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bookViews>
  <sheets>
    <sheet name="表紙" sheetId="1" r:id="rId1"/>
    <sheet name="監査調書" sheetId="3" r:id="rId2"/>
    <sheet name="表1" sheetId="4" r:id="rId3"/>
    <sheet name="表２" sheetId="2" r:id="rId4"/>
    <sheet name="表3" sheetId="6" r:id="rId5"/>
    <sheet name="表4" sheetId="21" r:id="rId6"/>
    <sheet name="表5" sheetId="8" r:id="rId7"/>
    <sheet name="表6" sheetId="9" r:id="rId8"/>
    <sheet name="表7" sheetId="10" r:id="rId9"/>
    <sheet name="表8" sheetId="22" r:id="rId10"/>
    <sheet name="独自調査" sheetId="5" r:id="rId11"/>
  </sheets>
  <definedNames>
    <definedName name="Z_9A1E6C0C_79D8_4967_8200_E07361298C76_.wvu.PrintArea" localSheetId="0" hidden="1">表紙!$A$2:$F$25</definedName>
    <definedName name="_xlnm.Print_Area" localSheetId="0">表紙!$A$2:$E$38</definedName>
    <definedName name="Z_2551AA87_C8AC_44D2_9B59_889D51388544_.wvu.PrintArea" localSheetId="0" hidden="1">表紙!$A$2:$F$25</definedName>
    <definedName name="Z_6DC44FDF_0C09_47FB_A5AF_824CD1BC2305_.wvu.PrintArea" localSheetId="0" hidden="1">表紙!$A$2:$F$25</definedName>
    <definedName name="Z_C3AD20A6_3328_4303_8F17_34FEC5275D94_.wvu.PrintArea" localSheetId="0" hidden="1">表紙!$A$2:$F$25</definedName>
    <definedName name="_xlnm.Print_Area" localSheetId="3">表２!$B$2:$M$32</definedName>
    <definedName name="_xlnm.Print_Area" localSheetId="1">監査調書!$A$7:$AO$847</definedName>
    <definedName name="Z_9A1E6C0C_79D8_4967_8200_E07361298C76_.wvu.PrintArea" localSheetId="1" hidden="1">監査調書!$A$7:$AO$847</definedName>
    <definedName name="Z_2551AA87_C8AC_44D2_9B59_889D51388544_.wvu.PrintArea" localSheetId="1" hidden="1">監査調書!$A$7:$AO$847</definedName>
    <definedName name="Z_6DC44FDF_0C09_47FB_A5AF_824CD1BC2305_.wvu.PrintArea" localSheetId="1" hidden="1">監査調書!$A$7:$AO$847</definedName>
    <definedName name="Z_C3AD20A6_3328_4303_8F17_34FEC5275D94_.wvu.PrintArea" localSheetId="1" hidden="1">監査調書!$A$7:$AO$847</definedName>
    <definedName name="_xlnm.Print_Area" localSheetId="2">表1!$B$2:$U$38</definedName>
    <definedName name="Z_9A1E6C0C_79D8_4967_8200_E07361298C76_.wvu.PrintArea" localSheetId="2" hidden="1">表1!$B$2:$U$38</definedName>
    <definedName name="Z_2551AA87_C8AC_44D2_9B59_889D51388544_.wvu.PrintArea" localSheetId="2" hidden="1">表1!$B$2:$U$38</definedName>
    <definedName name="Z_6DC44FDF_0C09_47FB_A5AF_824CD1BC2305_.wvu.PrintArea" localSheetId="2" hidden="1">表1!$B$2:$U$38</definedName>
    <definedName name="Z_C3AD20A6_3328_4303_8F17_34FEC5275D94_.wvu.PrintArea" localSheetId="2" hidden="1">表1!$B$2:$U$38</definedName>
    <definedName name="_xlnm.Print_Area" localSheetId="10">独自調査!$A$1:$D$29</definedName>
    <definedName name="_xlnm.Print_Titles" localSheetId="10">独自調査!$1:$5</definedName>
    <definedName name="_xlnm.Print_Area" localSheetId="4">表3!$B$2:$L$46</definedName>
    <definedName name="Z_9A1E6C0C_79D8_4967_8200_E07361298C76_.wvu.PrintArea" localSheetId="4" hidden="1">表3!$B$2:$L$46</definedName>
    <definedName name="Z_2551AA87_C8AC_44D2_9B59_889D51388544_.wvu.PrintArea" localSheetId="4" hidden="1">表3!$B$2:$L$46</definedName>
    <definedName name="Z_6DC44FDF_0C09_47FB_A5AF_824CD1BC2305_.wvu.PrintArea" localSheetId="4" hidden="1">表3!$B$2:$L$46</definedName>
    <definedName name="Z_C3AD20A6_3328_4303_8F17_34FEC5275D94_.wvu.PrintArea" localSheetId="4" hidden="1">表3!$B$2:$L$46</definedName>
    <definedName name="_xlnm.Print_Area" localSheetId="6">表5!$B$2:$J$21</definedName>
    <definedName name="Z_9A1E6C0C_79D8_4967_8200_E07361298C76_.wvu.PrintArea" localSheetId="6" hidden="1">表5!$B$2:$J$21</definedName>
    <definedName name="Z_2551AA87_C8AC_44D2_9B59_889D51388544_.wvu.PrintArea" localSheetId="6" hidden="1">表5!$B$2:$J$21</definedName>
    <definedName name="Z_6DC44FDF_0C09_47FB_A5AF_824CD1BC2305_.wvu.PrintArea" localSheetId="6" hidden="1">表5!$B$2:$J$21</definedName>
    <definedName name="Z_C3AD20A6_3328_4303_8F17_34FEC5275D94_.wvu.PrintArea" localSheetId="6" hidden="1">表5!$B$2:$J$21</definedName>
    <definedName name="_xlnm.Print_Area" localSheetId="7">表6!$B$1:$I$16</definedName>
    <definedName name="Z_9A1E6C0C_79D8_4967_8200_E07361298C76_.wvu.PrintArea" localSheetId="7" hidden="1">表6!$B$1:$I$16</definedName>
    <definedName name="Z_2551AA87_C8AC_44D2_9B59_889D51388544_.wvu.PrintArea" localSheetId="7" hidden="1">表6!$B$1:$I$16</definedName>
    <definedName name="Z_6DC44FDF_0C09_47FB_A5AF_824CD1BC2305_.wvu.PrintArea" localSheetId="7" hidden="1">表6!$B$1:$I$16</definedName>
    <definedName name="Z_C3AD20A6_3328_4303_8F17_34FEC5275D94_.wvu.PrintArea" localSheetId="7" hidden="1">表6!$B$1:$I$16</definedName>
    <definedName name="_xlnm.Print_Area" localSheetId="8">表7!$B$1:$F$30</definedName>
    <definedName name="Z_9A1E6C0C_79D8_4967_8200_E07361298C76_.wvu.PrintArea" localSheetId="8" hidden="1">表7!$B$1:$F$28</definedName>
    <definedName name="Z_2551AA87_C8AC_44D2_9B59_889D51388544_.wvu.PrintArea" localSheetId="8" hidden="1">表7!$B$1:$F$28</definedName>
    <definedName name="Z_6DC44FDF_0C09_47FB_A5AF_824CD1BC2305_.wvu.PrintArea" localSheetId="8" hidden="1">表7!$B$1:$F$28</definedName>
    <definedName name="Z_C3AD20A6_3328_4303_8F17_34FEC5275D94_.wvu.PrintArea" localSheetId="8" hidden="1">表7!$B$1:$F$28</definedName>
    <definedName name="_xlnm.Print_Area" localSheetId="5">表4!$B$2:$R$40</definedName>
    <definedName name="Z_9A1E6C0C_79D8_4967_8200_E07361298C76_.wvu.PrintArea" localSheetId="5" hidden="1">表4!$B$2:$R$41</definedName>
    <definedName name="Z_2551AA87_C8AC_44D2_9B59_889D51388544_.wvu.PrintArea" localSheetId="5" hidden="1">表4!$B$2:$R$41</definedName>
    <definedName name="Z_6DC44FDF_0C09_47FB_A5AF_824CD1BC2305_.wvu.PrintArea" localSheetId="5" hidden="1">表4!$B$2:$R$41</definedName>
    <definedName name="Z_C3AD20A6_3328_4303_8F17_34FEC5275D94_.wvu.PrintArea" localSheetId="5" hidden="1">表4!$B$2:$R$41</definedName>
  </definedNames>
  <calcPr calcId="191029" concurrentCalc="1"/>
  <customWorkbookViews>
    <customWorkbookView name="中村 布由子 - 個人用ビュー" guid="{C3AD20A6-3328-4303-8F17-34FEC5275D94}" personalView="1" maximized="1" xWindow="-8" yWindow="-8" windowWidth="1382" windowHeight="744" activeSheetId="3"/>
    <customWorkbookView name="楠木 康久 - 個人用ビュー" guid="{6DC44FDF-0C09-47FB-A5AF-824CD1BC2305}" personalView="1" maximized="1" xWindow="-8" yWindow="-8" windowWidth="1382" windowHeight="744" activeSheetId="3"/>
    <customWorkbookView name="物部　亜希子 - 個人用ビュー" guid="{9A1E6C0C-79D8-4967-8200-E07361298C76}" personalView="1" maximized="1" xWindow="-8" yWindow="-8" windowWidth="1382" windowHeight="744" activeSheetId="3"/>
    <customWorkbookView name="M428admin - 個人用ビュー" guid="{2551AA87-C8AC-44D2-9B59-889D51388544}" personalView="1" xWindow="4" yWindow="27" windowWidth="1366" windowHeight="728"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杉原　加奈</author>
  </authors>
  <commentList>
    <comment ref="D5" authorId="0">
      <text>
        <r>
          <rPr>
            <sz val="8"/>
            <color theme="1"/>
            <rFont val="游ゴシック"/>
          </rPr>
          <t>ドロップダウンリストから選択してください。</t>
        </r>
      </text>
    </comment>
  </commentList>
</comments>
</file>

<file path=xl/sharedStrings.xml><?xml version="1.0" encoding="utf-8"?>
<sst xmlns="http://schemas.openxmlformats.org/spreadsheetml/2006/main" xmlns:r="http://schemas.openxmlformats.org/officeDocument/2006/relationships" count="1043" uniqueCount="1043">
  <si>
    <t>0歳児</t>
  </si>
  <si>
    <t>○食器類の衛生管理に努めているか</t>
  </si>
  <si>
    <t>◎賠償すべき事故が発生した場合に備えて保険に加入しているか</t>
  </si>
  <si>
    <t>④子育て
　  支援員等</t>
    <rPh sb="8" eb="11">
      <t>シエンイン</t>
    </rPh>
    <rPh sb="11" eb="12">
      <t>トウ</t>
    </rPh>
    <phoneticPr fontId="1"/>
  </si>
  <si>
    <t>給食実施加算</t>
    <rPh sb="0" eb="2">
      <t>キュウショク</t>
    </rPh>
    <rPh sb="2" eb="4">
      <t>ジッシ</t>
    </rPh>
    <rPh sb="4" eb="6">
      <t>カサン</t>
    </rPh>
    <phoneticPr fontId="1"/>
  </si>
  <si>
    <t>食物アレルギーのある子への対応</t>
    <rPh sb="0" eb="2">
      <t>ショクモツ</t>
    </rPh>
    <rPh sb="10" eb="11">
      <t>コ</t>
    </rPh>
    <rPh sb="13" eb="15">
      <t>タイオウ</t>
    </rPh>
    <phoneticPr fontId="1"/>
  </si>
  <si>
    <t>保育士資格なし</t>
    <rPh sb="0" eb="3">
      <t>ホイクシ</t>
    </rPh>
    <rPh sb="3" eb="5">
      <t>シカク</t>
    </rPh>
    <phoneticPr fontId="1"/>
  </si>
  <si>
    <t>〇通園用のための自動車を運行しているか。</t>
    <rPh sb="1" eb="3">
      <t>ツウエン</t>
    </rPh>
    <rPh sb="3" eb="4">
      <t>ヨウ</t>
    </rPh>
    <rPh sb="8" eb="11">
      <t>ジドウシャ</t>
    </rPh>
    <rPh sb="12" eb="14">
      <t>ウンコウ</t>
    </rPh>
    <phoneticPr fontId="1"/>
  </si>
  <si>
    <t>事務職員配置加算</t>
    <rPh sb="0" eb="2">
      <t>ジム</t>
    </rPh>
    <rPh sb="2" eb="4">
      <t>ショクイン</t>
    </rPh>
    <rPh sb="4" eb="6">
      <t>ハイチ</t>
    </rPh>
    <rPh sb="6" eb="8">
      <t>カサン</t>
    </rPh>
    <phoneticPr fontId="1"/>
  </si>
  <si>
    <t>〇職員配置状況【監査前月 月１日現在】    ※休業中の職員は除く</t>
  </si>
  <si>
    <t>職　名</t>
    <rPh sb="0" eb="1">
      <t>ショク</t>
    </rPh>
    <rPh sb="2" eb="3">
      <t>ナ</t>
    </rPh>
    <phoneticPr fontId="1"/>
  </si>
  <si>
    <r>
      <t xml:space="preserve">○満２歳未満の園児
</t>
    </r>
    <r>
      <rPr>
        <sz val="9"/>
        <color auto="1"/>
        <rFont val="游ゴシック"/>
      </rPr>
      <t>（ほふくに至ってない子）</t>
    </r>
    <rPh sb="1" eb="2">
      <t>マン</t>
    </rPh>
    <rPh sb="3" eb="6">
      <t>サイミマン</t>
    </rPh>
    <rPh sb="7" eb="9">
      <t>エンジ</t>
    </rPh>
    <rPh sb="15" eb="16">
      <t>イタ</t>
    </rPh>
    <rPh sb="20" eb="21">
      <t>コ</t>
    </rPh>
    <phoneticPr fontId="1"/>
  </si>
  <si>
    <t>□施設型給付費の請求金額の算定に誤りはないか</t>
  </si>
  <si>
    <t>★確認資料：事務日誌、児童出席簿、職員名簿、職員出勤簿、</t>
  </si>
  <si>
    <t>○事業計画書、予算書、事業報告書及び決算書が作成されているか</t>
  </si>
  <si>
    <t>保育教諭配置の特例</t>
    <rPh sb="0" eb="2">
      <t>ホイク</t>
    </rPh>
    <rPh sb="2" eb="4">
      <t>キョウユ</t>
    </rPh>
    <rPh sb="4" eb="6">
      <t>ハイチ</t>
    </rPh>
    <rPh sb="7" eb="9">
      <t>トクレイ</t>
    </rPh>
    <phoneticPr fontId="1"/>
  </si>
  <si>
    <t>★確認資料：子育て支援員研修修了証書、家庭的保育者認定証、保育業務従事経験が分かる書類</t>
  </si>
  <si>
    <t>・死角がある場合は、安全対策をとっているか</t>
    <rPh sb="1" eb="3">
      <t>シカク</t>
    </rPh>
    <rPh sb="6" eb="8">
      <t>バアイ</t>
    </rPh>
    <rPh sb="10" eb="12">
      <t>アンゼン</t>
    </rPh>
    <rPh sb="12" eb="14">
      <t>タイサク</t>
    </rPh>
    <phoneticPr fontId="1"/>
  </si>
  <si>
    <t>内　　　　　　容</t>
    <rPh sb="0" eb="1">
      <t>ウチ</t>
    </rPh>
    <rPh sb="7" eb="8">
      <t>カタチ</t>
    </rPh>
    <phoneticPr fontId="1"/>
  </si>
  <si>
    <t>○事業計画に則った事業運営がなされているか</t>
  </si>
  <si>
    <t>（２） 業務管理体制の整備</t>
  </si>
  <si>
    <t>◎施設整備に係る補助金収入があるか</t>
    <rPh sb="1" eb="3">
      <t>シセツ</t>
    </rPh>
    <rPh sb="3" eb="5">
      <t>セイビ</t>
    </rPh>
    <rPh sb="6" eb="7">
      <t>カカ</t>
    </rPh>
    <rPh sb="8" eb="11">
      <t>ホジョキン</t>
    </rPh>
    <rPh sb="11" eb="13">
      <t>シュウニュウ</t>
    </rPh>
    <phoneticPr fontId="1"/>
  </si>
  <si>
    <r>
      <t>○送迎時における</t>
    </r>
    <r>
      <rPr>
        <sz val="11"/>
        <color theme="1"/>
        <rFont val="游ゴシック"/>
      </rPr>
      <t>駐車場等での事故防止のため、保護者や職員への注意喚起及び駐車場の適切な安全対策を行っているか</t>
    </r>
  </si>
  <si>
    <t>　   連携の方法</t>
  </si>
  <si>
    <t>○３歳以上児の喫食開始時間</t>
  </si>
  <si>
    <t>○学校保健計画を策定しているか</t>
    <rPh sb="1" eb="3">
      <t>ガッコウ</t>
    </rPh>
    <rPh sb="3" eb="5">
      <t>ホケン</t>
    </rPh>
    <rPh sb="5" eb="7">
      <t>ケイカク</t>
    </rPh>
    <rPh sb="8" eb="10">
      <t>サクテイ</t>
    </rPh>
    <phoneticPr fontId="1"/>
  </si>
  <si>
    <t>(１)施設の目的及び運営の方針</t>
  </si>
  <si>
    <t>◎事故防止のための委員会及び職員に対し研修を定期的に行っているか</t>
    <rPh sb="1" eb="3">
      <t>ジコ</t>
    </rPh>
    <rPh sb="3" eb="5">
      <t>ボウシ</t>
    </rPh>
    <rPh sb="9" eb="11">
      <t>イイン</t>
    </rPh>
    <rPh sb="11" eb="12">
      <t>カイ</t>
    </rPh>
    <rPh sb="12" eb="13">
      <t>オヨ</t>
    </rPh>
    <rPh sb="14" eb="16">
      <t>ショクイン</t>
    </rPh>
    <rPh sb="17" eb="18">
      <t>タイ</t>
    </rPh>
    <rPh sb="19" eb="21">
      <t>ケンシュウ</t>
    </rPh>
    <rPh sb="22" eb="25">
      <t>テイキテキ</t>
    </rPh>
    <rPh sb="26" eb="27">
      <t>オコナ</t>
    </rPh>
    <phoneticPr fontId="39"/>
  </si>
  <si>
    <t>★確認資料：子育て支援員研修修了証書、家庭的保育者認定証、保育業務従事経験・研修受講が分かる書類</t>
    <rPh sb="43" eb="44">
      <t>ワ</t>
    </rPh>
    <rPh sb="46" eb="48">
      <t>ショルイ</t>
    </rPh>
    <phoneticPr fontId="1"/>
  </si>
  <si>
    <t>◎次の諸帳簿は記録されているか</t>
  </si>
  <si>
    <t>・拠点区分資金収支明細書（別紙3⑩）</t>
    <rPh sb="1" eb="3">
      <t>キョテン</t>
    </rPh>
    <rPh sb="3" eb="5">
      <t>クブン</t>
    </rPh>
    <rPh sb="5" eb="7">
      <t>シキン</t>
    </rPh>
    <rPh sb="7" eb="9">
      <t>シュウシ</t>
    </rPh>
    <rPh sb="9" eb="12">
      <t>メイサイショ</t>
    </rPh>
    <rPh sb="13" eb="15">
      <t>ベッシ</t>
    </rPh>
    <phoneticPr fontId="1"/>
  </si>
  <si>
    <t>・幼保連携型認定こども園教育・保育要領に基づく保育の提供に当たっての計画</t>
    <rPh sb="1" eb="3">
      <t>ヨウホ</t>
    </rPh>
    <rPh sb="3" eb="5">
      <t>レンケイ</t>
    </rPh>
    <rPh sb="5" eb="6">
      <t>ガタ</t>
    </rPh>
    <rPh sb="6" eb="8">
      <t>ニンテイ</t>
    </rPh>
    <rPh sb="11" eb="12">
      <t>エン</t>
    </rPh>
    <rPh sb="12" eb="14">
      <t>キョウイク</t>
    </rPh>
    <rPh sb="15" eb="17">
      <t>ホイク</t>
    </rPh>
    <rPh sb="17" eb="19">
      <t>ヨウリョウ</t>
    </rPh>
    <rPh sb="20" eb="21">
      <t>モト</t>
    </rPh>
    <rPh sb="23" eb="25">
      <t>ホイク</t>
    </rPh>
    <rPh sb="26" eb="28">
      <t>テイキョウ</t>
    </rPh>
    <rPh sb="29" eb="30">
      <t>ア</t>
    </rPh>
    <rPh sb="34" eb="36">
      <t>ケイカク</t>
    </rPh>
    <phoneticPr fontId="1"/>
  </si>
  <si>
    <t>○業務分担表（事務分掌）が作成され、各責任者が明らかにされているか</t>
  </si>
  <si>
    <t>施設の面積(㎡)</t>
    <rPh sb="0" eb="2">
      <t>シセツ</t>
    </rPh>
    <rPh sb="3" eb="5">
      <t>メンセキ</t>
    </rPh>
    <phoneticPr fontId="1"/>
  </si>
  <si>
    <t>・給食予定･実施献立表及び給食日誌</t>
  </si>
  <si>
    <t>□上記費用に掛かる領収証を交付しているか</t>
    <rPh sb="1" eb="3">
      <t>ジョウキ</t>
    </rPh>
    <rPh sb="3" eb="5">
      <t>ヒヨウ</t>
    </rPh>
    <rPh sb="6" eb="7">
      <t>カ</t>
    </rPh>
    <rPh sb="9" eb="12">
      <t>リョウシュウショウ</t>
    </rPh>
    <rPh sb="13" eb="15">
      <t>コウフ</t>
    </rPh>
    <phoneticPr fontId="1"/>
  </si>
  <si>
    <t>○年次有給休暇を取得しやすい職場環境の整備に努めているか</t>
  </si>
  <si>
    <t>○献立→発注→納品→請求→支払に一貫性があるか</t>
    <rPh sb="1" eb="3">
      <t>コンダテ</t>
    </rPh>
    <rPh sb="4" eb="6">
      <t>ハッチュウ</t>
    </rPh>
    <rPh sb="7" eb="9">
      <t>ノウヒン</t>
    </rPh>
    <rPh sb="10" eb="12">
      <t>セイキュウ</t>
    </rPh>
    <rPh sb="13" eb="15">
      <t>シハライ</t>
    </rPh>
    <rPh sb="16" eb="19">
      <t>イッカンセイ</t>
    </rPh>
    <phoneticPr fontId="1"/>
  </si>
  <si>
    <t>施設所在地</t>
    <rPh sb="0" eb="2">
      <t>シセツ</t>
    </rPh>
    <rPh sb="2" eb="5">
      <t>ショザイチ</t>
    </rPh>
    <phoneticPr fontId="1"/>
  </si>
  <si>
    <t>設置者名</t>
  </si>
  <si>
    <t>氏名</t>
    <rPh sb="0" eb="2">
      <t>シメイ</t>
    </rPh>
    <phoneticPr fontId="1"/>
  </si>
  <si>
    <t>Ｏ157検査実施者数</t>
  </si>
  <si>
    <t>承認者</t>
    <rPh sb="0" eb="3">
      <t>ショウニンシャ</t>
    </rPh>
    <phoneticPr fontId="1"/>
  </si>
  <si>
    <t>消火設備</t>
  </si>
  <si>
    <t>副主任保育士</t>
    <rPh sb="0" eb="3">
      <t>フクシュニン</t>
    </rPh>
    <rPh sb="3" eb="6">
      <t>ホイクシ</t>
    </rPh>
    <phoneticPr fontId="1"/>
  </si>
  <si>
    <t>月</t>
    <rPh sb="0" eb="1">
      <t>ゲツ</t>
    </rPh>
    <phoneticPr fontId="1"/>
  </si>
  <si>
    <t>看護師</t>
    <rPh sb="0" eb="3">
      <t>カンゴシ</t>
    </rPh>
    <phoneticPr fontId="1"/>
  </si>
  <si>
    <t>○前期末支払資金残高を取り崩したか</t>
  </si>
  <si>
    <t>⑥保護者支援・子育て支援</t>
  </si>
  <si>
    <t>電気火災警報装置</t>
  </si>
  <si>
    <t>6歳児</t>
  </si>
  <si>
    <t>○学級数</t>
    <rPh sb="1" eb="4">
      <t>ガッキュウスウ</t>
    </rPh>
    <phoneticPr fontId="1"/>
  </si>
  <si>
    <t>面積基準による算定</t>
  </si>
  <si>
    <t>修繕有の場合の対応</t>
    <rPh sb="0" eb="2">
      <t>シュウゼン</t>
    </rPh>
    <rPh sb="2" eb="3">
      <t>アリ</t>
    </rPh>
    <rPh sb="4" eb="6">
      <t>バアイ</t>
    </rPh>
    <rPh sb="7" eb="9">
      <t>タイオウ</t>
    </rPh>
    <phoneticPr fontId="1"/>
  </si>
  <si>
    <t>（３） 園長・副園長の状況　  ★確認資料：出勤簿、給与台帳</t>
  </si>
  <si>
    <t>休所の有無</t>
    <rPh sb="0" eb="2">
      <t>キュウショ</t>
    </rPh>
    <rPh sb="3" eb="5">
      <t>ウム</t>
    </rPh>
    <phoneticPr fontId="1"/>
  </si>
  <si>
    <t>標準時間認定を受けた子どもが利用
【私立】については１人</t>
    <rPh sb="0" eb="2">
      <t>ヒョウジュン</t>
    </rPh>
    <rPh sb="2" eb="4">
      <t>ジカン</t>
    </rPh>
    <rPh sb="4" eb="6">
      <t>ニンテイ</t>
    </rPh>
    <rPh sb="7" eb="8">
      <t>ウ</t>
    </rPh>
    <rPh sb="10" eb="11">
      <t>コ</t>
    </rPh>
    <rPh sb="14" eb="16">
      <t>リヨウ</t>
    </rPh>
    <rPh sb="18" eb="20">
      <t>シリツ</t>
    </rPh>
    <rPh sb="27" eb="28">
      <t>ニン</t>
    </rPh>
    <phoneticPr fontId="1"/>
  </si>
  <si>
    <t>休憩保育教諭
【私立】の保育定員90名以下の場合は１人</t>
    <rPh sb="0" eb="2">
      <t>キュウケイ</t>
    </rPh>
    <rPh sb="2" eb="4">
      <t>ホイク</t>
    </rPh>
    <rPh sb="4" eb="6">
      <t>キョウユ</t>
    </rPh>
    <rPh sb="8" eb="10">
      <t>シリツ</t>
    </rPh>
    <rPh sb="12" eb="14">
      <t>ホイク</t>
    </rPh>
    <rPh sb="14" eb="16">
      <t>テイイン</t>
    </rPh>
    <rPh sb="18" eb="19">
      <t>メイ</t>
    </rPh>
    <rPh sb="19" eb="21">
      <t>イカ</t>
    </rPh>
    <rPh sb="22" eb="24">
      <t>バアイ</t>
    </rPh>
    <rPh sb="26" eb="27">
      <t>ニン</t>
    </rPh>
    <phoneticPr fontId="1"/>
  </si>
  <si>
    <t xml:space="preserve"> （２） 固定資産      ★確認資料：固定資産管理台帳</t>
  </si>
  <si>
    <t>④食育・アレルギー対応</t>
    <rPh sb="1" eb="3">
      <t>ショクイク</t>
    </rPh>
    <rPh sb="9" eb="11">
      <t>タイオウ</t>
    </rPh>
    <phoneticPr fontId="1"/>
  </si>
  <si>
    <t>○施設の届出面積を変更した際に変更の届出をしているか</t>
    <rPh sb="1" eb="3">
      <t>シセツ</t>
    </rPh>
    <rPh sb="4" eb="6">
      <t>トドケデ</t>
    </rPh>
    <rPh sb="6" eb="8">
      <t>メンセキ</t>
    </rPh>
    <rPh sb="9" eb="11">
      <t>ヘンコウ</t>
    </rPh>
    <rPh sb="13" eb="14">
      <t>サイ</t>
    </rPh>
    <rPh sb="15" eb="17">
      <t>ヘンコウ</t>
    </rPh>
    <rPh sb="18" eb="20">
      <t>トドケデ</t>
    </rPh>
    <phoneticPr fontId="1"/>
  </si>
  <si>
    <r>
      <t>・国が策定した</t>
    </r>
    <r>
      <rPr>
        <sz val="11"/>
        <color theme="1"/>
        <rFont val="游ゴシック"/>
      </rPr>
      <t>「保育所や幼稚園等における虐待等の防止及び発生時の対応等に関するガイドライン」</t>
    </r>
    <rPh sb="1" eb="2">
      <t>クニ</t>
    </rPh>
    <rPh sb="3" eb="5">
      <t>サクテイ</t>
    </rPh>
    <rPh sb="12" eb="15">
      <t>ヨウチエン</t>
    </rPh>
    <phoneticPr fontId="1"/>
  </si>
  <si>
    <t>○園外保育を行う際、危険な場所、設備等を把握するとともに、携帯電話等による連絡体制を確保しているか</t>
  </si>
  <si>
    <t>管理者</t>
    <rPh sb="0" eb="3">
      <t>カンリシャ</t>
    </rPh>
    <phoneticPr fontId="1"/>
  </si>
  <si>
    <r>
      <t>苦情受付担当者の職名</t>
    </r>
    <r>
      <rPr>
        <sz val="11"/>
        <color theme="1"/>
        <rFont val="游ゴシック"/>
      </rPr>
      <t>・氏名</t>
    </r>
    <rPh sb="11" eb="13">
      <t>シメイ</t>
    </rPh>
    <phoneticPr fontId="1"/>
  </si>
  <si>
    <t>名</t>
    <rPh sb="0" eb="1">
      <t>メイ</t>
    </rPh>
    <phoneticPr fontId="1"/>
  </si>
  <si>
    <t xml:space="preserve"> ◎定　員 </t>
  </si>
  <si>
    <t>　1学級　　：180
　2学級以上：320＋100×（学級数－2）</t>
    <rPh sb="2" eb="4">
      <t>ガッキュウ</t>
    </rPh>
    <rPh sb="13" eb="15">
      <t>ガッキュウ</t>
    </rPh>
    <rPh sb="15" eb="17">
      <t>イジョウ</t>
    </rPh>
    <rPh sb="27" eb="30">
      <t>ガッキュウスウ</t>
    </rPh>
    <phoneticPr fontId="1"/>
  </si>
  <si>
    <t>○職員の採用、退職の状況　（表６にご記入ください）</t>
    <rPh sb="1" eb="3">
      <t>ショクイン</t>
    </rPh>
    <rPh sb="4" eb="6">
      <t>サイヨウ</t>
    </rPh>
    <rPh sb="7" eb="9">
      <t>タイショク</t>
    </rPh>
    <rPh sb="10" eb="12">
      <t>ジョウキョウ</t>
    </rPh>
    <rPh sb="14" eb="15">
      <t>ヒョウ</t>
    </rPh>
    <rPh sb="15" eb="16">
      <t>ベッピョウ</t>
    </rPh>
    <rPh sb="18" eb="20">
      <t>キニュウ</t>
    </rPh>
    <phoneticPr fontId="1"/>
  </si>
  <si>
    <t>随意契約の場合
その理由</t>
    <rPh sb="0" eb="2">
      <t>ズイイ</t>
    </rPh>
    <rPh sb="2" eb="4">
      <t>ケイヤク</t>
    </rPh>
    <rPh sb="5" eb="7">
      <t>バアイ</t>
    </rPh>
    <rPh sb="10" eb="12">
      <t>リユウ</t>
    </rPh>
    <phoneticPr fontId="1"/>
  </si>
  <si>
    <r>
      <t>・階段、ベランダ、窓等に転落防止のための設備が</t>
    </r>
    <r>
      <rPr>
        <sz val="11"/>
        <color theme="1"/>
        <rFont val="游ゴシック"/>
      </rPr>
      <t>あるか</t>
    </r>
    <rPh sb="1" eb="3">
      <t>カイダン</t>
    </rPh>
    <rPh sb="9" eb="10">
      <t>マド</t>
    </rPh>
    <rPh sb="10" eb="11">
      <t>ナド</t>
    </rPh>
    <rPh sb="12" eb="14">
      <t>テンラク</t>
    </rPh>
    <rPh sb="14" eb="16">
      <t>ボウシ</t>
    </rPh>
    <rPh sb="20" eb="22">
      <t>セツビ</t>
    </rPh>
    <phoneticPr fontId="1"/>
  </si>
  <si>
    <t>イ　 当期留保率</t>
  </si>
  <si>
    <t>講師配置加算</t>
    <rPh sb="0" eb="2">
      <t>コウシ</t>
    </rPh>
    <rPh sb="2" eb="4">
      <t>ハイチ</t>
    </rPh>
    <rPh sb="4" eb="6">
      <t>カサン</t>
    </rPh>
    <phoneticPr fontId="1"/>
  </si>
  <si>
    <t>（４） 支払資金残高</t>
  </si>
  <si>
    <t>３　安全管理の状況</t>
  </si>
  <si>
    <t>○小口現金の保有額が限度額を超えていないか</t>
  </si>
  <si>
    <t>関する措置を講じているか（研修の実施、相談体制の整備、虐待に対処する措置、虐待防止のための措置）</t>
    <rPh sb="13" eb="15">
      <t>ケンシュウ</t>
    </rPh>
    <rPh sb="16" eb="18">
      <t>ジッシ</t>
    </rPh>
    <rPh sb="19" eb="21">
      <t>ソウダン</t>
    </rPh>
    <rPh sb="21" eb="23">
      <t>タイセイ</t>
    </rPh>
    <rPh sb="24" eb="26">
      <t>セイビ</t>
    </rPh>
    <rPh sb="27" eb="29">
      <t>ギャクタイ</t>
    </rPh>
    <rPh sb="30" eb="32">
      <t>タイショ</t>
    </rPh>
    <rPh sb="34" eb="36">
      <t>ソチ</t>
    </rPh>
    <rPh sb="37" eb="39">
      <t>ギャクタイ</t>
    </rPh>
    <rPh sb="39" eb="41">
      <t>ボウシ</t>
    </rPh>
    <rPh sb="45" eb="47">
      <t>ソチ</t>
    </rPh>
    <phoneticPr fontId="1"/>
  </si>
  <si>
    <t>令和　　　年　　　月　　　日</t>
    <rPh sb="0" eb="1">
      <t>レイ</t>
    </rPh>
    <rPh sb="1" eb="2">
      <t>ワ</t>
    </rPh>
    <rPh sb="5" eb="6">
      <t>ネン</t>
    </rPh>
    <rPh sb="9" eb="10">
      <t>ゲツ</t>
    </rPh>
    <rPh sb="13" eb="14">
      <t>ニチ</t>
    </rPh>
    <phoneticPr fontId="39"/>
  </si>
  <si>
    <t>○収入決議（伺）がなされているか</t>
  </si>
  <si>
    <t>乗除</t>
    <rPh sb="0" eb="2">
      <t>ジョウジョ</t>
    </rPh>
    <phoneticPr fontId="1"/>
  </si>
  <si>
    <t>・次の条件の全てを満たす場合には、配置基準や加算算定上の定数の一部に「短時間勤務＝（１日６時間未満又は月20日未満勤務の保育教諭）」を充てることができる。</t>
    <rPh sb="1" eb="2">
      <t>ツギ</t>
    </rPh>
    <rPh sb="3" eb="5">
      <t>ジョウケン</t>
    </rPh>
    <rPh sb="6" eb="7">
      <t>スベ</t>
    </rPh>
    <rPh sb="9" eb="10">
      <t>ミ</t>
    </rPh>
    <rPh sb="12" eb="14">
      <t>バアイ</t>
    </rPh>
    <rPh sb="17" eb="19">
      <t>ハイチ</t>
    </rPh>
    <rPh sb="19" eb="21">
      <t>キジュン</t>
    </rPh>
    <rPh sb="22" eb="24">
      <t>カサン</t>
    </rPh>
    <rPh sb="24" eb="26">
      <t>サンテイ</t>
    </rPh>
    <rPh sb="26" eb="27">
      <t>ジョウ</t>
    </rPh>
    <rPh sb="28" eb="30">
      <t>テイスウ</t>
    </rPh>
    <rPh sb="31" eb="33">
      <t>イチブ</t>
    </rPh>
    <rPh sb="35" eb="38">
      <t>タンジカン</t>
    </rPh>
    <rPh sb="38" eb="40">
      <t>キンム</t>
    </rPh>
    <rPh sb="43" eb="44">
      <t>ニチ</t>
    </rPh>
    <rPh sb="45" eb="46">
      <t>ジ</t>
    </rPh>
    <rPh sb="46" eb="47">
      <t>カン</t>
    </rPh>
    <rPh sb="47" eb="49">
      <t>ミマン</t>
    </rPh>
    <rPh sb="49" eb="50">
      <t>マタ</t>
    </rPh>
    <rPh sb="51" eb="52">
      <t>ツキ</t>
    </rPh>
    <rPh sb="54" eb="55">
      <t>ニチ</t>
    </rPh>
    <rPh sb="55" eb="57">
      <t>ミマン</t>
    </rPh>
    <rPh sb="57" eb="59">
      <t>キンム</t>
    </rPh>
    <rPh sb="60" eb="62">
      <t>ホイク</t>
    </rPh>
    <rPh sb="62" eb="64">
      <t>キョウユ</t>
    </rPh>
    <rPh sb="67" eb="68">
      <t>ア</t>
    </rPh>
    <phoneticPr fontId="1"/>
  </si>
  <si>
    <r>
      <t>○不自然な傷などないか観察し、身体的虐待等の早期発見に努めているか</t>
    </r>
    <r>
      <rPr>
        <sz val="11"/>
        <color theme="1"/>
        <rFont val="游ゴシック"/>
      </rPr>
      <t>。また、虐待が疑われる場合に、市又は児童相談所に通告し、適切な対応を図っているか</t>
    </r>
  </si>
  <si>
    <t>※表5に実施状況を記載すること</t>
    <rPh sb="1" eb="2">
      <t>ヒョウ</t>
    </rPh>
    <rPh sb="2" eb="3">
      <t>ベッピョウ</t>
    </rPh>
    <rPh sb="4" eb="6">
      <t>ジッシ</t>
    </rPh>
    <rPh sb="6" eb="8">
      <t>ジョウキョウ</t>
    </rPh>
    <rPh sb="9" eb="11">
      <t>キサイ</t>
    </rPh>
    <phoneticPr fontId="1"/>
  </si>
  <si>
    <t>施設機能強化推進費加算</t>
    <rPh sb="0" eb="2">
      <t>シセツ</t>
    </rPh>
    <rPh sb="2" eb="4">
      <t>キノウ</t>
    </rPh>
    <rPh sb="4" eb="6">
      <t>キョウカ</t>
    </rPh>
    <rPh sb="6" eb="8">
      <t>スイシン</t>
    </rPh>
    <rPh sb="8" eb="9">
      <t>ヒ</t>
    </rPh>
    <rPh sb="9" eb="11">
      <t>カサン</t>
    </rPh>
    <phoneticPr fontId="1"/>
  </si>
  <si>
    <t>○収入に当たっては、経理規程で定める手続きが行われているか</t>
  </si>
  <si>
    <t>　※個別的な指導計画</t>
  </si>
  <si>
    <t>◎保育に係る定員と入所児童数の推移</t>
  </si>
  <si>
    <t>園児数（人）</t>
    <rPh sb="0" eb="2">
      <t>エンジ</t>
    </rPh>
    <phoneticPr fontId="1"/>
  </si>
  <si>
    <t>点検日</t>
    <rPh sb="0" eb="2">
      <t>テンケン</t>
    </rPh>
    <rPh sb="2" eb="3">
      <t>ビ</t>
    </rPh>
    <phoneticPr fontId="1"/>
  </si>
  <si>
    <t>加入している場合、その内容</t>
  </si>
  <si>
    <t>※「いない」場合は、以下の回答は不要</t>
  </si>
  <si>
    <t>・苦情解決結果の公表件数</t>
  </si>
  <si>
    <t>２月</t>
    <rPh sb="1" eb="2">
      <t>ガツ</t>
    </rPh>
    <phoneticPr fontId="1"/>
  </si>
  <si>
    <t>乳児室</t>
    <rPh sb="0" eb="2">
      <t>ニュウジ</t>
    </rPh>
    <rPh sb="2" eb="3">
      <t>シツ</t>
    </rPh>
    <phoneticPr fontId="1"/>
  </si>
  <si>
    <t>〇浸水想定区域内又は土砂災害警戒区域内に所在する場合、「避難確保計画」を作成し、市に報告しているか</t>
    <rPh sb="3" eb="5">
      <t>ソウテイ</t>
    </rPh>
    <rPh sb="5" eb="7">
      <t>クイキ</t>
    </rPh>
    <rPh sb="7" eb="8">
      <t>ナイ</t>
    </rPh>
    <rPh sb="20" eb="22">
      <t>ショザイ</t>
    </rPh>
    <phoneticPr fontId="40"/>
  </si>
  <si>
    <t>○副園長・教頭を配置しているか</t>
  </si>
  <si>
    <t>療育支援加算</t>
    <rPh sb="0" eb="2">
      <t>リョウイク</t>
    </rPh>
    <rPh sb="2" eb="4">
      <t>シエン</t>
    </rPh>
    <rPh sb="4" eb="6">
      <t>カサン</t>
    </rPh>
    <phoneticPr fontId="1"/>
  </si>
  <si>
    <t>・風水害</t>
    <rPh sb="1" eb="4">
      <t>フウスイガイ</t>
    </rPh>
    <phoneticPr fontId="40"/>
  </si>
  <si>
    <t>○市町村、児童相談所等の関係機関との連携がとられているか</t>
  </si>
  <si>
    <t>職位・役職</t>
    <rPh sb="0" eb="2">
      <t>ショクイ</t>
    </rPh>
    <rPh sb="3" eb="5">
      <t>ヤクショク</t>
    </rPh>
    <phoneticPr fontId="1"/>
  </si>
  <si>
    <t>○旅費の額、支払い・精算の方法は、規程どおりとなっているか</t>
  </si>
  <si>
    <r>
      <t>○積立資産を</t>
    </r>
    <r>
      <rPr>
        <u/>
        <sz val="11"/>
        <color theme="1"/>
        <rFont val="游ゴシック"/>
      </rPr>
      <t>積立目的以外のために</t>
    </r>
    <r>
      <rPr>
        <sz val="11"/>
        <color theme="1"/>
        <rFont val="游ゴシック"/>
      </rPr>
      <t>取り崩したか</t>
    </r>
  </si>
  <si>
    <t>□保護者に対して入所時に、運営規程の概要、職員の勤務体制、利用者負担等、重要事項を記した文書を交付して説明を行い、同意を得ているか</t>
    <rPh sb="57" eb="59">
      <t>ドウイ</t>
    </rPh>
    <rPh sb="60" eb="61">
      <t>エ</t>
    </rPh>
    <phoneticPr fontId="1"/>
  </si>
  <si>
    <t>（５） 関係機関、地域社会等との連携状況</t>
  </si>
  <si>
    <r>
      <t>□各種加算の適用状況（</t>
    </r>
    <r>
      <rPr>
        <sz val="11"/>
        <color theme="1"/>
        <rFont val="游ゴシック"/>
      </rPr>
      <t>令和8年度新設保育所は、本年度の状況を記載）※該当月に〇印をしてください</t>
    </r>
    <rPh sb="1" eb="3">
      <t>カクシュ</t>
    </rPh>
    <rPh sb="3" eb="5">
      <t>カサン</t>
    </rPh>
    <rPh sb="6" eb="8">
      <t>テキヨウ</t>
    </rPh>
    <rPh sb="8" eb="10">
      <t>ジョウキョウ</t>
    </rPh>
    <rPh sb="11" eb="12">
      <t>レイ</t>
    </rPh>
    <rPh sb="12" eb="13">
      <t>ワ</t>
    </rPh>
    <rPh sb="14" eb="15">
      <t>ネン</t>
    </rPh>
    <rPh sb="15" eb="16">
      <t>ド</t>
    </rPh>
    <rPh sb="16" eb="18">
      <t>シンセツ</t>
    </rPh>
    <rPh sb="18" eb="20">
      <t>ホイク</t>
    </rPh>
    <rPh sb="20" eb="21">
      <t>ショ</t>
    </rPh>
    <rPh sb="23" eb="26">
      <t>ホンネンド</t>
    </rPh>
    <rPh sb="27" eb="29">
      <t>ジョウキョウ</t>
    </rPh>
    <rPh sb="30" eb="32">
      <t>キサイ</t>
    </rPh>
    <phoneticPr fontId="1"/>
  </si>
  <si>
    <t>※（１）施設の面積基準の充足状況については、表４にご記入ください</t>
    <rPh sb="4" eb="6">
      <t>シセツ</t>
    </rPh>
    <rPh sb="7" eb="9">
      <t>メンセキ</t>
    </rPh>
    <rPh sb="9" eb="11">
      <t>キジュン</t>
    </rPh>
    <rPh sb="12" eb="14">
      <t>ジュウソク</t>
    </rPh>
    <rPh sb="14" eb="16">
      <t>ジョウキョウ</t>
    </rPh>
    <rPh sb="22" eb="23">
      <t>ヒョウ</t>
    </rPh>
    <rPh sb="23" eb="24">
      <t>ベッピョウ</t>
    </rPh>
    <rPh sb="26" eb="28">
      <t>キニュウ</t>
    </rPh>
    <phoneticPr fontId="1"/>
  </si>
  <si>
    <t>1 拠点区分資金収支計算書（第1号4様式）</t>
    <rPh sb="2" eb="4">
      <t>キョテン</t>
    </rPh>
    <rPh sb="4" eb="6">
      <t>クブン</t>
    </rPh>
    <rPh sb="6" eb="10">
      <t>シキンシュウシ</t>
    </rPh>
    <rPh sb="10" eb="13">
      <t>ケイサンショ</t>
    </rPh>
    <rPh sb="14" eb="15">
      <t>ダイ</t>
    </rPh>
    <rPh sb="16" eb="17">
      <t>ゴウ</t>
    </rPh>
    <rPh sb="18" eb="20">
      <t>ヨウシキ</t>
    </rPh>
    <phoneticPr fontId="1"/>
  </si>
  <si>
    <t>（有の場合）</t>
  </si>
  <si>
    <t>〇冬季(10月～3月)において、ノロウイルスの検便を行っているか</t>
  </si>
  <si>
    <t>副主任保育士</t>
    <rPh sb="0" eb="1">
      <t>フク</t>
    </rPh>
    <rPh sb="1" eb="3">
      <t>シュニン</t>
    </rPh>
    <rPh sb="3" eb="5">
      <t>ホイク</t>
    </rPh>
    <rPh sb="5" eb="6">
      <t>シ</t>
    </rPh>
    <phoneticPr fontId="1"/>
  </si>
  <si>
    <t xml:space="preserve">◎苦情内容、改善への経過等を記録しているか </t>
  </si>
  <si>
    <t>有りの場合の金額</t>
    <rPh sb="0" eb="1">
      <t>ア</t>
    </rPh>
    <rPh sb="3" eb="5">
      <t>バアイ</t>
    </rPh>
    <rPh sb="6" eb="8">
      <t>キンガク</t>
    </rPh>
    <phoneticPr fontId="1"/>
  </si>
  <si>
    <t>加入してない場合、その理由</t>
  </si>
  <si>
    <t>修繕の有無</t>
    <rPh sb="0" eb="2">
      <t>シュウゼン</t>
    </rPh>
    <rPh sb="3" eb="5">
      <t>ウム</t>
    </rPh>
    <phoneticPr fontId="1"/>
  </si>
  <si>
    <t>電話番号</t>
  </si>
  <si>
    <r>
      <t>○収入は</t>
    </r>
    <r>
      <rPr>
        <sz val="11"/>
        <color theme="1"/>
        <rFont val="游ゴシック"/>
      </rPr>
      <t>経理規程で定める期限内に必ず金融機関に預け入れされているか</t>
    </r>
    <rPh sb="4" eb="6">
      <t>ケイリ</t>
    </rPh>
    <rPh sb="6" eb="8">
      <t>キテイ</t>
    </rPh>
    <rPh sb="9" eb="10">
      <t>サダ</t>
    </rPh>
    <rPh sb="12" eb="15">
      <t>キゲンナイ</t>
    </rPh>
    <phoneticPr fontId="1"/>
  </si>
  <si>
    <t>・固定資産管理台帳（拠点区分）</t>
    <rPh sb="1" eb="5">
      <t>コテイシサン</t>
    </rPh>
    <rPh sb="5" eb="9">
      <t>カンリダイチョウ</t>
    </rPh>
    <rPh sb="10" eb="14">
      <t>キョテンクブン</t>
    </rPh>
    <phoneticPr fontId="1"/>
  </si>
  <si>
    <t>日案</t>
    <rPh sb="0" eb="1">
      <t>ニチ</t>
    </rPh>
    <rPh sb="1" eb="2">
      <t>アン</t>
    </rPh>
    <phoneticPr fontId="1"/>
  </si>
  <si>
    <t>□支給根拠が給与規程において明確にされているか</t>
  </si>
  <si>
    <t>9 預り金内訳書</t>
    <rPh sb="2" eb="3">
      <t>アズカ</t>
    </rPh>
    <rPh sb="4" eb="5">
      <t>キン</t>
    </rPh>
    <rPh sb="5" eb="8">
      <t>ウチワケショ</t>
    </rPh>
    <phoneticPr fontId="1"/>
  </si>
  <si>
    <t>・点検記録の有無</t>
  </si>
  <si>
    <t>○塩分の摂取量は設定した目標量以下になっているか</t>
    <rPh sb="8" eb="10">
      <t>セッテイ</t>
    </rPh>
    <rPh sb="12" eb="14">
      <t>モクヒョウ</t>
    </rPh>
    <rPh sb="14" eb="15">
      <t>リョウ</t>
    </rPh>
    <rPh sb="15" eb="17">
      <t>イカ</t>
    </rPh>
    <phoneticPr fontId="1"/>
  </si>
  <si>
    <t>ほふく室</t>
    <rPh sb="3" eb="4">
      <t>シツ</t>
    </rPh>
    <phoneticPr fontId="1"/>
  </si>
  <si>
    <t>　　「有」の場合、保護者への周知方法</t>
    <rPh sb="3" eb="4">
      <t>ア</t>
    </rPh>
    <rPh sb="6" eb="8">
      <t>バアイ</t>
    </rPh>
    <rPh sb="9" eb="12">
      <t>ホゴシャ</t>
    </rPh>
    <rPh sb="14" eb="16">
      <t>シュウチ</t>
    </rPh>
    <rPh sb="16" eb="18">
      <t>ホウホウ</t>
    </rPh>
    <phoneticPr fontId="1"/>
  </si>
  <si>
    <t>〇献立作成の配慮事項</t>
    <rPh sb="1" eb="3">
      <t>コンダテ</t>
    </rPh>
    <rPh sb="3" eb="5">
      <t>サクセイ</t>
    </rPh>
    <rPh sb="6" eb="8">
      <t>ハイリョ</t>
    </rPh>
    <rPh sb="8" eb="10">
      <t>ジコウ</t>
    </rPh>
    <phoneticPr fontId="1"/>
  </si>
  <si>
    <t>◎年度当初から定員を大きく超過している場合、定員見直しの予定・考え方</t>
  </si>
  <si>
    <t>・公表の方法及び時期</t>
  </si>
  <si>
    <t>7 未収金内訳書</t>
    <rPh sb="2" eb="5">
      <t>ミシュウキン</t>
    </rPh>
    <rPh sb="5" eb="8">
      <t>ウチワケショ</t>
    </rPh>
    <phoneticPr fontId="1"/>
  </si>
  <si>
    <t>消火器</t>
    <rPh sb="0" eb="3">
      <t>ショウカキ</t>
    </rPh>
    <phoneticPr fontId="1"/>
  </si>
  <si>
    <t>○感染症対応マニュアルを作成しているか</t>
  </si>
  <si>
    <t>補助金名称</t>
    <rPh sb="0" eb="3">
      <t>ホジョキン</t>
    </rPh>
    <rPh sb="3" eb="5">
      <t>メイショウ</t>
    </rPh>
    <phoneticPr fontId="1"/>
  </si>
  <si>
    <t>・園児指導要録</t>
    <rPh sb="1" eb="3">
      <t>エンジ</t>
    </rPh>
    <rPh sb="3" eb="5">
      <t>シドウ</t>
    </rPh>
    <phoneticPr fontId="1"/>
  </si>
  <si>
    <r>
      <t>○原材料及び調理済み食品を食品ごとに50ｇ程度ずつを清潔な保存食容器（ビニール袋等）に入れて</t>
    </r>
    <r>
      <rPr>
        <sz val="11"/>
        <color theme="1"/>
        <rFont val="游ゴシック"/>
      </rPr>
      <t xml:space="preserve">食事提供後2週間以上保存しているか </t>
    </r>
  </si>
  <si>
    <t>乳児担当者</t>
  </si>
  <si>
    <t>外部研修</t>
    <rPh sb="0" eb="2">
      <t>ガイブ</t>
    </rPh>
    <rPh sb="2" eb="4">
      <t>ケンシュウ</t>
    </rPh>
    <phoneticPr fontId="1"/>
  </si>
  <si>
    <t>№</t>
  </si>
  <si>
    <t>　年　　月　　日</t>
    <rPh sb="1" eb="2">
      <t>トシ</t>
    </rPh>
    <phoneticPr fontId="1"/>
  </si>
  <si>
    <t>直近の指導年月日：</t>
  </si>
  <si>
    <t>下記に該当する場合は保育教諭数等を計上</t>
    <rPh sb="12" eb="14">
      <t>キョウユ</t>
    </rPh>
    <phoneticPr fontId="1"/>
  </si>
  <si>
    <t>職種</t>
    <rPh sb="0" eb="2">
      <t>ショクシュ</t>
    </rPh>
    <phoneticPr fontId="1"/>
  </si>
  <si>
    <t>（３） 園児の衛生管理</t>
    <rPh sb="4" eb="6">
      <t>エンジ</t>
    </rPh>
    <phoneticPr fontId="1"/>
  </si>
  <si>
    <t>繰入元</t>
  </si>
  <si>
    <t>○３歳以上の園児数</t>
    <rPh sb="2" eb="5">
      <t>サイイジョウ</t>
    </rPh>
    <rPh sb="6" eb="8">
      <t>エンジ</t>
    </rPh>
    <rPh sb="8" eb="9">
      <t>スウ</t>
    </rPh>
    <phoneticPr fontId="1"/>
  </si>
  <si>
    <t>・基本金明細書（別紙3⑥)</t>
    <rPh sb="1" eb="4">
      <t>キホンキン</t>
    </rPh>
    <rPh sb="4" eb="7">
      <t>メイサイショ</t>
    </rPh>
    <rPh sb="8" eb="10">
      <t>ベッシ</t>
    </rPh>
    <phoneticPr fontId="1"/>
  </si>
  <si>
    <t>直近の届出年月日：</t>
    <rPh sb="3" eb="5">
      <t>トドケデ</t>
    </rPh>
    <phoneticPr fontId="1"/>
  </si>
  <si>
    <t>ネットバンキング運用状況</t>
    <rPh sb="8" eb="10">
      <t>ウンヨウ</t>
    </rPh>
    <rPh sb="10" eb="12">
      <t>ジョウキョウ</t>
    </rPh>
    <phoneticPr fontId="1"/>
  </si>
  <si>
    <t>・家具等の転倒、棚等からの転落の恐れがないか</t>
    <rPh sb="1" eb="3">
      <t>カグ</t>
    </rPh>
    <rPh sb="3" eb="4">
      <t>トウ</t>
    </rPh>
    <rPh sb="5" eb="7">
      <t>テントウ</t>
    </rPh>
    <rPh sb="8" eb="9">
      <t>タナ</t>
    </rPh>
    <rPh sb="9" eb="10">
      <t>ナド</t>
    </rPh>
    <rPh sb="13" eb="15">
      <t>テンラク</t>
    </rPh>
    <rPh sb="16" eb="17">
      <t>オソ</t>
    </rPh>
    <phoneticPr fontId="1"/>
  </si>
  <si>
    <t>月１日現在</t>
  </si>
  <si>
    <t>10月</t>
    <rPh sb="2" eb="3">
      <t>ガツ</t>
    </rPh>
    <phoneticPr fontId="1"/>
  </si>
  <si>
    <t>２歳児</t>
  </si>
  <si>
    <t>R7～8年度に実施予定または実施済みの研修内容について右欄に番号を記入してください。
１対象業務従事者による児童対象性暴力等の防止に関する基礎的知識　
２児童対象性暴力等及び「不適切な行為」の範囲　
３児童対象性暴力等及び「不適切な行為」の疑いの早期発見　
４相談、報告等を踏まえた対応　
５被害児童等の保護・支援　
６犯罪事実確認において対象業務従事者に求められる対応　
７防止措置の基礎的事項　
８厳格な情報管理の必要性　</t>
    <rPh sb="4" eb="6">
      <t>ネンド</t>
    </rPh>
    <rPh sb="7" eb="11">
      <t>ジッシ</t>
    </rPh>
    <rPh sb="14" eb="18">
      <t>ジッシ</t>
    </rPh>
    <rPh sb="27" eb="28">
      <t>ミギ</t>
    </rPh>
    <rPh sb="28" eb="29">
      <t>ラン</t>
    </rPh>
    <rPh sb="30" eb="32">
      <t>バンゴウ</t>
    </rPh>
    <rPh sb="33" eb="35">
      <t>キニュウ</t>
    </rPh>
    <rPh sb="44" eb="46">
      <t>タイショウ</t>
    </rPh>
    <rPh sb="46" eb="48">
      <t>ギョウム</t>
    </rPh>
    <rPh sb="48" eb="51">
      <t>ジュウジシャ</t>
    </rPh>
    <rPh sb="54" eb="56">
      <t>ジドウ</t>
    </rPh>
    <rPh sb="56" eb="58">
      <t>タイショウ</t>
    </rPh>
    <rPh sb="58" eb="61">
      <t>セイボウリョク</t>
    </rPh>
    <rPh sb="61" eb="62">
      <t>トウ</t>
    </rPh>
    <rPh sb="63" eb="65">
      <t>ボウシ</t>
    </rPh>
    <rPh sb="66" eb="67">
      <t>カン</t>
    </rPh>
    <rPh sb="69" eb="71">
      <t>キソ</t>
    </rPh>
    <rPh sb="71" eb="72">
      <t>テキ</t>
    </rPh>
    <rPh sb="72" eb="74">
      <t>チシキ</t>
    </rPh>
    <rPh sb="77" eb="79">
      <t>ジドウ</t>
    </rPh>
    <rPh sb="79" eb="81">
      <t>タイショウ</t>
    </rPh>
    <rPh sb="81" eb="84">
      <t>セイボウリョク</t>
    </rPh>
    <rPh sb="84" eb="85">
      <t>トウ</t>
    </rPh>
    <rPh sb="85" eb="86">
      <t>オヨ</t>
    </rPh>
    <rPh sb="88" eb="91">
      <t>フテキセツ</t>
    </rPh>
    <rPh sb="92" eb="94">
      <t>コウイ</t>
    </rPh>
    <rPh sb="96" eb="98">
      <t>ハンイ</t>
    </rPh>
    <rPh sb="101" eb="103">
      <t>ジドウ</t>
    </rPh>
    <rPh sb="103" eb="105">
      <t>タイショウ</t>
    </rPh>
    <rPh sb="105" eb="106">
      <t>セイ</t>
    </rPh>
    <rPh sb="106" eb="108">
      <t>ボウリョク</t>
    </rPh>
    <rPh sb="108" eb="109">
      <t>トウ</t>
    </rPh>
    <rPh sb="109" eb="110">
      <t>オヨ</t>
    </rPh>
    <rPh sb="112" eb="115">
      <t>フテキセツ</t>
    </rPh>
    <rPh sb="116" eb="118">
      <t>コウイ</t>
    </rPh>
    <rPh sb="120" eb="121">
      <t>ウタガ</t>
    </rPh>
    <rPh sb="123" eb="125">
      <t>ソウキ</t>
    </rPh>
    <rPh sb="125" eb="127">
      <t>ハッケン</t>
    </rPh>
    <rPh sb="130" eb="132">
      <t>ソウダン</t>
    </rPh>
    <rPh sb="133" eb="135">
      <t>ホウコク</t>
    </rPh>
    <rPh sb="135" eb="136">
      <t>トウ</t>
    </rPh>
    <rPh sb="137" eb="138">
      <t>フ</t>
    </rPh>
    <rPh sb="141" eb="143">
      <t>タイオウ</t>
    </rPh>
    <rPh sb="146" eb="148">
      <t>ヒガイ</t>
    </rPh>
    <rPh sb="148" eb="150">
      <t>ジドウ</t>
    </rPh>
    <rPh sb="150" eb="151">
      <t>トウ</t>
    </rPh>
    <rPh sb="152" eb="154">
      <t>ホゴ</t>
    </rPh>
    <rPh sb="155" eb="157">
      <t>シエン</t>
    </rPh>
    <rPh sb="160" eb="162">
      <t>ハンザイ</t>
    </rPh>
    <rPh sb="162" eb="164">
      <t>ジジツ</t>
    </rPh>
    <rPh sb="164" eb="166">
      <t>カクニン</t>
    </rPh>
    <rPh sb="170" eb="172">
      <t>タイショウ</t>
    </rPh>
    <rPh sb="172" eb="174">
      <t>ギョウム</t>
    </rPh>
    <rPh sb="174" eb="176">
      <t>ジュウジ</t>
    </rPh>
    <rPh sb="176" eb="177">
      <t>シャ</t>
    </rPh>
    <rPh sb="178" eb="179">
      <t>モト</t>
    </rPh>
    <rPh sb="183" eb="185">
      <t>タイオウ</t>
    </rPh>
    <rPh sb="188" eb="190">
      <t>ボウシ</t>
    </rPh>
    <rPh sb="190" eb="192">
      <t>ソチ</t>
    </rPh>
    <rPh sb="193" eb="195">
      <t>キソ</t>
    </rPh>
    <rPh sb="195" eb="196">
      <t>テキ</t>
    </rPh>
    <rPh sb="196" eb="198">
      <t>ジコウ</t>
    </rPh>
    <rPh sb="201" eb="203">
      <t>ゲンカク</t>
    </rPh>
    <rPh sb="204" eb="206">
      <t>ジョウホウ</t>
    </rPh>
    <rPh sb="206" eb="208">
      <t>カンリ</t>
    </rPh>
    <rPh sb="209" eb="212">
      <t>ヒツヨウセイ</t>
    </rPh>
    <phoneticPr fontId="1"/>
  </si>
  <si>
    <t>記録の有無</t>
    <rPh sb="0" eb="2">
      <t>キロク</t>
    </rPh>
    <rPh sb="3" eb="5">
      <t>ウム</t>
    </rPh>
    <phoneticPr fontId="1"/>
  </si>
  <si>
    <t>研修報告の方法</t>
  </si>
  <si>
    <r>
      <t>県単一時保育事業
　保育士１名以上</t>
    </r>
    <r>
      <rPr>
        <sz val="10"/>
        <color theme="1"/>
        <rFont val="游ゴシック"/>
      </rPr>
      <t>　　 ※常勤・非常勤は問わない</t>
    </r>
    <rPh sb="0" eb="1">
      <t>ケン</t>
    </rPh>
    <rPh sb="1" eb="2">
      <t>タン</t>
    </rPh>
    <rPh sb="2" eb="4">
      <t>イチジ</t>
    </rPh>
    <rPh sb="4" eb="6">
      <t>ホイク</t>
    </rPh>
    <rPh sb="6" eb="8">
      <t>ジギョウ</t>
    </rPh>
    <rPh sb="10" eb="13">
      <t>ホイクシ</t>
    </rPh>
    <rPh sb="14" eb="15">
      <t>メイ</t>
    </rPh>
    <rPh sb="15" eb="17">
      <t>イジョウ</t>
    </rPh>
    <rPh sb="21" eb="23">
      <t>ジョウキン</t>
    </rPh>
    <rPh sb="24" eb="27">
      <t>ヒジョウキン</t>
    </rPh>
    <rPh sb="28" eb="29">
      <t>ト</t>
    </rPh>
    <phoneticPr fontId="1"/>
  </si>
  <si>
    <t>３月</t>
    <rPh sb="1" eb="2">
      <t>ガツ</t>
    </rPh>
    <phoneticPr fontId="1"/>
  </si>
  <si>
    <t>★確認資料：教員免許状、免許更新を証する書類</t>
  </si>
  <si>
    <t>（２）施設整備等による支出</t>
    <rPh sb="3" eb="5">
      <t>シセツ</t>
    </rPh>
    <rPh sb="5" eb="7">
      <t>セイビ</t>
    </rPh>
    <rPh sb="7" eb="8">
      <t>トウ</t>
    </rPh>
    <rPh sb="11" eb="13">
      <t>シシュツ</t>
    </rPh>
    <phoneticPr fontId="1"/>
  </si>
  <si>
    <t>保育教諭</t>
    <rPh sb="0" eb="2">
      <t>ホイク</t>
    </rPh>
    <rPh sb="2" eb="4">
      <t>キョウユ</t>
    </rPh>
    <phoneticPr fontId="1"/>
  </si>
  <si>
    <t>◎認定こども園として自らその提供する保育の質の評価を行い、常にその改善を図っているか</t>
  </si>
  <si>
    <r>
      <t>（</t>
    </r>
    <r>
      <rPr>
        <sz val="11"/>
        <color theme="1"/>
        <rFont val="游ゴシック"/>
      </rPr>
      <t xml:space="preserve">２） 支出手続   </t>
    </r>
    <r>
      <rPr>
        <sz val="10"/>
        <color theme="1"/>
        <rFont val="游ゴシック"/>
      </rPr>
      <t xml:space="preserve">    ★確認資料：支出伺綴、支出証憑綴、現金出納帳、小口現金出納帳、経理規程、契約書</t>
    </r>
    <rPh sb="51" eb="54">
      <t>ケイヤクショ</t>
    </rPh>
    <phoneticPr fontId="1"/>
  </si>
  <si>
    <t>【表２】</t>
    <rPh sb="1" eb="2">
      <t>ヒョウ</t>
    </rPh>
    <phoneticPr fontId="1"/>
  </si>
  <si>
    <t>○次の諸規程は整備されているか</t>
  </si>
  <si>
    <t>◎事故が発生した場合又はそれに至る危険性がある事態が生じた場合に、その状況及び対応等の記録・報告を行うほか、その分析を通じた改善策を職員に周知徹底しているか</t>
  </si>
  <si>
    <t>乳児</t>
  </si>
  <si>
    <t>・借入金明細書（別紙3①）</t>
    <rPh sb="1" eb="4">
      <t>シャクニュウキン</t>
    </rPh>
    <rPh sb="4" eb="7">
      <t>メイサイショ</t>
    </rPh>
    <rPh sb="8" eb="10">
      <t>ベッシ</t>
    </rPh>
    <phoneticPr fontId="1"/>
  </si>
  <si>
    <t>入所児童数(人)</t>
    <rPh sb="6" eb="7">
      <t>ニン</t>
    </rPh>
    <phoneticPr fontId="1"/>
  </si>
  <si>
    <t>ご協力ありがとうございました。回答が「把握していない」になった項目につきましては、法人・運営者等に確認され、把握しておいていただきますようお願いします。</t>
    <rPh sb="1" eb="3">
      <t>キョウリョク</t>
    </rPh>
    <rPh sb="15" eb="17">
      <t>カイトウ</t>
    </rPh>
    <rPh sb="19" eb="21">
      <t>ハアク</t>
    </rPh>
    <rPh sb="31" eb="33">
      <t>コウモク</t>
    </rPh>
    <rPh sb="41" eb="43">
      <t>ホウジン</t>
    </rPh>
    <rPh sb="44" eb="47">
      <t>ウンエイシャ</t>
    </rPh>
    <rPh sb="47" eb="48">
      <t>トウ</t>
    </rPh>
    <rPh sb="49" eb="51">
      <t>カクニン</t>
    </rPh>
    <rPh sb="54" eb="56">
      <t>ハアク</t>
    </rPh>
    <rPh sb="70" eb="71">
      <t>ネガ</t>
    </rPh>
    <phoneticPr fontId="1"/>
  </si>
  <si>
    <t>ア　前期末支払資金残高の取り崩し</t>
  </si>
  <si>
    <t>ー</t>
  </si>
  <si>
    <t>・就業規則で定めた勤務時間を下回る者（「常勤の保育教諭以外の保育教諭」）のうち、1日6時間以上かつ月20日以上勤務する者についても同様の扱いとする。</t>
    <rPh sb="1" eb="3">
      <t>シュウギョウ</t>
    </rPh>
    <rPh sb="3" eb="5">
      <t>キソク</t>
    </rPh>
    <rPh sb="6" eb="7">
      <t>サダ</t>
    </rPh>
    <rPh sb="9" eb="11">
      <t>キンム</t>
    </rPh>
    <rPh sb="11" eb="13">
      <t>ジカン</t>
    </rPh>
    <rPh sb="14" eb="16">
      <t>シタマワ</t>
    </rPh>
    <rPh sb="17" eb="18">
      <t>モノ</t>
    </rPh>
    <rPh sb="20" eb="22">
      <t>ジョウキン</t>
    </rPh>
    <rPh sb="23" eb="25">
      <t>ホイク</t>
    </rPh>
    <rPh sb="25" eb="27">
      <t>キョウユ</t>
    </rPh>
    <rPh sb="27" eb="29">
      <t>イガイ</t>
    </rPh>
    <rPh sb="30" eb="32">
      <t>ホイク</t>
    </rPh>
    <rPh sb="32" eb="34">
      <t>キョウユ</t>
    </rPh>
    <rPh sb="41" eb="42">
      <t>ニチ</t>
    </rPh>
    <rPh sb="43" eb="44">
      <t>ジ</t>
    </rPh>
    <rPh sb="44" eb="45">
      <t>カン</t>
    </rPh>
    <rPh sb="45" eb="47">
      <t>イジョウ</t>
    </rPh>
    <rPh sb="49" eb="50">
      <t>ツキ</t>
    </rPh>
    <rPh sb="52" eb="53">
      <t>ニチ</t>
    </rPh>
    <rPh sb="53" eb="55">
      <t>イジョウ</t>
    </rPh>
    <rPh sb="55" eb="57">
      <t>キンム</t>
    </rPh>
    <rPh sb="59" eb="60">
      <t>モノ</t>
    </rPh>
    <rPh sb="65" eb="67">
      <t>ドウヨウ</t>
    </rPh>
    <rPh sb="68" eb="69">
      <t>アツカ</t>
    </rPh>
    <phoneticPr fontId="1"/>
  </si>
  <si>
    <t>◎小学校（転園の場合は転園先の園）に幼保連携型認定こども園の指導要録（電子保存したものを含む）</t>
  </si>
  <si>
    <t>(B)のうち病児保育事業担当者（職員配置の補助を受けている者）　　　           　 (C1)</t>
  </si>
  <si>
    <t>服務規律等</t>
    <rPh sb="0" eb="2">
      <t>フクム</t>
    </rPh>
    <rPh sb="2" eb="4">
      <t>キリツ</t>
    </rPh>
    <rPh sb="4" eb="5">
      <t>トウ</t>
    </rPh>
    <phoneticPr fontId="1"/>
  </si>
  <si>
    <t>◎子どもの人格を尊重し、人権に配慮した接し方としてどのようなことに留意しているか</t>
  </si>
  <si>
    <r>
      <t>病児保育事業
　病児対応型・病後児対応型
　　看護師等</t>
    </r>
    <r>
      <rPr>
        <sz val="10"/>
        <color theme="1"/>
        <rFont val="游ゴシック"/>
      </rPr>
      <t>（利用児童おおむね10人につき１人）</t>
    </r>
    <r>
      <rPr>
        <sz val="11"/>
        <color theme="1"/>
        <rFont val="游ゴシック"/>
      </rPr>
      <t xml:space="preserve">
　　保育士</t>
    </r>
    <r>
      <rPr>
        <sz val="10"/>
        <color theme="1"/>
        <rFont val="游ゴシック"/>
      </rPr>
      <t>（利用児童おおむね３人につき１人）</t>
    </r>
    <r>
      <rPr>
        <sz val="11"/>
        <color theme="1"/>
        <rFont val="游ゴシック"/>
      </rPr>
      <t xml:space="preserve">
　体調不良児対応型：看護師等１名以上</t>
    </r>
    <rPh sb="8" eb="10">
      <t>ビョウジ</t>
    </rPh>
    <rPh sb="10" eb="13">
      <t>タイオウガタ</t>
    </rPh>
    <rPh sb="14" eb="17">
      <t>ビョウゴジ</t>
    </rPh>
    <rPh sb="17" eb="20">
      <t>タイオウガタ</t>
    </rPh>
    <rPh sb="23" eb="26">
      <t>カンゴシ</t>
    </rPh>
    <rPh sb="26" eb="27">
      <t>トウ</t>
    </rPh>
    <rPh sb="28" eb="30">
      <t>リヨウ</t>
    </rPh>
    <rPh sb="30" eb="32">
      <t>ジドウ</t>
    </rPh>
    <rPh sb="38" eb="39">
      <t>ニン</t>
    </rPh>
    <rPh sb="43" eb="44">
      <t>ニン</t>
    </rPh>
    <rPh sb="48" eb="51">
      <t>ホイクシ</t>
    </rPh>
    <rPh sb="52" eb="54">
      <t>リヨウ</t>
    </rPh>
    <rPh sb="54" eb="56">
      <t>ジドウ</t>
    </rPh>
    <rPh sb="61" eb="62">
      <t>ニン</t>
    </rPh>
    <rPh sb="66" eb="67">
      <t>ニン</t>
    </rPh>
    <rPh sb="70" eb="72">
      <t>タイチョウ</t>
    </rPh>
    <rPh sb="72" eb="74">
      <t>フリョウ</t>
    </rPh>
    <rPh sb="74" eb="75">
      <t>ジ</t>
    </rPh>
    <rPh sb="75" eb="78">
      <t>タイオウガタ</t>
    </rPh>
    <rPh sb="79" eb="82">
      <t>カンゴシ</t>
    </rPh>
    <rPh sb="82" eb="83">
      <t>トウ</t>
    </rPh>
    <rPh sb="84" eb="85">
      <t>メイ</t>
    </rPh>
    <rPh sb="85" eb="87">
      <t>イジョウ</t>
    </rPh>
    <phoneticPr fontId="1"/>
  </si>
  <si>
    <t>○調理員に対し、毎日健康状態を確認しているか</t>
  </si>
  <si>
    <t>○地域における教育及び保育に対する需要に照らし、実施することが必要と認められる子育て支援事業を実施しているか</t>
  </si>
  <si>
    <t>取崩の有無</t>
    <rPh sb="0" eb="2">
      <t>トリクズシ</t>
    </rPh>
    <rPh sb="3" eb="5">
      <t>ウム</t>
    </rPh>
    <phoneticPr fontId="1"/>
  </si>
  <si>
    <t>□認定されている各種加算は、加算要件を満たしているか</t>
  </si>
  <si>
    <t>(２) 提供する教育・保育の内容
　（教育課程その他の教育及び保育の内容、保護者に対する子育ての支援の内容）</t>
  </si>
  <si>
    <t>○受動喫煙を防止するために必要な措置をしているか</t>
    <rPh sb="1" eb="3">
      <t>ジュドウ</t>
    </rPh>
    <rPh sb="3" eb="5">
      <t>キツエン</t>
    </rPh>
    <rPh sb="6" eb="8">
      <t>ボウシ</t>
    </rPh>
    <rPh sb="13" eb="15">
      <t>ヒツヨウ</t>
    </rPh>
    <rPh sb="16" eb="18">
      <t>ソチ</t>
    </rPh>
    <phoneticPr fontId="1"/>
  </si>
  <si>
    <t>○顔色、機嫌、元気等について観察するとともに、食欲や排便の状況等について注意を払っているか</t>
  </si>
  <si>
    <t>合計</t>
  </si>
  <si>
    <t>○献立表は作成されているか</t>
  </si>
  <si>
    <t>・児童簿</t>
  </si>
  <si>
    <t>回</t>
    <rPh sb="0" eb="1">
      <t>カイ</t>
    </rPh>
    <phoneticPr fontId="1"/>
  </si>
  <si>
    <t>）</t>
  </si>
  <si>
    <t>施設名</t>
  </si>
  <si>
    <t>10　月次報告</t>
  </si>
  <si>
    <t>施設長名</t>
  </si>
  <si>
    <t>短時間
認定</t>
    <rPh sb="0" eb="3">
      <t>タンジカン</t>
    </rPh>
    <phoneticPr fontId="1"/>
  </si>
  <si>
    <t>・睡眠中の子どもの顔色、呼吸状態をきめ細かく観察しているか</t>
  </si>
  <si>
    <t>事業活動による支出合計</t>
    <rPh sb="0" eb="2">
      <t>ジギョウ</t>
    </rPh>
    <rPh sb="2" eb="4">
      <t>カツドウ</t>
    </rPh>
    <rPh sb="7" eb="9">
      <t>シシュツ</t>
    </rPh>
    <rPh sb="9" eb="11">
      <t>ゴウケイ</t>
    </rPh>
    <phoneticPr fontId="1"/>
  </si>
  <si>
    <t>○調理員（補助を含む）の採用時または給食業務への配置換えの際、検便を実施しているか</t>
    <rPh sb="1" eb="3">
      <t>チョウリ</t>
    </rPh>
    <rPh sb="3" eb="4">
      <t>イン</t>
    </rPh>
    <rPh sb="5" eb="7">
      <t>ホジョ</t>
    </rPh>
    <rPh sb="8" eb="9">
      <t>フク</t>
    </rPh>
    <rPh sb="12" eb="14">
      <t>サイヨウ</t>
    </rPh>
    <rPh sb="14" eb="15">
      <t>ジ</t>
    </rPh>
    <rPh sb="18" eb="20">
      <t>キュウショク</t>
    </rPh>
    <rPh sb="20" eb="22">
      <t>ギョウム</t>
    </rPh>
    <rPh sb="24" eb="26">
      <t>ハイチ</t>
    </rPh>
    <rPh sb="26" eb="27">
      <t>ガ</t>
    </rPh>
    <rPh sb="29" eb="30">
      <t>サイ</t>
    </rPh>
    <rPh sb="31" eb="33">
      <t>ケンベン</t>
    </rPh>
    <rPh sb="34" eb="36">
      <t>ジッシ</t>
    </rPh>
    <phoneticPr fontId="1"/>
  </si>
  <si>
    <t>会計責任者</t>
    <rPh sb="0" eb="2">
      <t>カイケイ</t>
    </rPh>
    <rPh sb="2" eb="5">
      <t>セキニンシャ</t>
    </rPh>
    <phoneticPr fontId="1"/>
  </si>
  <si>
    <t>４月</t>
    <rPh sb="1" eb="2">
      <t>ガツ</t>
    </rPh>
    <phoneticPr fontId="1"/>
  </si>
  <si>
    <t>確認事項</t>
    <rPh sb="0" eb="2">
      <t>カクニン</t>
    </rPh>
    <rPh sb="2" eb="4">
      <t>ジコウ</t>
    </rPh>
    <phoneticPr fontId="1"/>
  </si>
  <si>
    <t>○月次試算表を作成し、毎月、理事長に提出されているか</t>
  </si>
  <si>
    <t>〇園外活動等のために自動車を運行しているか。</t>
    <rPh sb="1" eb="3">
      <t>エンガイ</t>
    </rPh>
    <rPh sb="3" eb="5">
      <t>カツドウ</t>
    </rPh>
    <rPh sb="5" eb="6">
      <t>トウ</t>
    </rPh>
    <rPh sb="10" eb="13">
      <t>ジドウシャ</t>
    </rPh>
    <rPh sb="14" eb="16">
      <t>ウンコウ</t>
    </rPh>
    <phoneticPr fontId="1"/>
  </si>
  <si>
    <t>遊戯室</t>
    <rPh sb="0" eb="3">
      <t>ユウギシツ</t>
    </rPh>
    <phoneticPr fontId="1"/>
  </si>
  <si>
    <t>13　施設型給付費等の経理</t>
  </si>
  <si>
    <t>4歳以上児配置改善加算</t>
    <rPh sb="1" eb="2">
      <t>サイ</t>
    </rPh>
    <rPh sb="2" eb="4">
      <t>イジョウ</t>
    </rPh>
    <rPh sb="4" eb="5">
      <t>ジ</t>
    </rPh>
    <rPh sb="5" eb="7">
      <t>ハイチ</t>
    </rPh>
    <rPh sb="7" eb="9">
      <t>カイゼン</t>
    </rPh>
    <rPh sb="9" eb="11">
      <t>カサン</t>
    </rPh>
    <phoneticPr fontId="1"/>
  </si>
  <si>
    <t>・上記内容以外に、普通必要とされているものに係る費用で、保護者に負担させることが適当と認</t>
    <rPh sb="1" eb="3">
      <t>ジョウキ</t>
    </rPh>
    <rPh sb="3" eb="5">
      <t>ナイヨウ</t>
    </rPh>
    <rPh sb="5" eb="7">
      <t>イガイ</t>
    </rPh>
    <rPh sb="9" eb="11">
      <t>フツウ</t>
    </rPh>
    <rPh sb="11" eb="13">
      <t>ヒツヨウ</t>
    </rPh>
    <rPh sb="22" eb="23">
      <t>カカ</t>
    </rPh>
    <rPh sb="24" eb="26">
      <t>ヒヨウ</t>
    </rPh>
    <rPh sb="28" eb="31">
      <t>ホゴシャ</t>
    </rPh>
    <rPh sb="32" eb="34">
      <t>フタン</t>
    </rPh>
    <rPh sb="40" eb="42">
      <t>テキトウ</t>
    </rPh>
    <rPh sb="43" eb="44">
      <t>ミト</t>
    </rPh>
    <phoneticPr fontId="1"/>
  </si>
  <si>
    <t>内定通知書に、内定取り消し事由として「重要な経歴の詐称」を明記していますか。</t>
    <rPh sb="0" eb="2">
      <t>ナイテイ</t>
    </rPh>
    <rPh sb="2" eb="5">
      <t>ツウチショ</t>
    </rPh>
    <rPh sb="7" eb="9">
      <t>ナイテイ</t>
    </rPh>
    <rPh sb="9" eb="10">
      <t>ト</t>
    </rPh>
    <rPh sb="11" eb="12">
      <t>ケ</t>
    </rPh>
    <rPh sb="13" eb="15">
      <t>ジユウ</t>
    </rPh>
    <rPh sb="19" eb="21">
      <t>ジュウヨウ</t>
    </rPh>
    <rPh sb="22" eb="24">
      <t>ケイレキ</t>
    </rPh>
    <rPh sb="25" eb="27">
      <t>サショウ</t>
    </rPh>
    <rPh sb="29" eb="31">
      <t>メイキ</t>
    </rPh>
    <phoneticPr fontId="1"/>
  </si>
  <si>
    <t>○施設型給付費等の管理・運用については、安全確実でかつ換金性の高い方法で行われているか</t>
    <rPh sb="1" eb="3">
      <t>シセツ</t>
    </rPh>
    <rPh sb="3" eb="4">
      <t>ガタ</t>
    </rPh>
    <rPh sb="4" eb="7">
      <t>キュウフヒ</t>
    </rPh>
    <phoneticPr fontId="1"/>
  </si>
  <si>
    <t>加配</t>
    <rPh sb="0" eb="2">
      <t>カハイ</t>
    </rPh>
    <phoneticPr fontId="1"/>
  </si>
  <si>
    <t>・教育・保育の提供の記録</t>
    <rPh sb="1" eb="3">
      <t>キョウイク</t>
    </rPh>
    <rPh sb="4" eb="6">
      <t>ホイク</t>
    </rPh>
    <rPh sb="7" eb="9">
      <t>テイキョウ</t>
    </rPh>
    <rPh sb="10" eb="12">
      <t>キロク</t>
    </rPh>
    <phoneticPr fontId="1"/>
  </si>
  <si>
    <r>
      <t>□実費徴収（文房具代、遠足代、</t>
    </r>
    <r>
      <rPr>
        <sz val="11"/>
        <color theme="1"/>
        <rFont val="游ゴシック"/>
      </rPr>
      <t>3歳以上児食材料費等）について保護者に書面で説明しているか</t>
    </r>
    <rPh sb="16" eb="17">
      <t>サイ</t>
    </rPh>
    <rPh sb="17" eb="20">
      <t>イジョウジ</t>
    </rPh>
    <rPh sb="20" eb="21">
      <t>ショク</t>
    </rPh>
    <rPh sb="21" eb="23">
      <t>ザイリョウ</t>
    </rPh>
    <rPh sb="23" eb="24">
      <t>ヒ</t>
    </rPh>
    <rPh sb="24" eb="25">
      <t>ナド</t>
    </rPh>
    <phoneticPr fontId="1"/>
  </si>
  <si>
    <t>(B)のうち県単一時保育事業担当者　　　　　　　　　　　　   
                       　　　　　（注２）　 （C4）</t>
    <rPh sb="62" eb="63">
      <t>チュウ</t>
    </rPh>
    <phoneticPr fontId="1"/>
  </si>
  <si>
    <t>離乳食についての配慮事項</t>
    <rPh sb="0" eb="3">
      <t>リニュウショク</t>
    </rPh>
    <rPh sb="8" eb="10">
      <t>ハイリョ</t>
    </rPh>
    <rPh sb="10" eb="12">
      <t>ジコウ</t>
    </rPh>
    <phoneticPr fontId="1"/>
  </si>
  <si>
    <t>年齢区分等</t>
    <rPh sb="4" eb="5">
      <t>トウ</t>
    </rPh>
    <phoneticPr fontId="1"/>
  </si>
  <si>
    <t>　③常勤の保育教諭に代えて短時間勤務の保育教諭を充てる場合の勤務時間数が、常勤を充てる場合の勤務時間数を上回ること。</t>
    <rPh sb="2" eb="4">
      <t>ジョウキン</t>
    </rPh>
    <rPh sb="5" eb="7">
      <t>ホイク</t>
    </rPh>
    <rPh sb="7" eb="9">
      <t>キョウユ</t>
    </rPh>
    <rPh sb="10" eb="11">
      <t>カ</t>
    </rPh>
    <rPh sb="13" eb="16">
      <t>タンジカン</t>
    </rPh>
    <rPh sb="16" eb="18">
      <t>キンム</t>
    </rPh>
    <rPh sb="19" eb="21">
      <t>ホイク</t>
    </rPh>
    <rPh sb="21" eb="23">
      <t>キョウユ</t>
    </rPh>
    <rPh sb="24" eb="25">
      <t>ア</t>
    </rPh>
    <rPh sb="27" eb="29">
      <t>バアイ</t>
    </rPh>
    <rPh sb="30" eb="32">
      <t>キンム</t>
    </rPh>
    <rPh sb="32" eb="34">
      <t>ジカン</t>
    </rPh>
    <rPh sb="34" eb="35">
      <t>スウ</t>
    </rPh>
    <rPh sb="37" eb="39">
      <t>ジョウキン</t>
    </rPh>
    <rPh sb="40" eb="41">
      <t>ア</t>
    </rPh>
    <rPh sb="43" eb="45">
      <t>バアイ</t>
    </rPh>
    <rPh sb="46" eb="48">
      <t>キンム</t>
    </rPh>
    <rPh sb="48" eb="50">
      <t>ジカン</t>
    </rPh>
    <rPh sb="50" eb="51">
      <t>スウ</t>
    </rPh>
    <rPh sb="52" eb="54">
      <t>ウワマワ</t>
    </rPh>
    <phoneticPr fontId="1"/>
  </si>
  <si>
    <t>○現金残高は現金出納帳と一致するか（3月31日現在）</t>
  </si>
  <si>
    <t>1歳児配置改善加算</t>
    <rPh sb="1" eb="3">
      <t>サイジ</t>
    </rPh>
    <rPh sb="3" eb="7">
      <t>ハイチカ</t>
    </rPh>
    <rPh sb="7" eb="9">
      <t>カサン</t>
    </rPh>
    <phoneticPr fontId="1"/>
  </si>
  <si>
    <t>（注）「随意契約の場合その理由」の欄は、物品の購入、工事の請負契約等を随意契約により行った場合の理由について、平成２９年３月２９日付け雇児総発第０３２９号第１号「社会福祉法人における入札等の取扱いについて」通知の１の（３）に掲げる符号を、次により「ア」「イー①」「ウー②」のように記載してください。</t>
    <rPh sb="1" eb="2">
      <t>チュウ</t>
    </rPh>
    <rPh sb="4" eb="6">
      <t>ズイイ</t>
    </rPh>
    <rPh sb="6" eb="8">
      <t>ケイヤク</t>
    </rPh>
    <rPh sb="9" eb="11">
      <t>バアイ</t>
    </rPh>
    <rPh sb="13" eb="15">
      <t>リユウ</t>
    </rPh>
    <rPh sb="17" eb="18">
      <t>ラン</t>
    </rPh>
    <rPh sb="20" eb="22">
      <t>ブッピン</t>
    </rPh>
    <rPh sb="23" eb="25">
      <t>コウニュウ</t>
    </rPh>
    <rPh sb="26" eb="28">
      <t>コウジ</t>
    </rPh>
    <rPh sb="29" eb="31">
      <t>ウケオイ</t>
    </rPh>
    <rPh sb="31" eb="33">
      <t>ケイヤク</t>
    </rPh>
    <rPh sb="33" eb="34">
      <t>トウ</t>
    </rPh>
    <rPh sb="35" eb="37">
      <t>ズイイ</t>
    </rPh>
    <rPh sb="37" eb="39">
      <t>ケイヤク</t>
    </rPh>
    <rPh sb="42" eb="43">
      <t>オコナ</t>
    </rPh>
    <rPh sb="45" eb="47">
      <t>バアイ</t>
    </rPh>
    <rPh sb="48" eb="50">
      <t>リユウ</t>
    </rPh>
    <rPh sb="55" eb="57">
      <t>ヘイセイ</t>
    </rPh>
    <rPh sb="59" eb="60">
      <t>ネン</t>
    </rPh>
    <rPh sb="61" eb="62">
      <t>ガツ</t>
    </rPh>
    <rPh sb="64" eb="65">
      <t>ニチ</t>
    </rPh>
    <rPh sb="65" eb="66">
      <t>ツ</t>
    </rPh>
    <rPh sb="67" eb="69">
      <t>コジ</t>
    </rPh>
    <rPh sb="69" eb="70">
      <t>ソウ</t>
    </rPh>
    <rPh sb="70" eb="71">
      <t>ハツ</t>
    </rPh>
    <rPh sb="71" eb="72">
      <t>ダイ</t>
    </rPh>
    <rPh sb="76" eb="77">
      <t>ゴウ</t>
    </rPh>
    <rPh sb="77" eb="78">
      <t>ダイ</t>
    </rPh>
    <rPh sb="79" eb="80">
      <t>ゴウ</t>
    </rPh>
    <rPh sb="81" eb="83">
      <t>シャカイ</t>
    </rPh>
    <rPh sb="83" eb="85">
      <t>フクシ</t>
    </rPh>
    <rPh sb="85" eb="87">
      <t>ホウジン</t>
    </rPh>
    <rPh sb="91" eb="93">
      <t>ニュウサツ</t>
    </rPh>
    <rPh sb="93" eb="94">
      <t>トウ</t>
    </rPh>
    <rPh sb="95" eb="97">
      <t>トリアツカ</t>
    </rPh>
    <rPh sb="103" eb="105">
      <t>ツウチ</t>
    </rPh>
    <rPh sb="112" eb="113">
      <t>カカ</t>
    </rPh>
    <rPh sb="115" eb="117">
      <t>フゴウ</t>
    </rPh>
    <rPh sb="119" eb="120">
      <t>ツギ</t>
    </rPh>
    <rPh sb="140" eb="142">
      <t>キサイ</t>
    </rPh>
    <phoneticPr fontId="1"/>
  </si>
  <si>
    <t>標準時間
認定</t>
    <rPh sb="0" eb="2">
      <t>ヒョウジュン</t>
    </rPh>
    <rPh sb="2" eb="4">
      <t>ジカン</t>
    </rPh>
    <rPh sb="5" eb="7">
      <t>ニンテイ</t>
    </rPh>
    <phoneticPr fontId="1"/>
  </si>
  <si>
    <t>減価償却費加算</t>
    <rPh sb="0" eb="4">
      <t>ゲンカショウキャク</t>
    </rPh>
    <rPh sb="4" eb="5">
      <t>ヒ</t>
    </rPh>
    <rPh sb="5" eb="7">
      <t>カサン</t>
    </rPh>
    <phoneticPr fontId="1"/>
  </si>
  <si>
    <t>（５）職員の充足状況（令和８年度の状況）</t>
  </si>
  <si>
    <t>○関係機関（病院・消防等）と連携・情報共有が図られているか</t>
  </si>
  <si>
    <t>教育・保育等を提供する場においてこれらの行為をすることは、本法に反する行為であり厳格な懲戒処分の対象になり得ることを従事者に周知・伝達していますか。</t>
    <rPh sb="0" eb="2">
      <t>キョウイク</t>
    </rPh>
    <rPh sb="3" eb="5">
      <t>ホイク</t>
    </rPh>
    <rPh sb="5" eb="6">
      <t>トウ</t>
    </rPh>
    <rPh sb="7" eb="9">
      <t>テイキョウ</t>
    </rPh>
    <rPh sb="11" eb="12">
      <t>バ</t>
    </rPh>
    <rPh sb="20" eb="22">
      <t>コウイ</t>
    </rPh>
    <rPh sb="29" eb="30">
      <t>ホン</t>
    </rPh>
    <rPh sb="30" eb="31">
      <t>ホウ</t>
    </rPh>
    <rPh sb="32" eb="33">
      <t>ハン</t>
    </rPh>
    <rPh sb="35" eb="37">
      <t>コウイ</t>
    </rPh>
    <rPh sb="40" eb="42">
      <t>ゲンカク</t>
    </rPh>
    <rPh sb="43" eb="45">
      <t>チョウカイ</t>
    </rPh>
    <rPh sb="45" eb="47">
      <t>ショブン</t>
    </rPh>
    <rPh sb="48" eb="50">
      <t>タイショウ</t>
    </rPh>
    <rPh sb="53" eb="54">
      <t>ウ</t>
    </rPh>
    <rPh sb="58" eb="61">
      <t>ジュウジシャ</t>
    </rPh>
    <rPh sb="62" eb="64">
      <t>シュウチ</t>
    </rPh>
    <rPh sb="65" eb="67">
      <t>デンタツ</t>
    </rPh>
    <phoneticPr fontId="1"/>
  </si>
  <si>
    <t>○給食材料の購入に当たって、品質、鮮度等に留意して検収を行っているか</t>
  </si>
  <si>
    <t>Ｆ Ａ Ｘ</t>
  </si>
  <si>
    <t>記入者職名・氏名</t>
  </si>
  <si>
    <t>3 拠点区分貸借対照表（第3号4様式）</t>
    <rPh sb="2" eb="4">
      <t>キョテン</t>
    </rPh>
    <rPh sb="4" eb="6">
      <t>クブン</t>
    </rPh>
    <rPh sb="6" eb="11">
      <t>タイシャクタイショウヒョウ</t>
    </rPh>
    <rPh sb="12" eb="13">
      <t>ダイ</t>
    </rPh>
    <rPh sb="14" eb="15">
      <t>ゴウ</t>
    </rPh>
    <rPh sb="16" eb="18">
      <t>ヨウシキ</t>
    </rPh>
    <phoneticPr fontId="1"/>
  </si>
  <si>
    <t>専門分野別研修　</t>
    <rPh sb="0" eb="4">
      <t>センモンブンヤ</t>
    </rPh>
    <rPh sb="4" eb="5">
      <t>ベツ</t>
    </rPh>
    <rPh sb="5" eb="7">
      <t>ケンシュウ</t>
    </rPh>
    <phoneticPr fontId="1"/>
  </si>
  <si>
    <t>１　運営・管理状況</t>
  </si>
  <si>
    <t>取り崩し金額（円）</t>
    <rPh sb="0" eb="1">
      <t>ト</t>
    </rPh>
    <rPh sb="2" eb="3">
      <t>クズ</t>
    </rPh>
    <rPh sb="4" eb="6">
      <t>キンガク</t>
    </rPh>
    <rPh sb="7" eb="8">
      <t>エン</t>
    </rPh>
    <phoneticPr fontId="1"/>
  </si>
  <si>
    <t>分園の場合</t>
    <rPh sb="0" eb="2">
      <t>ブンエン</t>
    </rPh>
    <rPh sb="3" eb="5">
      <t>バアイ</t>
    </rPh>
    <phoneticPr fontId="1"/>
  </si>
  <si>
    <t>加減調整</t>
    <rPh sb="0" eb="2">
      <t>カゲン</t>
    </rPh>
    <rPh sb="2" eb="4">
      <t>チョウセイ</t>
    </rPh>
    <phoneticPr fontId="1"/>
  </si>
  <si>
    <t>・子育て支援を希望する保護者と、子育て支援を実施する者との間の連絡及び調整を行う</t>
  </si>
  <si>
    <t>・事業区分間及び拠点区分間貸付金（借入金）残高明細書（別紙3⑤）</t>
    <rPh sb="1" eb="3">
      <t>ジギョウ</t>
    </rPh>
    <rPh sb="3" eb="5">
      <t>クブン</t>
    </rPh>
    <rPh sb="5" eb="6">
      <t>カン</t>
    </rPh>
    <rPh sb="6" eb="7">
      <t>オヨ</t>
    </rPh>
    <rPh sb="8" eb="10">
      <t>キョテン</t>
    </rPh>
    <rPh sb="10" eb="12">
      <t>クブン</t>
    </rPh>
    <rPh sb="12" eb="13">
      <t>カン</t>
    </rPh>
    <rPh sb="13" eb="14">
      <t>カ</t>
    </rPh>
    <rPh sb="14" eb="15">
      <t>ツ</t>
    </rPh>
    <rPh sb="15" eb="16">
      <t>キン</t>
    </rPh>
    <rPh sb="17" eb="20">
      <t>シャクニュウキン</t>
    </rPh>
    <rPh sb="21" eb="23">
      <t>ザンダカ</t>
    </rPh>
    <rPh sb="23" eb="26">
      <t>メイサイショ</t>
    </rPh>
    <rPh sb="27" eb="29">
      <t>ベッシ</t>
    </rPh>
    <phoneticPr fontId="1"/>
  </si>
  <si>
    <t>使途（具体的に記載）</t>
    <rPh sb="0" eb="1">
      <t>ツカ</t>
    </rPh>
    <rPh sb="3" eb="6">
      <t>グタイテキ</t>
    </rPh>
    <rPh sb="7" eb="9">
      <t>キサイ</t>
    </rPh>
    <phoneticPr fontId="1"/>
  </si>
  <si>
    <t xml:space="preserve"> ◎３歳児配置改善加算または満３歳児対応加配加算を適応しているか</t>
    <rPh sb="3" eb="4">
      <t>サイ</t>
    </rPh>
    <rPh sb="4" eb="5">
      <t>ジ</t>
    </rPh>
    <rPh sb="5" eb="7">
      <t>ハイチ</t>
    </rPh>
    <rPh sb="7" eb="9">
      <t>カイゼン</t>
    </rPh>
    <rPh sb="9" eb="11">
      <t>カサン</t>
    </rPh>
    <rPh sb="14" eb="15">
      <t>マン</t>
    </rPh>
    <rPh sb="16" eb="17">
      <t>サイ</t>
    </rPh>
    <rPh sb="17" eb="18">
      <t>ジ</t>
    </rPh>
    <rPh sb="18" eb="20">
      <t>タイオウ</t>
    </rPh>
    <rPh sb="20" eb="22">
      <t>カハイ</t>
    </rPh>
    <rPh sb="22" eb="24">
      <t>カサン</t>
    </rPh>
    <rPh sb="25" eb="27">
      <t>テキオウ</t>
    </rPh>
    <phoneticPr fontId="1"/>
  </si>
  <si>
    <t>◎法令遵守責任者を選任し、市町村長等(注)に届け出ているか　</t>
  </si>
  <si>
    <t>　 勤務ローテーション表、給与台帳、保育士証</t>
  </si>
  <si>
    <t>年</t>
    <rPh sb="0" eb="1">
      <t>ネン</t>
    </rPh>
    <phoneticPr fontId="1"/>
  </si>
  <si>
    <t>・寝返りのできない乳児は仰向けに寝かしているか</t>
  </si>
  <si>
    <t>目標量</t>
    <rPh sb="0" eb="3">
      <t>モクヒョウリョウ</t>
    </rPh>
    <phoneticPr fontId="1"/>
  </si>
  <si>
    <t>6 財産目録</t>
    <rPh sb="2" eb="6">
      <t>ザイサンモクロク</t>
    </rPh>
    <phoneticPr fontId="1"/>
  </si>
  <si>
    <t>会議等の名称</t>
    <rPh sb="0" eb="2">
      <t>カイギ</t>
    </rPh>
    <rPh sb="2" eb="3">
      <t>トウ</t>
    </rPh>
    <rPh sb="4" eb="6">
      <t>メイショウ</t>
    </rPh>
    <phoneticPr fontId="1"/>
  </si>
  <si>
    <t>について職員や保護者に周知しているか</t>
  </si>
  <si>
    <r>
      <t>令</t>
    </r>
    <r>
      <rPr>
        <sz val="11"/>
        <color theme="1"/>
        <rFont val="游ゴシック"/>
      </rPr>
      <t>和　　　年　　　月　　　日</t>
    </r>
    <rPh sb="0" eb="1">
      <t>レイ</t>
    </rPh>
    <rPh sb="1" eb="2">
      <t>ワ</t>
    </rPh>
    <rPh sb="5" eb="6">
      <t>ネン</t>
    </rPh>
    <rPh sb="9" eb="10">
      <t>ゲツ</t>
    </rPh>
    <rPh sb="13" eb="14">
      <t>ニチ</t>
    </rPh>
    <phoneticPr fontId="39"/>
  </si>
  <si>
    <r>
      <t>○証憑（納品書・請求書・領収書）がすべて</t>
    </r>
    <r>
      <rPr>
        <sz val="11"/>
        <color theme="1"/>
        <rFont val="游ゴシック"/>
      </rPr>
      <t>10年間保管されているか</t>
    </r>
    <rPh sb="22" eb="24">
      <t>ネンカン</t>
    </rPh>
    <phoneticPr fontId="1"/>
  </si>
  <si>
    <t>(B)－(C1)－(C2)－(C3)－(C4)－(C5)
　　　　　　　　　　　　　　　     （D）</t>
  </si>
  <si>
    <t>◎保護者等からの苦情を受け付ける窓口を設置し、担当者を決めて対応しているか</t>
  </si>
  <si>
    <t>○支出に当たっては、経理規程で定める手続きが行われているか</t>
  </si>
  <si>
    <t>サイレン</t>
  </si>
  <si>
    <t>○年に１回、消防署の指導を受けているか   　　　</t>
  </si>
  <si>
    <t>園児年齢</t>
    <rPh sb="0" eb="2">
      <t>エンジ</t>
    </rPh>
    <phoneticPr fontId="1"/>
  </si>
  <si>
    <t>（３） 給食関係諸帳簿</t>
  </si>
  <si>
    <t>□当該施設と同一の拠点区分（サービス区分）として実施している各種事業（特定の補助金事業等）</t>
    <rPh sb="1" eb="3">
      <t>トウガイ</t>
    </rPh>
    <rPh sb="3" eb="5">
      <t>シセツ</t>
    </rPh>
    <rPh sb="6" eb="8">
      <t>ドウイツ</t>
    </rPh>
    <rPh sb="9" eb="11">
      <t>キョテン</t>
    </rPh>
    <rPh sb="11" eb="13">
      <t>クブン</t>
    </rPh>
    <rPh sb="18" eb="20">
      <t>クブン</t>
    </rPh>
    <rPh sb="24" eb="26">
      <t>ジッシ</t>
    </rPh>
    <rPh sb="30" eb="32">
      <t>カクシュ</t>
    </rPh>
    <rPh sb="32" eb="34">
      <t>ジギョウ</t>
    </rPh>
    <rPh sb="35" eb="37">
      <t>トクテイ</t>
    </rPh>
    <rPh sb="38" eb="41">
      <t>ホジョキン</t>
    </rPh>
    <rPh sb="41" eb="43">
      <t>ジギョウ</t>
    </rPh>
    <rPh sb="43" eb="44">
      <t>トウ</t>
    </rPh>
    <phoneticPr fontId="1"/>
  </si>
  <si>
    <t>高齢者等活躍促進加算</t>
    <rPh sb="0" eb="3">
      <t>コウレイシャ</t>
    </rPh>
    <rPh sb="3" eb="4">
      <t>トウ</t>
    </rPh>
    <rPh sb="4" eb="6">
      <t>カツヤク</t>
    </rPh>
    <rPh sb="6" eb="8">
      <t>ソクシン</t>
    </rPh>
    <rPh sb="8" eb="10">
      <t>カサン</t>
    </rPh>
    <phoneticPr fontId="1"/>
  </si>
  <si>
    <t>〇「有」の場合、２／３保育教諭要件（児童が在所するすべての時間帯において、保育教諭必要数の３分の２以上は特例によらない保育教諭を配置していること。以下同じ）を満たしているか</t>
  </si>
  <si>
    <t>（２） 記録の状況      ★確認資料：各諸帳簿</t>
  </si>
  <si>
    <t>○満年齢別の園児数を記入してください。</t>
    <rPh sb="6" eb="8">
      <t>エンジ</t>
    </rPh>
    <phoneticPr fontId="1"/>
  </si>
  <si>
    <t>主幹保育教諭等の専任化により子育て支援の取組みを実施していない場合</t>
    <rPh sb="0" eb="2">
      <t>シュカン</t>
    </rPh>
    <rPh sb="2" eb="4">
      <t>ホイク</t>
    </rPh>
    <rPh sb="4" eb="7">
      <t>キョウユトウ</t>
    </rPh>
    <rPh sb="8" eb="10">
      <t>センニン</t>
    </rPh>
    <rPh sb="10" eb="11">
      <t>カ</t>
    </rPh>
    <rPh sb="14" eb="16">
      <t>コソダ</t>
    </rPh>
    <rPh sb="17" eb="19">
      <t>シエン</t>
    </rPh>
    <rPh sb="20" eb="22">
      <t>トリクミ</t>
    </rPh>
    <rPh sb="24" eb="26">
      <t>ジッシ</t>
    </rPh>
    <rPh sb="31" eb="33">
      <t>バアイ</t>
    </rPh>
    <phoneticPr fontId="1"/>
  </si>
  <si>
    <t>※本表は、常勤職員について記入し、非常勤職員は（　）内に記入してください。</t>
    <rPh sb="1" eb="2">
      <t>ホン</t>
    </rPh>
    <rPh sb="2" eb="3">
      <t>ヒョウ</t>
    </rPh>
    <rPh sb="5" eb="7">
      <t>ジョウキン</t>
    </rPh>
    <rPh sb="7" eb="9">
      <t>ショクイン</t>
    </rPh>
    <rPh sb="13" eb="15">
      <t>キニュウ</t>
    </rPh>
    <rPh sb="17" eb="19">
      <t>ヒジョウ</t>
    </rPh>
    <rPh sb="19" eb="20">
      <t>キン</t>
    </rPh>
    <rPh sb="20" eb="22">
      <t>ショクイン</t>
    </rPh>
    <rPh sb="26" eb="27">
      <t>ナイ</t>
    </rPh>
    <rPh sb="28" eb="30">
      <t>キニュウ</t>
    </rPh>
    <phoneticPr fontId="1"/>
  </si>
  <si>
    <t>○会計責任者及び出納職員が理事長により任命されているか</t>
  </si>
  <si>
    <t>県単障がい児保育事業
　保育士１名以上</t>
    <rPh sb="0" eb="1">
      <t>ケン</t>
    </rPh>
    <rPh sb="1" eb="2">
      <t>タン</t>
    </rPh>
    <rPh sb="2" eb="3">
      <t>ショウ</t>
    </rPh>
    <rPh sb="5" eb="6">
      <t>ジ</t>
    </rPh>
    <rPh sb="6" eb="8">
      <t>ホイク</t>
    </rPh>
    <rPh sb="8" eb="10">
      <t>ジギョウ</t>
    </rPh>
    <rPh sb="12" eb="15">
      <t>ホイクシ</t>
    </rPh>
    <rPh sb="16" eb="17">
      <t>メイ</t>
    </rPh>
    <rPh sb="17" eb="19">
      <t>イジョウ</t>
    </rPh>
    <phoneticPr fontId="1"/>
  </si>
  <si>
    <t>イ　契約の性質・目的が競争入札に不適
①不動産の買い入れ・借入
②特殊技術を要する工事
③既設の設備と密接不可分
④目的物が特定者でなければ納入不可
⑤目的物が代替性のない特定物質
⑥日常消費物品の購入で社会通念上妥当</t>
    <rPh sb="2" eb="4">
      <t>ケイヤク</t>
    </rPh>
    <rPh sb="5" eb="7">
      <t>セイシツ</t>
    </rPh>
    <rPh sb="8" eb="10">
      <t>モクテキ</t>
    </rPh>
    <rPh sb="11" eb="13">
      <t>キョウソウ</t>
    </rPh>
    <rPh sb="13" eb="15">
      <t>ニュウサツ</t>
    </rPh>
    <rPh sb="16" eb="18">
      <t>フテキ</t>
    </rPh>
    <rPh sb="20" eb="23">
      <t>フドウサン</t>
    </rPh>
    <rPh sb="24" eb="27">
      <t>カイイ</t>
    </rPh>
    <rPh sb="29" eb="31">
      <t>カリイレ</t>
    </rPh>
    <rPh sb="33" eb="35">
      <t>トクシュ</t>
    </rPh>
    <rPh sb="35" eb="37">
      <t>ギジュツ</t>
    </rPh>
    <rPh sb="38" eb="39">
      <t>ヨウ</t>
    </rPh>
    <rPh sb="41" eb="43">
      <t>コウジ</t>
    </rPh>
    <rPh sb="45" eb="47">
      <t>キセツ</t>
    </rPh>
    <rPh sb="48" eb="50">
      <t>セツビ</t>
    </rPh>
    <rPh sb="51" eb="53">
      <t>ミッセツ</t>
    </rPh>
    <rPh sb="53" eb="56">
      <t>フカブン</t>
    </rPh>
    <rPh sb="58" eb="61">
      <t>モクテキブツ</t>
    </rPh>
    <rPh sb="62" eb="65">
      <t>トクテイシャ</t>
    </rPh>
    <rPh sb="70" eb="72">
      <t>ノウニュウ</t>
    </rPh>
    <rPh sb="72" eb="74">
      <t>フカ</t>
    </rPh>
    <rPh sb="76" eb="79">
      <t>モクテキブツ</t>
    </rPh>
    <rPh sb="80" eb="83">
      <t>ダイタイセイ</t>
    </rPh>
    <rPh sb="86" eb="88">
      <t>トクテイ</t>
    </rPh>
    <rPh sb="88" eb="90">
      <t>ブッシツ</t>
    </rPh>
    <rPh sb="92" eb="94">
      <t>ニチジョウ</t>
    </rPh>
    <rPh sb="94" eb="96">
      <t>ショウヒ</t>
    </rPh>
    <rPh sb="96" eb="98">
      <t>ブッピン</t>
    </rPh>
    <rPh sb="99" eb="101">
      <t>コウニュウ</t>
    </rPh>
    <rPh sb="102" eb="104">
      <t>シャカイ</t>
    </rPh>
    <rPh sb="104" eb="107">
      <t>ツウネンジョウ</t>
    </rPh>
    <rPh sb="107" eb="109">
      <t>ダトウ</t>
    </rPh>
    <phoneticPr fontId="1"/>
  </si>
  <si>
    <t xml:space="preserve">○事業目的と関係のない支出がなされていないか </t>
  </si>
  <si>
    <t>・地震</t>
  </si>
  <si>
    <t>事業者内外の報告のルール</t>
    <rPh sb="0" eb="3">
      <t>ジギョウシャ</t>
    </rPh>
    <rPh sb="3" eb="5">
      <t>ナイガイ</t>
    </rPh>
    <rPh sb="6" eb="8">
      <t>ホウコク</t>
    </rPh>
    <phoneticPr fontId="1"/>
  </si>
  <si>
    <t>（注２）</t>
    <rPh sb="1" eb="2">
      <t>チュウ</t>
    </rPh>
    <phoneticPr fontId="1"/>
  </si>
  <si>
    <t>□</t>
  </si>
  <si>
    <t>□処遇改善等加算Ⅱについて実績報告書の内容と、賃金台帳等における処遇改善の内容が一致しているか</t>
    <rPh sb="1" eb="5">
      <t>ショグウカイゼン</t>
    </rPh>
    <rPh sb="5" eb="6">
      <t>トウ</t>
    </rPh>
    <rPh sb="6" eb="8">
      <t>カサン</t>
    </rPh>
    <rPh sb="13" eb="15">
      <t>ジッセキ</t>
    </rPh>
    <rPh sb="15" eb="18">
      <t>ホウコクショ</t>
    </rPh>
    <rPh sb="19" eb="21">
      <t>ナイヨウ</t>
    </rPh>
    <rPh sb="23" eb="27">
      <t>チンギンダイチョウ</t>
    </rPh>
    <rPh sb="27" eb="28">
      <t>トウ</t>
    </rPh>
    <rPh sb="32" eb="36">
      <t>ショグウカイゼン</t>
    </rPh>
    <rPh sb="37" eb="39">
      <t>ナイヨウ</t>
    </rPh>
    <rPh sb="40" eb="42">
      <t>イッチ</t>
    </rPh>
    <phoneticPr fontId="1"/>
  </si>
  <si>
    <t>請書</t>
    <rPh sb="0" eb="2">
      <t>ウケショ</t>
    </rPh>
    <phoneticPr fontId="1"/>
  </si>
  <si>
    <t>②平成27年３月31日において保育所を設置している者が、当該施設を廃止し、同一の所在場所において、
　当該施設の設備を用いて幼保連携型認定こども園を設置</t>
    <rPh sb="15" eb="18">
      <t>ホイクショ</t>
    </rPh>
    <rPh sb="19" eb="21">
      <t>セッチ</t>
    </rPh>
    <rPh sb="25" eb="26">
      <t>モノ</t>
    </rPh>
    <rPh sb="28" eb="30">
      <t>トウガイ</t>
    </rPh>
    <rPh sb="30" eb="32">
      <t>シセツ</t>
    </rPh>
    <rPh sb="33" eb="35">
      <t>ハイシ</t>
    </rPh>
    <rPh sb="37" eb="39">
      <t>ドウイツ</t>
    </rPh>
    <rPh sb="40" eb="42">
      <t>ショザイ</t>
    </rPh>
    <rPh sb="42" eb="44">
      <t>バショ</t>
    </rPh>
    <rPh sb="51" eb="53">
      <t>トウガイ</t>
    </rPh>
    <rPh sb="53" eb="55">
      <t>シセツ</t>
    </rPh>
    <rPh sb="56" eb="58">
      <t>セツビ</t>
    </rPh>
    <rPh sb="59" eb="60">
      <t>モチ</t>
    </rPh>
    <rPh sb="62" eb="69">
      <t>ヨウホレンケイガタニンテイ</t>
    </rPh>
    <rPh sb="72" eb="73">
      <t>エン</t>
    </rPh>
    <rPh sb="74" eb="76">
      <t>セッチ</t>
    </rPh>
    <phoneticPr fontId="1"/>
  </si>
  <si>
    <r>
      <t>○積立資産を</t>
    </r>
    <r>
      <rPr>
        <u/>
        <sz val="11"/>
        <color theme="1"/>
        <rFont val="游ゴシック"/>
      </rPr>
      <t>目的に沿って</t>
    </r>
    <r>
      <rPr>
        <sz val="11"/>
        <color theme="1"/>
        <rFont val="游ゴシック"/>
      </rPr>
      <t>取り崩したか</t>
    </r>
  </si>
  <si>
    <t>□賃金改善計画が職員に周知されているか</t>
  </si>
  <si>
    <t>○来訪者用の入口・受付を明示し、外部からの人の出入りを確認しているか</t>
  </si>
  <si>
    <t>□利用契約を保護者との間で締結する際に契約書を作成しているか</t>
  </si>
  <si>
    <t>1歳児</t>
  </si>
  <si>
    <t>○次の諸帳簿は整備されているか</t>
  </si>
  <si>
    <t>短時間
認定</t>
    <rPh sb="0" eb="3">
      <t>タンジカン</t>
    </rPh>
    <rPh sb="4" eb="6">
      <t>ニンテイ</t>
    </rPh>
    <phoneticPr fontId="1"/>
  </si>
  <si>
    <t>添付の有無</t>
    <rPh sb="0" eb="2">
      <t>テンプ</t>
    </rPh>
    <rPh sb="3" eb="5">
      <t>ウム</t>
    </rPh>
    <phoneticPr fontId="1"/>
  </si>
  <si>
    <t>◎不適切な保育（虐待等と疑われる事案）防止のためチェックリスト等による振り返りを行っているか</t>
    <rPh sb="1" eb="3">
      <t>フテキ</t>
    </rPh>
    <rPh sb="3" eb="4">
      <t>セツ</t>
    </rPh>
    <rPh sb="5" eb="7">
      <t>ホイク</t>
    </rPh>
    <rPh sb="8" eb="10">
      <t>ギャクタイ</t>
    </rPh>
    <rPh sb="10" eb="11">
      <t>トウ</t>
    </rPh>
    <rPh sb="12" eb="13">
      <t>ウタガ</t>
    </rPh>
    <rPh sb="16" eb="18">
      <t>ジアン</t>
    </rPh>
    <rPh sb="19" eb="21">
      <t>ボウシ</t>
    </rPh>
    <rPh sb="31" eb="32">
      <t>トウ</t>
    </rPh>
    <rPh sb="35" eb="36">
      <t>フ</t>
    </rPh>
    <rPh sb="37" eb="38">
      <t>カエ</t>
    </rPh>
    <rPh sb="40" eb="41">
      <t>オコナ</t>
    </rPh>
    <phoneticPr fontId="1"/>
  </si>
  <si>
    <t>・不審者発見時の情報伝達・役割分担・指示の流れや避難経路・避難場所等の全職員による共通理解　</t>
    <rPh sb="35" eb="38">
      <t>ゼンショクイン</t>
    </rPh>
    <phoneticPr fontId="1"/>
  </si>
  <si>
    <t>名　　　　称</t>
    <rPh sb="0" eb="1">
      <t>ナ</t>
    </rPh>
    <rPh sb="5" eb="6">
      <t>ショウ</t>
    </rPh>
    <phoneticPr fontId="1"/>
  </si>
  <si>
    <t>また、職員への周知、訓練を実施しているか</t>
    <rPh sb="3" eb="5">
      <t>ショクイン</t>
    </rPh>
    <rPh sb="7" eb="9">
      <t>シュウチ</t>
    </rPh>
    <rPh sb="10" eb="12">
      <t>クンレン</t>
    </rPh>
    <rPh sb="13" eb="15">
      <t>ジッシ</t>
    </rPh>
    <phoneticPr fontId="1"/>
  </si>
  <si>
    <t>・就業規則</t>
  </si>
  <si>
    <t>□1号認定こどもの選考基準を適切に設定しているか</t>
    <rPh sb="2" eb="3">
      <t>ゴウ</t>
    </rPh>
    <rPh sb="3" eb="5">
      <t>ニンテイ</t>
    </rPh>
    <rPh sb="9" eb="11">
      <t>センコウ</t>
    </rPh>
    <rPh sb="11" eb="13">
      <t>キジュン</t>
    </rPh>
    <rPh sb="14" eb="16">
      <t>テキセツ</t>
    </rPh>
    <rPh sb="17" eb="19">
      <t>セッテイ</t>
    </rPh>
    <phoneticPr fontId="1"/>
  </si>
  <si>
    <t>周知方法：　</t>
    <rPh sb="0" eb="2">
      <t>シュウチ</t>
    </rPh>
    <rPh sb="2" eb="4">
      <t>ホウホウ</t>
    </rPh>
    <phoneticPr fontId="1"/>
  </si>
  <si>
    <t>12月</t>
    <rPh sb="2" eb="3">
      <t>ガツ</t>
    </rPh>
    <phoneticPr fontId="1"/>
  </si>
  <si>
    <r>
      <t>　　「有」の場合、休所</t>
    </r>
    <r>
      <rPr>
        <sz val="11"/>
        <color theme="1"/>
        <rFont val="游ゴシック"/>
      </rPr>
      <t>（希望保育）した理由</t>
    </r>
    <rPh sb="3" eb="4">
      <t>ア</t>
    </rPh>
    <rPh sb="6" eb="8">
      <t>バアイ</t>
    </rPh>
    <rPh sb="9" eb="11">
      <t>キュウショ</t>
    </rPh>
    <rPh sb="12" eb="14">
      <t>キボウ</t>
    </rPh>
    <rPh sb="14" eb="16">
      <t>ホイク</t>
    </rPh>
    <rPh sb="19" eb="21">
      <t>リユウ</t>
    </rPh>
    <phoneticPr fontId="39"/>
  </si>
  <si>
    <t xml:space="preserve">（表３）の（N）から転記   </t>
  </si>
  <si>
    <t>単位：人</t>
    <rPh sb="0" eb="2">
      <t>タンイ</t>
    </rPh>
    <rPh sb="3" eb="4">
      <t>ヒト</t>
    </rPh>
    <phoneticPr fontId="1"/>
  </si>
  <si>
    <t>年度  【社会福祉法人】</t>
    <rPh sb="0" eb="2">
      <t>ネンド</t>
    </rPh>
    <rPh sb="5" eb="9">
      <t>シャカイフクシ</t>
    </rPh>
    <rPh sb="9" eb="11">
      <t>ホウジン</t>
    </rPh>
    <phoneticPr fontId="1"/>
  </si>
  <si>
    <t>回</t>
  </si>
  <si>
    <t>ウ　緊急により入札できない
①故障に伴う緊急普及工事
②災害発生時の応急工事等
③感染防止の設備購入等</t>
    <rPh sb="2" eb="4">
      <t>キンキュウ</t>
    </rPh>
    <rPh sb="7" eb="9">
      <t>ニュウサツ</t>
    </rPh>
    <rPh sb="15" eb="17">
      <t>コショウ</t>
    </rPh>
    <rPh sb="18" eb="19">
      <t>トモナ</t>
    </rPh>
    <rPh sb="20" eb="22">
      <t>キンキュウ</t>
    </rPh>
    <rPh sb="22" eb="24">
      <t>フキュウ</t>
    </rPh>
    <rPh sb="24" eb="26">
      <t>コウジ</t>
    </rPh>
    <rPh sb="28" eb="30">
      <t>サイガイ</t>
    </rPh>
    <rPh sb="30" eb="33">
      <t>ハッセイジ</t>
    </rPh>
    <rPh sb="34" eb="36">
      <t>オウキュウ</t>
    </rPh>
    <rPh sb="36" eb="38">
      <t>コウジ</t>
    </rPh>
    <rPh sb="38" eb="39">
      <t>トウ</t>
    </rPh>
    <rPh sb="41" eb="45">
      <t>カンセンボウシ</t>
    </rPh>
    <rPh sb="46" eb="51">
      <t>セツビコウニュウトウ</t>
    </rPh>
    <phoneticPr fontId="1"/>
  </si>
  <si>
    <t>○保育士を雇用する際に、保育士特定登録取消者管理システムのデータベースを活用しているか</t>
    <rPh sb="1" eb="4">
      <t>ホイクシ</t>
    </rPh>
    <rPh sb="5" eb="7">
      <t>コヨウ</t>
    </rPh>
    <rPh sb="9" eb="10">
      <t>サイ</t>
    </rPh>
    <rPh sb="12" eb="15">
      <t>ホイクシ</t>
    </rPh>
    <rPh sb="15" eb="17">
      <t>トクテイ</t>
    </rPh>
    <rPh sb="17" eb="19">
      <t>トウロク</t>
    </rPh>
    <rPh sb="19" eb="21">
      <t>トリケシ</t>
    </rPh>
    <rPh sb="21" eb="22">
      <t>モノ</t>
    </rPh>
    <rPh sb="22" eb="24">
      <t>カンリ</t>
    </rPh>
    <rPh sb="36" eb="38">
      <t>カツヨウ</t>
    </rPh>
    <phoneticPr fontId="1"/>
  </si>
  <si>
    <t>○感染症や食中毒が発生した場合の報告体制を整備しているか</t>
  </si>
  <si>
    <r>
      <t>・掛け物（布団・タオルケット等）が顔まで</t>
    </r>
    <r>
      <rPr>
        <sz val="11"/>
        <color theme="1"/>
        <rFont val="游ゴシック"/>
      </rPr>
      <t>かからないようにしているか。また、シーツは固定されているか</t>
    </r>
    <rPh sb="1" eb="2">
      <t>カ</t>
    </rPh>
    <rPh sb="3" eb="4">
      <t>モノ</t>
    </rPh>
    <rPh sb="5" eb="7">
      <t>フトン</t>
    </rPh>
    <rPh sb="14" eb="15">
      <t>トウ</t>
    </rPh>
    <rPh sb="17" eb="18">
      <t>カオ</t>
    </rPh>
    <rPh sb="41" eb="43">
      <t>コテイ</t>
    </rPh>
    <phoneticPr fontId="1"/>
  </si>
  <si>
    <t>（４） 感染症の予防対策</t>
  </si>
  <si>
    <t>（４） 食事指導・食育の推進</t>
  </si>
  <si>
    <t>○現金、預貯金通帳及び通帳印鑑について、各保管責任者の管理の下で施錠のできる別々の金庫等で適切に保管されているか</t>
  </si>
  <si>
    <t>③上記以外</t>
    <rPh sb="1" eb="3">
      <t>ジョウキ</t>
    </rPh>
    <rPh sb="3" eb="5">
      <t>イガイ</t>
    </rPh>
    <phoneticPr fontId="1"/>
  </si>
  <si>
    <t>預貯金通帳</t>
    <rPh sb="0" eb="3">
      <t>ヨチョキン</t>
    </rPh>
    <rPh sb="3" eb="5">
      <t>ツウチョウ</t>
    </rPh>
    <phoneticPr fontId="1"/>
  </si>
  <si>
    <t>　時間制の場合は、労使協定及び休日カレンダーを労働基準監督署へ届出ているか）</t>
    <rPh sb="1" eb="4">
      <t>ジカンセイ</t>
    </rPh>
    <rPh sb="5" eb="7">
      <t>バアイ</t>
    </rPh>
    <rPh sb="9" eb="11">
      <t>ロウシ</t>
    </rPh>
    <rPh sb="11" eb="13">
      <t>キョウテイ</t>
    </rPh>
    <rPh sb="13" eb="14">
      <t>オヨ</t>
    </rPh>
    <rPh sb="15" eb="17">
      <t>キュウジツ</t>
    </rPh>
    <rPh sb="23" eb="25">
      <t>ロウドウ</t>
    </rPh>
    <rPh sb="25" eb="27">
      <t>キジュン</t>
    </rPh>
    <rPh sb="27" eb="30">
      <t>カントクショ</t>
    </rPh>
    <rPh sb="31" eb="33">
      <t>トドケデ</t>
    </rPh>
    <phoneticPr fontId="1"/>
  </si>
  <si>
    <t>・非常勤職員就業規則</t>
  </si>
  <si>
    <t>○職員会議は定期的に開催され、保育内容、研修の復命等必要な事項が話し合われているか</t>
  </si>
  <si>
    <t>◇業務分担表（事務分掌）</t>
  </si>
  <si>
    <t>第三者委員の職名</t>
    <rPh sb="0" eb="1">
      <t>ダイ</t>
    </rPh>
    <rPh sb="1" eb="3">
      <t>サンシャ</t>
    </rPh>
    <rPh sb="3" eb="5">
      <t>イイン</t>
    </rPh>
    <rPh sb="6" eb="8">
      <t>ショクメイ</t>
    </rPh>
    <phoneticPr fontId="1"/>
  </si>
  <si>
    <t>○土地取得に要する費用を取り崩す場合、施設整備が確実な場合に行っているか</t>
  </si>
  <si>
    <t>○年次有給休暇は適切に付与されているか</t>
  </si>
  <si>
    <t>〇その他の積立金を計上する場合は、同額の積立資産を積み立てているか</t>
    <rPh sb="3" eb="4">
      <t>タ</t>
    </rPh>
    <rPh sb="5" eb="8">
      <t>ツミタテキン</t>
    </rPh>
    <rPh sb="9" eb="11">
      <t>ケイジョウ</t>
    </rPh>
    <rPh sb="13" eb="15">
      <t>バアイ</t>
    </rPh>
    <rPh sb="17" eb="19">
      <t>ドウガク</t>
    </rPh>
    <rPh sb="20" eb="22">
      <t>ツミタテ</t>
    </rPh>
    <rPh sb="22" eb="24">
      <t>シサン</t>
    </rPh>
    <rPh sb="25" eb="26">
      <t>ツ</t>
    </rPh>
    <rPh sb="27" eb="28">
      <t>タ</t>
    </rPh>
    <phoneticPr fontId="1"/>
  </si>
  <si>
    <t>・給与規程</t>
  </si>
  <si>
    <t>年齢別配置基準を下回る場合</t>
    <rPh sb="0" eb="3">
      <t>ネンレイベツ</t>
    </rPh>
    <rPh sb="3" eb="5">
      <t>ハイチ</t>
    </rPh>
    <rPh sb="5" eb="7">
      <t>キジュン</t>
    </rPh>
    <rPh sb="8" eb="10">
      <t>シタマワ</t>
    </rPh>
    <rPh sb="11" eb="13">
      <t>バアイ</t>
    </rPh>
    <phoneticPr fontId="1"/>
  </si>
  <si>
    <t xml:space="preserve"> 午後のおやつ</t>
    <rPh sb="1" eb="3">
      <t>ゴゴ</t>
    </rPh>
    <phoneticPr fontId="1"/>
  </si>
  <si>
    <t>保育教諭（正規）</t>
    <rPh sb="0" eb="2">
      <t>ホイク</t>
    </rPh>
    <rPh sb="2" eb="4">
      <t>キョウユ</t>
    </rPh>
    <rPh sb="5" eb="7">
      <t>セイキ</t>
    </rPh>
    <phoneticPr fontId="1"/>
  </si>
  <si>
    <t>小口現金取扱者</t>
    <rPh sb="0" eb="2">
      <t>コグチ</t>
    </rPh>
    <rPh sb="2" eb="4">
      <t>ゲンキン</t>
    </rPh>
    <rPh sb="4" eb="6">
      <t>トリアツカイ</t>
    </rPh>
    <rPh sb="6" eb="7">
      <t>シャ</t>
    </rPh>
    <phoneticPr fontId="1"/>
  </si>
  <si>
    <t>土曜日に閉所する場合</t>
    <rPh sb="0" eb="3">
      <t>ドヨウビ</t>
    </rPh>
    <rPh sb="4" eb="6">
      <t>ヘイショ</t>
    </rPh>
    <rPh sb="8" eb="10">
      <t>バアイ</t>
    </rPh>
    <phoneticPr fontId="1"/>
  </si>
  <si>
    <t>任命年月日</t>
    <rPh sb="0" eb="2">
      <t>ニンメイ</t>
    </rPh>
    <rPh sb="2" eb="5">
      <t>ネンガッピ</t>
    </rPh>
    <phoneticPr fontId="1"/>
  </si>
  <si>
    <t>設備</t>
    <rPh sb="0" eb="2">
      <t>セツビ</t>
    </rPh>
    <phoneticPr fontId="1"/>
  </si>
  <si>
    <t>①～④合計</t>
  </si>
  <si>
    <t>○建物の構造上、死角となる部分はないか</t>
    <rPh sb="1" eb="3">
      <t>タテモノ</t>
    </rPh>
    <rPh sb="4" eb="6">
      <t>コウゾウ</t>
    </rPh>
    <rPh sb="6" eb="7">
      <t>ジョウ</t>
    </rPh>
    <rPh sb="8" eb="10">
      <t>シカク</t>
    </rPh>
    <rPh sb="13" eb="15">
      <t>ブブン</t>
    </rPh>
    <phoneticPr fontId="1"/>
  </si>
  <si>
    <t>講習受講年月日：</t>
    <rPh sb="0" eb="2">
      <t>コウシュウ</t>
    </rPh>
    <rPh sb="2" eb="4">
      <t>ジュコウ</t>
    </rPh>
    <rPh sb="4" eb="7">
      <t>ネンガッピ</t>
    </rPh>
    <phoneticPr fontId="1"/>
  </si>
  <si>
    <r>
      <t>○</t>
    </r>
    <r>
      <rPr>
        <sz val="11"/>
        <color theme="1"/>
        <rFont val="游ゴシック"/>
      </rPr>
      <t>時間外労働、休日労働を行う場合は、36協定を締結し、労働基準監督署へ届けているか</t>
    </r>
    <rPh sb="1" eb="4">
      <t>ジカンガイ</t>
    </rPh>
    <rPh sb="4" eb="6">
      <t>ロウドウ</t>
    </rPh>
    <rPh sb="20" eb="22">
      <t>キョウテイ</t>
    </rPh>
    <rPh sb="23" eb="25">
      <t>テイケツ</t>
    </rPh>
    <phoneticPr fontId="1"/>
  </si>
  <si>
    <t>(K)</t>
  </si>
  <si>
    <t>対象者数</t>
  </si>
  <si>
    <t>○門扉等は、常時施錠等し、児童の飛び出し等による事故防止に努めているか</t>
    <rPh sb="1" eb="3">
      <t>モンピ</t>
    </rPh>
    <rPh sb="3" eb="4">
      <t>トウ</t>
    </rPh>
    <rPh sb="6" eb="8">
      <t>ジョウジ</t>
    </rPh>
    <rPh sb="8" eb="10">
      <t>セジョウ</t>
    </rPh>
    <rPh sb="10" eb="11">
      <t>トウ</t>
    </rPh>
    <rPh sb="13" eb="15">
      <t>ジドウ</t>
    </rPh>
    <rPh sb="16" eb="17">
      <t>ト</t>
    </rPh>
    <rPh sb="18" eb="19">
      <t>ダ</t>
    </rPh>
    <rPh sb="20" eb="21">
      <t>トウ</t>
    </rPh>
    <rPh sb="24" eb="26">
      <t>ジコ</t>
    </rPh>
    <rPh sb="26" eb="28">
      <t>ボウシ</t>
    </rPh>
    <rPh sb="29" eb="30">
      <t>ツト</t>
    </rPh>
    <phoneticPr fontId="1"/>
  </si>
  <si>
    <t>金融機関届出印</t>
    <rPh sb="0" eb="2">
      <t>キンユウ</t>
    </rPh>
    <rPh sb="2" eb="4">
      <t>キカン</t>
    </rPh>
    <rPh sb="4" eb="6">
      <t>トドケデ</t>
    </rPh>
    <rPh sb="6" eb="7">
      <t>イン</t>
    </rPh>
    <phoneticPr fontId="1"/>
  </si>
  <si>
    <t>・発生した事故の状況及び事故に際して採った処置についての記録</t>
    <rPh sb="1" eb="3">
      <t>ハッセイ</t>
    </rPh>
    <rPh sb="5" eb="7">
      <t>ジコ</t>
    </rPh>
    <rPh sb="8" eb="10">
      <t>ジョウキョウ</t>
    </rPh>
    <rPh sb="10" eb="11">
      <t>オヨ</t>
    </rPh>
    <rPh sb="12" eb="14">
      <t>ジコ</t>
    </rPh>
    <rPh sb="15" eb="16">
      <t>サイ</t>
    </rPh>
    <rPh sb="18" eb="19">
      <t>ト</t>
    </rPh>
    <rPh sb="21" eb="23">
      <t>ショチ</t>
    </rPh>
    <rPh sb="28" eb="30">
      <t>キロク</t>
    </rPh>
    <phoneticPr fontId="1"/>
  </si>
  <si>
    <t>○年齢区分ごとの面積基準及び施設の面積を記載してください。なお、2歳児未満のうち、1.65㎡の人数は、「ほふく</t>
    <rPh sb="33" eb="35">
      <t>サイジ</t>
    </rPh>
    <rPh sb="35" eb="37">
      <t>ミマン</t>
    </rPh>
    <rPh sb="47" eb="49">
      <t>ニンズウ</t>
    </rPh>
    <phoneticPr fontId="1"/>
  </si>
  <si>
    <t>外部研修参加者からの伝達</t>
    <rPh sb="0" eb="2">
      <t>ガイブ</t>
    </rPh>
    <rPh sb="2" eb="4">
      <t>ケンシュウ</t>
    </rPh>
    <rPh sb="4" eb="6">
      <t>サンカ</t>
    </rPh>
    <rPh sb="6" eb="7">
      <t>シャ</t>
    </rPh>
    <rPh sb="10" eb="12">
      <t>デンタツ</t>
    </rPh>
    <phoneticPr fontId="1"/>
  </si>
  <si>
    <t>○避難訓練：　　　 　　　  　　</t>
  </si>
  <si>
    <t>第三者評価受審加算</t>
    <rPh sb="0" eb="1">
      <t>ダイ</t>
    </rPh>
    <rPh sb="1" eb="3">
      <t>3シャ</t>
    </rPh>
    <rPh sb="3" eb="5">
      <t>ヒョウカ</t>
    </rPh>
    <rPh sb="5" eb="7">
      <t>ジュシン</t>
    </rPh>
    <rPh sb="7" eb="9">
      <t>カサン</t>
    </rPh>
    <phoneticPr fontId="1"/>
  </si>
  <si>
    <t>・旅費規程</t>
  </si>
  <si>
    <t>契約担当者</t>
    <rPh sb="0" eb="2">
      <t>ケイヤク</t>
    </rPh>
    <rPh sb="2" eb="5">
      <t>タントウシャ</t>
    </rPh>
    <phoneticPr fontId="1"/>
  </si>
  <si>
    <t>・第三者委員への苦情受付の報告件数</t>
  </si>
  <si>
    <t>○労働者名簿、賃金台帳が整備されているか</t>
  </si>
  <si>
    <t>×</t>
  </si>
  <si>
    <t>・運転を担当する職員の他に子どもの対応ができる職員が同乗しているか</t>
    <rPh sb="1" eb="3">
      <t>ウンテン</t>
    </rPh>
    <rPh sb="4" eb="6">
      <t>タントウ</t>
    </rPh>
    <rPh sb="8" eb="10">
      <t>ショクイン</t>
    </rPh>
    <rPh sb="11" eb="12">
      <t>ホカ</t>
    </rPh>
    <rPh sb="13" eb="14">
      <t>コ</t>
    </rPh>
    <rPh sb="17" eb="19">
      <t>タイオウ</t>
    </rPh>
    <rPh sb="23" eb="25">
      <t>ショクイン</t>
    </rPh>
    <rPh sb="26" eb="28">
      <t>ドウジョウ</t>
    </rPh>
    <phoneticPr fontId="1"/>
  </si>
  <si>
    <t>計</t>
    <rPh sb="0" eb="1">
      <t>ケイ</t>
    </rPh>
    <phoneticPr fontId="1"/>
  </si>
  <si>
    <t xml:space="preserve">（２）環境衛生   </t>
    <rPh sb="3" eb="5">
      <t>カンキョウ</t>
    </rPh>
    <rPh sb="5" eb="7">
      <t>エイセイ</t>
    </rPh>
    <phoneticPr fontId="1"/>
  </si>
  <si>
    <t>7.報告のルール</t>
    <rPh sb="2" eb="4">
      <t>ホウコク</t>
    </rPh>
    <phoneticPr fontId="1"/>
  </si>
  <si>
    <t>９　収入・支出手続</t>
  </si>
  <si>
    <t>顔色、機嫌、元気等について観察するとともに、食欲や排便の状況等について注意を払っているか</t>
    <rPh sb="0" eb="2">
      <t>カオイロ</t>
    </rPh>
    <rPh sb="3" eb="5">
      <t>キゲン</t>
    </rPh>
    <rPh sb="6" eb="8">
      <t>ゲンキ</t>
    </rPh>
    <rPh sb="8" eb="9">
      <t>トウ</t>
    </rPh>
    <rPh sb="13" eb="15">
      <t>カンサツ</t>
    </rPh>
    <rPh sb="22" eb="24">
      <t>ショクヨク</t>
    </rPh>
    <rPh sb="25" eb="27">
      <t>ハイベン</t>
    </rPh>
    <rPh sb="28" eb="31">
      <t>ジョウキョウトウ</t>
    </rPh>
    <rPh sb="35" eb="37">
      <t>チュウイ</t>
    </rPh>
    <rPh sb="38" eb="39">
      <t>ハラ</t>
    </rPh>
    <phoneticPr fontId="1"/>
  </si>
  <si>
    <t>イ　積立資産の目的外取崩し</t>
  </si>
  <si>
    <t>○給食打合せ会議は、関係職員で構成され、献立、喫食状況等必要な事項が話し合われているか
また、施設長が参加するか、あるいは結果を施設長に報告しているか</t>
  </si>
  <si>
    <t>◎個人情報の保護についてどのようなことに留意しているか</t>
  </si>
  <si>
    <t>１号</t>
    <rPh sb="1" eb="2">
      <t>ゴウ</t>
    </rPh>
    <phoneticPr fontId="1"/>
  </si>
  <si>
    <t>○換気、保温、採光、照明、飲料水等の水質、食器、施設の清潔等について日常的な点検を行っているか</t>
  </si>
  <si>
    <t>・育児・介護休業規程</t>
  </si>
  <si>
    <t>契約書・請書の有無</t>
    <rPh sb="0" eb="3">
      <t>ケイヤクショ</t>
    </rPh>
    <rPh sb="4" eb="6">
      <t>ウケショ</t>
    </rPh>
    <rPh sb="7" eb="9">
      <t>ウム</t>
    </rPh>
    <phoneticPr fontId="1"/>
  </si>
  <si>
    <t>（２）教育(1号認定)に係る利用定員</t>
  </si>
  <si>
    <t>◎事故発生時の対応マニュアルが作成され、医師や保護者への緊急連絡体制が整っているか</t>
  </si>
  <si>
    <r>
      <t>◎福祉サービス第三者</t>
    </r>
    <r>
      <rPr>
        <sz val="11"/>
        <color theme="1"/>
        <rFont val="游ゴシック"/>
      </rPr>
      <t xml:space="preserve">評価を受審し、評価結果を公表しているか   </t>
    </r>
    <rPh sb="1" eb="3">
      <t>フクシ</t>
    </rPh>
    <rPh sb="17" eb="19">
      <t>ヒョウカ</t>
    </rPh>
    <phoneticPr fontId="1"/>
  </si>
  <si>
    <t>○人件費積立資産への積立支出があるか</t>
  </si>
  <si>
    <r>
      <t>・</t>
    </r>
    <r>
      <rPr>
        <sz val="11"/>
        <color theme="1"/>
        <rFont val="游ゴシック"/>
      </rPr>
      <t>保護者や警察等関係機関との緊急時に備えた連絡体制や協力体制の整備</t>
    </r>
  </si>
  <si>
    <t>避難設備</t>
  </si>
  <si>
    <r>
      <t>苦情解決責任者の職名</t>
    </r>
    <r>
      <rPr>
        <sz val="11"/>
        <color theme="1"/>
        <rFont val="游ゴシック"/>
      </rPr>
      <t>・氏名</t>
    </r>
    <rPh sb="11" eb="13">
      <t>シメイ</t>
    </rPh>
    <phoneticPr fontId="1"/>
  </si>
  <si>
    <t>※（５）職員の充足状況については、表１・２・３にご記入ください</t>
    <rPh sb="4" eb="6">
      <t>ショクイン</t>
    </rPh>
    <rPh sb="7" eb="9">
      <t>ジュウソク</t>
    </rPh>
    <rPh sb="9" eb="11">
      <t>ジョウキョウ</t>
    </rPh>
    <rPh sb="17" eb="18">
      <t>ヒョウ</t>
    </rPh>
    <rPh sb="18" eb="19">
      <t>ベッピョウ</t>
    </rPh>
    <rPh sb="25" eb="27">
      <t>キニュウ</t>
    </rPh>
    <phoneticPr fontId="1"/>
  </si>
  <si>
    <t>（４） 職員の配置状況</t>
  </si>
  <si>
    <t>こども性暴力防止法の対象業務従事者に該当する職種を予め就業規則に定めていますか。</t>
    <rPh sb="3" eb="6">
      <t>セイボウリョク</t>
    </rPh>
    <rPh sb="6" eb="9">
      <t>ボウシホウ</t>
    </rPh>
    <rPh sb="10" eb="12">
      <t>タイショウ</t>
    </rPh>
    <rPh sb="12" eb="14">
      <t>ギョウム</t>
    </rPh>
    <rPh sb="14" eb="17">
      <t>ジュウジシャ</t>
    </rPh>
    <rPh sb="18" eb="20">
      <t>ガイトウ</t>
    </rPh>
    <rPh sb="22" eb="24">
      <t>ショクシュ</t>
    </rPh>
    <rPh sb="25" eb="26">
      <t>アラカジ</t>
    </rPh>
    <rPh sb="27" eb="29">
      <t>シュウギョウ</t>
    </rPh>
    <rPh sb="29" eb="31">
      <t>キソク</t>
    </rPh>
    <rPh sb="32" eb="33">
      <t>サダ</t>
    </rPh>
    <phoneticPr fontId="1"/>
  </si>
  <si>
    <t>○会計基準省令にしたがい経理規程を定めているか</t>
  </si>
  <si>
    <t>職種等
（①～④）</t>
  </si>
  <si>
    <t>・不審者対応マニュアルの整備</t>
  </si>
  <si>
    <t>調理員</t>
  </si>
  <si>
    <t>加算の種類</t>
    <rPh sb="0" eb="2">
      <t>カサン</t>
    </rPh>
    <rPh sb="3" eb="5">
      <t>シュルイ</t>
    </rPh>
    <phoneticPr fontId="1"/>
  </si>
  <si>
    <t>◎上記のほか補助金の要件等により配置する必要のある職員</t>
    <rPh sb="1" eb="3">
      <t>ジョウキ</t>
    </rPh>
    <rPh sb="6" eb="9">
      <t>ホジョキン</t>
    </rPh>
    <rPh sb="10" eb="12">
      <t>ヨウケン</t>
    </rPh>
    <rPh sb="12" eb="13">
      <t>トウ</t>
    </rPh>
    <rPh sb="16" eb="18">
      <t>ハイチ</t>
    </rPh>
    <rPh sb="20" eb="22">
      <t>ヒツヨウ</t>
    </rPh>
    <rPh sb="25" eb="27">
      <t>ショクイン</t>
    </rPh>
    <phoneticPr fontId="1"/>
  </si>
  <si>
    <t>（７） 塩分   ★確認資料：栄養出納表等、調味料による食塩摂取状況</t>
    <rPh sb="20" eb="21">
      <t>トウ</t>
    </rPh>
    <phoneticPr fontId="1"/>
  </si>
  <si>
    <t>〇危険等発生時の対応マニュアルが作成されているか</t>
    <rPh sb="1" eb="3">
      <t>キケン</t>
    </rPh>
    <rPh sb="3" eb="4">
      <t>トウ</t>
    </rPh>
    <rPh sb="4" eb="5">
      <t>ハッ</t>
    </rPh>
    <rPh sb="5" eb="6">
      <t>セイ</t>
    </rPh>
    <rPh sb="6" eb="7">
      <t>ジ</t>
    </rPh>
    <rPh sb="8" eb="10">
      <t>タイオウ</t>
    </rPh>
    <rPh sb="16" eb="18">
      <t>サクセイ</t>
    </rPh>
    <phoneticPr fontId="1"/>
  </si>
  <si>
    <t>２　幼保連携型認定こども園の体制</t>
    <rPh sb="2" eb="9">
      <t>ヨウホレンケイガタニンテイ</t>
    </rPh>
    <rPh sb="12" eb="13">
      <t>エン</t>
    </rPh>
    <phoneticPr fontId="1"/>
  </si>
  <si>
    <t>2 拠点区分事業活動計算書（第2号4様式）</t>
    <rPh sb="2" eb="4">
      <t>キョテン</t>
    </rPh>
    <rPh sb="4" eb="6">
      <t>クブン</t>
    </rPh>
    <rPh sb="6" eb="10">
      <t>ジギョウカツドウ</t>
    </rPh>
    <rPh sb="10" eb="13">
      <t>ケイサンショ</t>
    </rPh>
    <rPh sb="14" eb="15">
      <t>ダイ</t>
    </rPh>
    <rPh sb="16" eb="17">
      <t>ゴウ</t>
    </rPh>
    <rPh sb="18" eb="20">
      <t>ヨウシキ</t>
    </rPh>
    <phoneticPr fontId="1"/>
  </si>
  <si>
    <t>合　　計</t>
  </si>
  <si>
    <t>・日々の保育について定期的に振り返りを行い、こどもに対する接し方が適切であったか、より望ま</t>
  </si>
  <si>
    <t>◇建物の平面図　
   *各保育室等の名称、各部屋の児童数及び面積を記載すること。
   *屋内消火栓及び消火器の位置・避難経路を朱書きすること。
     2階以上の建物は避難用ロープ・階段・転落防止設備を記入すること。</t>
    <rPh sb="13" eb="14">
      <t>カク</t>
    </rPh>
    <rPh sb="14" eb="16">
      <t>ホイク</t>
    </rPh>
    <rPh sb="16" eb="17">
      <t>シツ</t>
    </rPh>
    <rPh sb="17" eb="18">
      <t>トウ</t>
    </rPh>
    <rPh sb="19" eb="21">
      <t>メイショウ</t>
    </rPh>
    <rPh sb="22" eb="23">
      <t>カク</t>
    </rPh>
    <rPh sb="23" eb="25">
      <t>ヘヤ</t>
    </rPh>
    <rPh sb="26" eb="28">
      <t>ジドウ</t>
    </rPh>
    <rPh sb="28" eb="29">
      <t>スウ</t>
    </rPh>
    <rPh sb="29" eb="30">
      <t>オヨ</t>
    </rPh>
    <rPh sb="31" eb="33">
      <t>メンセキ</t>
    </rPh>
    <rPh sb="34" eb="36">
      <t>キサイ</t>
    </rPh>
    <rPh sb="46" eb="48">
      <t>オクナイ</t>
    </rPh>
    <rPh sb="48" eb="51">
      <t>ショウカセン</t>
    </rPh>
    <rPh sb="51" eb="52">
      <t>オヨ</t>
    </rPh>
    <rPh sb="53" eb="56">
      <t>ショウカキ</t>
    </rPh>
    <rPh sb="57" eb="59">
      <t>イチ</t>
    </rPh>
    <rPh sb="60" eb="62">
      <t>ヒナン</t>
    </rPh>
    <rPh sb="62" eb="64">
      <t>ケイロ</t>
    </rPh>
    <rPh sb="65" eb="67">
      <t>シュガ</t>
    </rPh>
    <rPh sb="80" eb="81">
      <t>カイ</t>
    </rPh>
    <rPh sb="81" eb="83">
      <t>イジョウ</t>
    </rPh>
    <rPh sb="84" eb="86">
      <t>タテモノ</t>
    </rPh>
    <rPh sb="87" eb="89">
      <t>ヒナン</t>
    </rPh>
    <rPh sb="89" eb="90">
      <t>ヨウ</t>
    </rPh>
    <rPh sb="94" eb="96">
      <t>カイダン</t>
    </rPh>
    <rPh sb="97" eb="99">
      <t>テンラク</t>
    </rPh>
    <rPh sb="99" eb="101">
      <t>ボウシ</t>
    </rPh>
    <rPh sb="101" eb="103">
      <t>セツビ</t>
    </rPh>
    <rPh sb="104" eb="106">
      <t>キニュウ</t>
    </rPh>
    <phoneticPr fontId="1"/>
  </si>
  <si>
    <t>基本分加算</t>
    <rPh sb="0" eb="2">
      <t>キホン</t>
    </rPh>
    <rPh sb="2" eb="3">
      <t>ブン</t>
    </rPh>
    <rPh sb="3" eb="5">
      <t>カサン</t>
    </rPh>
    <phoneticPr fontId="1"/>
  </si>
  <si>
    <r>
      <t>○苦情解決の仕組み等（責任者・担当者、第三者委員の氏名・連絡先、仕組み）を施設内</t>
    </r>
    <r>
      <rPr>
        <sz val="11"/>
        <color theme="1"/>
        <rFont val="游ゴシック"/>
      </rPr>
      <t>の見えやすい位置に掲示・パンフレットの配布等の方法により、保護者・職員に周知しているか</t>
    </r>
    <rPh sb="41" eb="42">
      <t>ミ</t>
    </rPh>
    <rPh sb="46" eb="48">
      <t>イチ</t>
    </rPh>
    <phoneticPr fontId="1"/>
  </si>
  <si>
    <t>別表「職員会議等の実施状況」（前年度実績）</t>
    <rPh sb="0" eb="2">
      <t>ベッピョウ</t>
    </rPh>
    <rPh sb="3" eb="5">
      <t>ショクイン</t>
    </rPh>
    <rPh sb="5" eb="7">
      <t>カイギ</t>
    </rPh>
    <rPh sb="7" eb="8">
      <t>トウ</t>
    </rPh>
    <rPh sb="9" eb="11">
      <t>ジッシ</t>
    </rPh>
    <rPh sb="11" eb="13">
      <t>ジョウキョウ</t>
    </rPh>
    <rPh sb="15" eb="18">
      <t>ゼンネンド</t>
    </rPh>
    <rPh sb="18" eb="20">
      <t>ジッセキ</t>
    </rPh>
    <phoneticPr fontId="1"/>
  </si>
  <si>
    <t>（１２） 福祉サービスの質の向上のための措置等</t>
  </si>
  <si>
    <t>補助金収入の状況</t>
    <rPh sb="0" eb="3">
      <t>ホジョキン</t>
    </rPh>
    <rPh sb="3" eb="5">
      <t>シュウニュウ</t>
    </rPh>
    <rPh sb="6" eb="8">
      <t>ジョウキョウ</t>
    </rPh>
    <phoneticPr fontId="1"/>
  </si>
  <si>
    <t>誘導標識</t>
    <rPh sb="0" eb="2">
      <t>ユウドウ</t>
    </rPh>
    <rPh sb="2" eb="4">
      <t>ヒョウシキ</t>
    </rPh>
    <phoneticPr fontId="1"/>
  </si>
  <si>
    <t>・給食用スキムミルク受払台帳（注）</t>
  </si>
  <si>
    <t>（①②のうちいずれか大きい方）＋③</t>
  </si>
  <si>
    <t>（１） 子育て支援事業の実施状況</t>
    <rPh sb="4" eb="6">
      <t>コソダ</t>
    </rPh>
    <rPh sb="7" eb="9">
      <t>シエン</t>
    </rPh>
    <rPh sb="9" eb="11">
      <t>ジギョウ</t>
    </rPh>
    <rPh sb="12" eb="14">
      <t>ジッシ</t>
    </rPh>
    <rPh sb="14" eb="16">
      <t>ジョウキョウ</t>
    </rPh>
    <phoneticPr fontId="1"/>
  </si>
  <si>
    <t>　いるか</t>
  </si>
  <si>
    <t>3歳児</t>
  </si>
  <si>
    <t>○施設会計に属さない現金、預貯金等がある</t>
    <rPh sb="1" eb="3">
      <t>シセツ</t>
    </rPh>
    <rPh sb="3" eb="5">
      <t>カイケイ</t>
    </rPh>
    <rPh sb="6" eb="7">
      <t>ゾク</t>
    </rPh>
    <rPh sb="10" eb="12">
      <t>ゲンキン</t>
    </rPh>
    <rPh sb="13" eb="16">
      <t>ヨチョキン</t>
    </rPh>
    <rPh sb="16" eb="17">
      <t>トウ</t>
    </rPh>
    <phoneticPr fontId="1"/>
  </si>
  <si>
    <r>
      <t>（令和7年8月改定）</t>
    </r>
    <r>
      <rPr>
        <sz val="11"/>
        <color theme="1"/>
        <rFont val="游ゴシック"/>
      </rPr>
      <t>または園で策定した虐待等の防止及び発生時の対応等に関するマニュアルについて</t>
    </r>
    <rPh sb="15" eb="17">
      <t>サクテイ</t>
    </rPh>
    <phoneticPr fontId="1"/>
  </si>
  <si>
    <t>4 計算書類に対する注記（法人全体用（別紙１)・拠点区分用（別紙２)）</t>
    <rPh sb="2" eb="4">
      <t>ケイサン</t>
    </rPh>
    <rPh sb="4" eb="6">
      <t>ショルイ</t>
    </rPh>
    <rPh sb="7" eb="8">
      <t>タイ</t>
    </rPh>
    <rPh sb="10" eb="12">
      <t>チュウキ</t>
    </rPh>
    <rPh sb="13" eb="15">
      <t>ホウジン</t>
    </rPh>
    <rPh sb="15" eb="17">
      <t>ゼンタイ</t>
    </rPh>
    <rPh sb="17" eb="18">
      <t>ヨウ</t>
    </rPh>
    <rPh sb="19" eb="21">
      <t>ベッシ</t>
    </rPh>
    <rPh sb="24" eb="28">
      <t>キョテンクブン</t>
    </rPh>
    <rPh sb="28" eb="29">
      <t>ヨウ</t>
    </rPh>
    <rPh sb="30" eb="32">
      <t>ベッシ</t>
    </rPh>
    <phoneticPr fontId="1"/>
  </si>
  <si>
    <t>①～③小計</t>
  </si>
  <si>
    <t>実施している定着促進・離職防止対策</t>
  </si>
  <si>
    <t>繰入額（円）</t>
    <rPh sb="0" eb="2">
      <t>クリイレ</t>
    </rPh>
    <rPh sb="2" eb="3">
      <t>ガク</t>
    </rPh>
    <rPh sb="4" eb="5">
      <t>エン</t>
    </rPh>
    <phoneticPr fontId="1"/>
  </si>
  <si>
    <t>○防火管理者、火気取締責任者が定められているか</t>
  </si>
  <si>
    <t>（３） 積立資産取崩収入</t>
  </si>
  <si>
    <t>・サービス区分間貸付金（借入金）</t>
    <rPh sb="5" eb="8">
      <t>クブンカン</t>
    </rPh>
    <rPh sb="8" eb="10">
      <t>カシツケ</t>
    </rPh>
    <rPh sb="10" eb="11">
      <t>キン</t>
    </rPh>
    <rPh sb="12" eb="15">
      <t>シャクニュウキン</t>
    </rPh>
    <phoneticPr fontId="1"/>
  </si>
  <si>
    <t>（注）関税暫定措置法により軽減税率等が適用されているスキムミルクを使用している場合</t>
  </si>
  <si>
    <t xml:space="preserve"> ◎人権・同和問題に関する研修を行っているか</t>
  </si>
  <si>
    <t>非常口</t>
    <rPh sb="0" eb="3">
      <t>ヒジョウグチ</t>
    </rPh>
    <phoneticPr fontId="1"/>
  </si>
  <si>
    <t>・第三者委員への苦情解決結果の報告件数</t>
  </si>
  <si>
    <t>(B)のうち一時預かり事業担当者（職員配置の補助を受けている者）      　　 　　 (C2)</t>
  </si>
  <si>
    <t>　※長期的な指導計画</t>
  </si>
  <si>
    <t>③</t>
  </si>
  <si>
    <t>円</t>
    <rPh sb="0" eb="1">
      <t>エン</t>
    </rPh>
    <phoneticPr fontId="1"/>
  </si>
  <si>
    <t xml:space="preserve"> （３）流動負債</t>
    <rPh sb="4" eb="6">
      <t>リュウドウ</t>
    </rPh>
    <rPh sb="6" eb="8">
      <t>フサイ</t>
    </rPh>
    <phoneticPr fontId="1"/>
  </si>
  <si>
    <t>年</t>
  </si>
  <si>
    <t>○設置状況についてあてはまるものを①～③から選んで記入してください。</t>
    <rPh sb="1" eb="3">
      <t>セッチ</t>
    </rPh>
    <rPh sb="3" eb="5">
      <t>ジョウキョウ</t>
    </rPh>
    <rPh sb="22" eb="23">
      <t>エラ</t>
    </rPh>
    <rPh sb="25" eb="27">
      <t>キニュウ</t>
    </rPh>
    <phoneticPr fontId="1"/>
  </si>
  <si>
    <t>・保育指導日誌</t>
  </si>
  <si>
    <t>＝（</t>
  </si>
  <si>
    <t>（１）月次試算表</t>
  </si>
  <si>
    <r>
      <t>配分</t>
    </r>
    <r>
      <rPr>
        <sz val="11"/>
        <color theme="1"/>
        <rFont val="游ゴシック"/>
      </rPr>
      <t>し、記録しているか</t>
    </r>
    <rPh sb="0" eb="2">
      <t>ハイブン</t>
    </rPh>
    <rPh sb="4" eb="6">
      <t>キロク</t>
    </rPh>
    <phoneticPr fontId="1"/>
  </si>
  <si>
    <t>②</t>
  </si>
  <si>
    <t>回答</t>
    <rPh sb="0" eb="2">
      <t>カイトウ</t>
    </rPh>
    <phoneticPr fontId="1"/>
  </si>
  <si>
    <t>◎本書は「こども性暴力防止法」が令和8年12月25日に施行されることに伴い対象事業者（学校・認可保育所・認定こども園等は義務）の講ずべき措置等について松江市が独自にお伺いするものです。　</t>
    <rPh sb="1" eb="3">
      <t>ホンショ</t>
    </rPh>
    <rPh sb="8" eb="11">
      <t>セイボウリョク</t>
    </rPh>
    <rPh sb="11" eb="14">
      <t>ボウシホウ</t>
    </rPh>
    <rPh sb="16" eb="18">
      <t>レイワ</t>
    </rPh>
    <rPh sb="19" eb="20">
      <t>ネン</t>
    </rPh>
    <rPh sb="22" eb="23">
      <t>ガツ</t>
    </rPh>
    <rPh sb="25" eb="26">
      <t>ニチ</t>
    </rPh>
    <rPh sb="27" eb="29">
      <t>セコウ</t>
    </rPh>
    <rPh sb="35" eb="36">
      <t>トモナ</t>
    </rPh>
    <rPh sb="37" eb="39">
      <t>タイショウ</t>
    </rPh>
    <rPh sb="39" eb="41">
      <t>ジギョウ</t>
    </rPh>
    <rPh sb="41" eb="42">
      <t>シャ</t>
    </rPh>
    <rPh sb="43" eb="45">
      <t>ガッコウ</t>
    </rPh>
    <rPh sb="46" eb="48">
      <t>ニンカ</t>
    </rPh>
    <rPh sb="48" eb="51">
      <t>ホイクショ</t>
    </rPh>
    <rPh sb="52" eb="54">
      <t>ニンテイ</t>
    </rPh>
    <rPh sb="57" eb="58">
      <t>エン</t>
    </rPh>
    <rPh sb="58" eb="59">
      <t>トウ</t>
    </rPh>
    <rPh sb="60" eb="62">
      <t>ギム</t>
    </rPh>
    <rPh sb="64" eb="65">
      <t>コウ</t>
    </rPh>
    <rPh sb="68" eb="70">
      <t>ソチ</t>
    </rPh>
    <rPh sb="70" eb="71">
      <t>トウ</t>
    </rPh>
    <rPh sb="75" eb="78">
      <t>マツエシ</t>
    </rPh>
    <rPh sb="79" eb="81">
      <t>ドクジ</t>
    </rPh>
    <rPh sb="83" eb="84">
      <t>ウカガ</t>
    </rPh>
    <phoneticPr fontId="1"/>
  </si>
  <si>
    <t>設置しているか</t>
  </si>
  <si>
    <t>＊年度途中に３歳の誕生日を迎え、１号認定を受けた子ども（満3歳児）については、「満３歳児対応加配加算」の認定を受けている場合は２歳児欄に、そうでない場合は３歳児欄に記入。</t>
  </si>
  <si>
    <t>　　夏季賞与を支給しているが重要性が乏しいとして賞与引当金を計上していない場合には、重要性が乏　　　　　</t>
  </si>
  <si>
    <t>　②常勤の保育教諭が各組や各グループに1名以上（乳児を含む各組や各グループであって、当該組・グループに係る配置基準上の定数が2名以上の場合は、1名以上ではなく2名以上）配置されていること。</t>
    <rPh sb="2" eb="4">
      <t>ジョウキン</t>
    </rPh>
    <rPh sb="5" eb="7">
      <t>ホイク</t>
    </rPh>
    <rPh sb="7" eb="9">
      <t>キョウユ</t>
    </rPh>
    <rPh sb="10" eb="11">
      <t>カク</t>
    </rPh>
    <rPh sb="11" eb="12">
      <t>クミ</t>
    </rPh>
    <rPh sb="13" eb="14">
      <t>カク</t>
    </rPh>
    <rPh sb="20" eb="21">
      <t>メイ</t>
    </rPh>
    <rPh sb="21" eb="23">
      <t>イジョウ</t>
    </rPh>
    <rPh sb="24" eb="26">
      <t>ニュウジ</t>
    </rPh>
    <rPh sb="27" eb="28">
      <t>フク</t>
    </rPh>
    <rPh sb="29" eb="31">
      <t>カククミ</t>
    </rPh>
    <rPh sb="32" eb="33">
      <t>カク</t>
    </rPh>
    <rPh sb="42" eb="44">
      <t>トウガイ</t>
    </rPh>
    <rPh sb="44" eb="45">
      <t>クミ</t>
    </rPh>
    <rPh sb="51" eb="52">
      <t>カカ</t>
    </rPh>
    <rPh sb="53" eb="55">
      <t>ハイチ</t>
    </rPh>
    <rPh sb="55" eb="57">
      <t>キジュン</t>
    </rPh>
    <rPh sb="57" eb="58">
      <t>ジョウ</t>
    </rPh>
    <rPh sb="59" eb="61">
      <t>テイスウ</t>
    </rPh>
    <rPh sb="63" eb="66">
      <t>メイイジョウ</t>
    </rPh>
    <rPh sb="67" eb="69">
      <t>バアイ</t>
    </rPh>
    <rPh sb="72" eb="73">
      <t>メイ</t>
    </rPh>
    <rPh sb="73" eb="75">
      <t>イジョウ</t>
    </rPh>
    <rPh sb="80" eb="81">
      <t>メイ</t>
    </rPh>
    <rPh sb="81" eb="83">
      <t>イジョウ</t>
    </rPh>
    <rPh sb="84" eb="86">
      <t>ハイチ</t>
    </rPh>
    <phoneticPr fontId="1"/>
  </si>
  <si>
    <t xml:space="preserve"> （注２）施設全体の利用定員に占める標準時間認定を受けた子どもの人数の割合が低い場合は非常勤の保育教諭として差し支えない。</t>
    <rPh sb="49" eb="51">
      <t>キョウユ</t>
    </rPh>
    <phoneticPr fontId="1"/>
  </si>
  <si>
    <t>収入決算額</t>
  </si>
  <si>
    <t>・寄附金収益明細書（別紙3②）</t>
    <rPh sb="1" eb="4">
      <t>キフキン</t>
    </rPh>
    <rPh sb="4" eb="6">
      <t>シュウエキ</t>
    </rPh>
    <rPh sb="6" eb="9">
      <t>メイサイショ</t>
    </rPh>
    <rPh sb="10" eb="12">
      <t>ベッシ</t>
    </rPh>
    <phoneticPr fontId="1"/>
  </si>
  <si>
    <t>・残高明細書（別紙3⑭）</t>
    <rPh sb="1" eb="3">
      <t>ザンダカ</t>
    </rPh>
    <rPh sb="3" eb="6">
      <t>メイサイショ</t>
    </rPh>
    <rPh sb="7" eb="9">
      <t>ベッシ</t>
    </rPh>
    <phoneticPr fontId="1"/>
  </si>
  <si>
    <t>通常検便実施者数の計</t>
  </si>
  <si>
    <t>○労働条件の改善等に配慮し、職員の定着促進及び離職防止対策を講じているか</t>
  </si>
  <si>
    <t>利用定員(人)</t>
    <rPh sb="5" eb="6">
      <t>ニン</t>
    </rPh>
    <phoneticPr fontId="1"/>
  </si>
  <si>
    <t xml:space="preserve">○支出決議（伺）がされているか </t>
  </si>
  <si>
    <t>〇「有」の場合、子育て支援員等の要件を満たす者を配置しているか</t>
  </si>
  <si>
    <t>(６) 乳児、満１･２歳児及び満３歳以上児の区分ごとの利用定員</t>
  </si>
  <si>
    <t>（小数点以下切り捨て）</t>
    <rPh sb="1" eb="4">
      <t>ショウスウテン</t>
    </rPh>
    <rPh sb="4" eb="6">
      <t>イカ</t>
    </rPh>
    <rPh sb="6" eb="7">
      <t>キ</t>
    </rPh>
    <rPh sb="8" eb="9">
      <t>ス</t>
    </rPh>
    <phoneticPr fontId="1"/>
  </si>
  <si>
    <t>従事者が当該規定に違反した場合、懲戒事由を定めているか。
就業規則違反や業務命令違反等に該当すること等を従事者に周知、伝達しているか。</t>
    <rPh sb="0" eb="3">
      <t>ジュウジシャ</t>
    </rPh>
    <rPh sb="4" eb="6">
      <t>トウガイ</t>
    </rPh>
    <rPh sb="6" eb="7">
      <t>タダシ</t>
    </rPh>
    <rPh sb="7" eb="8">
      <t>テイ</t>
    </rPh>
    <rPh sb="9" eb="11">
      <t>イハン</t>
    </rPh>
    <rPh sb="13" eb="15">
      <t>バアイ</t>
    </rPh>
    <rPh sb="16" eb="18">
      <t>チョウカイ</t>
    </rPh>
    <rPh sb="18" eb="20">
      <t>ジユウ</t>
    </rPh>
    <rPh sb="21" eb="22">
      <t>サダ</t>
    </rPh>
    <rPh sb="29" eb="31">
      <t>シュウギョウ</t>
    </rPh>
    <rPh sb="31" eb="33">
      <t>キソク</t>
    </rPh>
    <rPh sb="33" eb="35">
      <t>イハン</t>
    </rPh>
    <rPh sb="36" eb="38">
      <t>ギョウム</t>
    </rPh>
    <rPh sb="38" eb="40">
      <t>メイレイ</t>
    </rPh>
    <rPh sb="40" eb="42">
      <t>イハン</t>
    </rPh>
    <rPh sb="42" eb="43">
      <t>トウ</t>
    </rPh>
    <rPh sb="44" eb="46">
      <t>ガイトウ</t>
    </rPh>
    <rPh sb="50" eb="51">
      <t>トウ</t>
    </rPh>
    <rPh sb="52" eb="54">
      <t>ジュウジ</t>
    </rPh>
    <rPh sb="54" eb="55">
      <t>ジャ</t>
    </rPh>
    <rPh sb="56" eb="58">
      <t>シュウチ</t>
    </rPh>
    <rPh sb="59" eb="61">
      <t>デンタツ</t>
    </rPh>
    <phoneticPr fontId="1"/>
  </si>
  <si>
    <t>６:１</t>
  </si>
  <si>
    <t xml:space="preserve">・栄養出納表 </t>
  </si>
  <si>
    <t>契約年月日</t>
    <rPh sb="0" eb="2">
      <t>ケイヤク</t>
    </rPh>
    <rPh sb="2" eb="5">
      <t>ネンガッピ</t>
    </rPh>
    <phoneticPr fontId="1"/>
  </si>
  <si>
    <t>◎指導計画が策定されているか</t>
  </si>
  <si>
    <t>報告の方法・報告先・報告内容等のルールが定めてありますか。</t>
    <rPh sb="0" eb="2">
      <t>ホウコク</t>
    </rPh>
    <rPh sb="3" eb="5">
      <t>ホウホウ</t>
    </rPh>
    <rPh sb="6" eb="8">
      <t>ホウコク</t>
    </rPh>
    <rPh sb="8" eb="9">
      <t>サキ</t>
    </rPh>
    <rPh sb="10" eb="12">
      <t>ホウコク</t>
    </rPh>
    <rPh sb="12" eb="14">
      <t>ナイヨウ</t>
    </rPh>
    <rPh sb="14" eb="15">
      <t>トウ</t>
    </rPh>
    <rPh sb="20" eb="21">
      <t>サダ</t>
    </rPh>
    <phoneticPr fontId="1"/>
  </si>
  <si>
    <r>
      <t>◎</t>
    </r>
    <r>
      <rPr>
        <sz val="10.5"/>
        <color theme="1"/>
        <rFont val="游ゴシック"/>
      </rPr>
      <t>保護者、地域住民等に対し、教育及び保育等の状況その他の運営の状況に関する情報を提供しているか</t>
    </r>
  </si>
  <si>
    <t>・風しん、麻しんの予防接種について、勧奨あるいは情報提供をしているか</t>
  </si>
  <si>
    <t>(５) 保護者から受領する費用の種類、支払を求める理由及びその額
　（保育料その他の費用徴収に関する事項）</t>
  </si>
  <si>
    <t>・様々な場面や時間帯を想定した実践的な不審者対応訓練の実施</t>
  </si>
  <si>
    <t>服務規律等を定めた文書（就業規則等）において、こども性暴力防止法に基づく防止措置の対象となる児童対象性暴力等やそれにつながる不適切な行為の範囲を従事者に周知・伝達していますか。</t>
    <rPh sb="0" eb="2">
      <t>フクム</t>
    </rPh>
    <rPh sb="2" eb="4">
      <t>キリツ</t>
    </rPh>
    <rPh sb="4" eb="5">
      <t>トウ</t>
    </rPh>
    <rPh sb="6" eb="7">
      <t>サダ</t>
    </rPh>
    <rPh sb="9" eb="11">
      <t>ブンショ</t>
    </rPh>
    <rPh sb="12" eb="14">
      <t>シュウギョウ</t>
    </rPh>
    <rPh sb="14" eb="16">
      <t>キソク</t>
    </rPh>
    <rPh sb="16" eb="17">
      <t>トウ</t>
    </rPh>
    <rPh sb="26" eb="29">
      <t>セイボウリョク</t>
    </rPh>
    <rPh sb="29" eb="31">
      <t>ボウシ</t>
    </rPh>
    <rPh sb="31" eb="32">
      <t>ホウ</t>
    </rPh>
    <rPh sb="33" eb="35">
      <t>モトズ</t>
    </rPh>
    <rPh sb="36" eb="38">
      <t>ボウシ</t>
    </rPh>
    <rPh sb="38" eb="40">
      <t>ソチ</t>
    </rPh>
    <rPh sb="41" eb="43">
      <t>タイショウ</t>
    </rPh>
    <rPh sb="46" eb="48">
      <t>ジドウ</t>
    </rPh>
    <rPh sb="48" eb="50">
      <t>タイショウ</t>
    </rPh>
    <rPh sb="50" eb="53">
      <t>セイボウリョク</t>
    </rPh>
    <rPh sb="53" eb="54">
      <t>トウ</t>
    </rPh>
    <rPh sb="62" eb="65">
      <t>フテキセツ</t>
    </rPh>
    <rPh sb="66" eb="68">
      <t>コウイ</t>
    </rPh>
    <rPh sb="69" eb="71">
      <t>ハンイ</t>
    </rPh>
    <rPh sb="72" eb="75">
      <t>ジュウジシャ</t>
    </rPh>
    <rPh sb="76" eb="78">
      <t>シュウチ</t>
    </rPh>
    <rPh sb="79" eb="81">
      <t>デンタツ</t>
    </rPh>
    <phoneticPr fontId="1"/>
  </si>
  <si>
    <t>②特例２（幼稚園教諭、小学校教諭、養護教諭を活用）の利用</t>
  </si>
  <si>
    <t>◎確認を受けている施設又は事業所の数が20以上の場合、業務が法令に適合することを確保するための規程を整備し、市町村長等に届け出ているか</t>
  </si>
  <si>
    <t>5歳児</t>
  </si>
  <si>
    <r>
      <t>★確認資料：労働者名簿、36条協定書、出勤簿、休暇簿、時間外勤務命令簿、賃金台帳、</t>
    </r>
    <r>
      <rPr>
        <sz val="11"/>
        <color theme="1"/>
        <rFont val="游ゴシック"/>
      </rPr>
      <t>雇用契約書</t>
    </r>
    <rPh sb="41" eb="43">
      <t>コヨウ</t>
    </rPh>
    <rPh sb="43" eb="46">
      <t>ケイヤクショ</t>
    </rPh>
    <phoneticPr fontId="1"/>
  </si>
  <si>
    <t>◎地域住民や地域の活動との連携、協力、交流等を行っているか</t>
  </si>
  <si>
    <t>煙感知</t>
  </si>
  <si>
    <t>〇労働時間の把握方法　</t>
    <rPh sb="1" eb="3">
      <t>ロウドウ</t>
    </rPh>
    <rPh sb="3" eb="5">
      <t>ジカン</t>
    </rPh>
    <rPh sb="6" eb="8">
      <t>ハアク</t>
    </rPh>
    <rPh sb="8" eb="10">
      <t>ホウホウ</t>
    </rPh>
    <phoneticPr fontId="1"/>
  </si>
  <si>
    <t>◎小学校との連携にあたり、園児と小学生の交流、職員同士の交流・情報交換等の連携を図るよう配慮</t>
  </si>
  <si>
    <t>(B)のうち県単障がい児保育事業担当者
　　　　　　　　　　　　　　　     （C5）</t>
  </si>
  <si>
    <t>〇職員に対する健康診断（新規採用時を含む）を年１回以上行っているか</t>
    <rPh sb="1" eb="3">
      <t>ショクイン</t>
    </rPh>
    <rPh sb="4" eb="5">
      <t>タイ</t>
    </rPh>
    <rPh sb="7" eb="9">
      <t>ケンコウ</t>
    </rPh>
    <rPh sb="9" eb="11">
      <t>シンダン</t>
    </rPh>
    <rPh sb="12" eb="14">
      <t>シンキ</t>
    </rPh>
    <rPh sb="14" eb="16">
      <t>サイヨウ</t>
    </rPh>
    <rPh sb="16" eb="17">
      <t>ジ</t>
    </rPh>
    <rPh sb="18" eb="19">
      <t>フク</t>
    </rPh>
    <rPh sb="22" eb="23">
      <t>ネン</t>
    </rPh>
    <rPh sb="24" eb="25">
      <t>カイ</t>
    </rPh>
    <rPh sb="25" eb="27">
      <t>イジョウ</t>
    </rPh>
    <rPh sb="27" eb="28">
      <t>オコナ</t>
    </rPh>
    <phoneticPr fontId="1"/>
  </si>
  <si>
    <t>○３歳未満児の喫食開始時間</t>
  </si>
  <si>
    <t>○消防用設備等の法定点検を実施し、その結果を消防署に報告しているか</t>
  </si>
  <si>
    <t>拡声器</t>
  </si>
  <si>
    <t>○排泄後、食事・おやつの前等の手洗いが徹底されているか特に、低年齢児（３歳未満）について、保育教諭等が確認しているか</t>
    <rPh sb="47" eb="49">
      <t>キョウユ</t>
    </rPh>
    <phoneticPr fontId="1"/>
  </si>
  <si>
    <t>現金</t>
    <rPh sb="0" eb="2">
      <t>ゲンキン</t>
    </rPh>
    <phoneticPr fontId="1"/>
  </si>
  <si>
    <r>
      <t>・</t>
    </r>
    <r>
      <rPr>
        <sz val="11"/>
        <color theme="1"/>
        <rFont val="游ゴシック"/>
      </rPr>
      <t>園児の行動上危険なもの、障害になるものはないか</t>
    </r>
    <rPh sb="1" eb="3">
      <t>エンジ</t>
    </rPh>
    <rPh sb="4" eb="6">
      <t>コウドウ</t>
    </rPh>
    <rPh sb="6" eb="7">
      <t>ジョウ</t>
    </rPh>
    <rPh sb="7" eb="9">
      <t>キケン</t>
    </rPh>
    <rPh sb="13" eb="15">
      <t>ショウガイ</t>
    </rPh>
    <phoneticPr fontId="1"/>
  </si>
  <si>
    <t>○投薬する場合は、保護者からの依頼書等に基づいて適切に対応しているか</t>
    <rPh sb="1" eb="3">
      <t>トウヤク</t>
    </rPh>
    <rPh sb="5" eb="7">
      <t>バアイ</t>
    </rPh>
    <rPh sb="9" eb="11">
      <t>ホゴ</t>
    </rPh>
    <rPh sb="11" eb="12">
      <t>シャ</t>
    </rPh>
    <rPh sb="15" eb="17">
      <t>イライ</t>
    </rPh>
    <rPh sb="17" eb="18">
      <t>ショ</t>
    </rPh>
    <rPh sb="18" eb="19">
      <t>トウ</t>
    </rPh>
    <rPh sb="20" eb="21">
      <t>モト</t>
    </rPh>
    <rPh sb="24" eb="26">
      <t>テキセツ</t>
    </rPh>
    <rPh sb="27" eb="29">
      <t>タイオウ</t>
    </rPh>
    <phoneticPr fontId="1"/>
  </si>
  <si>
    <t>１ヶ月の勤務日数</t>
  </si>
  <si>
    <t>取引データ作成</t>
    <rPh sb="0" eb="2">
      <t>トリヒキ</t>
    </rPh>
    <rPh sb="5" eb="7">
      <t>サクセイ</t>
    </rPh>
    <phoneticPr fontId="1"/>
  </si>
  <si>
    <t>契約書</t>
    <rPh sb="0" eb="3">
      <t>ケイヤクショ</t>
    </rPh>
    <phoneticPr fontId="1"/>
  </si>
  <si>
    <t>９月</t>
    <rPh sb="1" eb="2">
      <t>ガツ</t>
    </rPh>
    <phoneticPr fontId="1"/>
  </si>
  <si>
    <t>無</t>
    <rPh sb="0" eb="1">
      <t>ム</t>
    </rPh>
    <phoneticPr fontId="1"/>
  </si>
  <si>
    <t>②幼児教育</t>
    <rPh sb="1" eb="3">
      <t>ヨウジ</t>
    </rPh>
    <rPh sb="3" eb="5">
      <t>キョウイク</t>
    </rPh>
    <phoneticPr fontId="1"/>
  </si>
  <si>
    <t>◎研修参加が特定の職員（正規雇用の職員等）に偏っていないか</t>
  </si>
  <si>
    <t>ア　 積立資産の取崩し</t>
  </si>
  <si>
    <t>・隣の園児との間隔は保たれているか</t>
    <rPh sb="1" eb="2">
      <t>トナリ</t>
    </rPh>
    <rPh sb="3" eb="5">
      <t>エンジ</t>
    </rPh>
    <rPh sb="7" eb="9">
      <t>カンカク</t>
    </rPh>
    <rPh sb="10" eb="11">
      <t>タモ</t>
    </rPh>
    <phoneticPr fontId="1"/>
  </si>
  <si>
    <t>○苦情解決の仕組みに関する規程は整備されているか</t>
  </si>
  <si>
    <r>
      <t>・防犯設備（防犯カメラ</t>
    </r>
    <r>
      <rPr>
        <sz val="11"/>
        <color theme="1"/>
        <rFont val="游ゴシック"/>
      </rPr>
      <t>、防犯ブザー、職員が携帯する防犯ベル等）対策</t>
    </r>
    <rPh sb="12" eb="14">
      <t>ボウハン</t>
    </rPh>
    <rPh sb="18" eb="20">
      <t>ショクイン</t>
    </rPh>
    <rPh sb="21" eb="23">
      <t>ケイタイ</t>
    </rPh>
    <rPh sb="25" eb="27">
      <t>ボウハン</t>
    </rPh>
    <rPh sb="29" eb="30">
      <t>トウ</t>
    </rPh>
    <rPh sb="31" eb="33">
      <t>タイサク</t>
    </rPh>
    <phoneticPr fontId="1"/>
  </si>
  <si>
    <t>□小学校や転園施設等へ情報提供を行う際は、あらかじめ文書により保護者の同意を得ているか</t>
    <rPh sb="1" eb="4">
      <t>ショウガッコウ</t>
    </rPh>
    <rPh sb="5" eb="7">
      <t>テンエン</t>
    </rPh>
    <rPh sb="7" eb="9">
      <t>シセツ</t>
    </rPh>
    <rPh sb="9" eb="10">
      <t>トウ</t>
    </rPh>
    <rPh sb="11" eb="13">
      <t>ジョウホウ</t>
    </rPh>
    <rPh sb="13" eb="15">
      <t>テイキョウ</t>
    </rPh>
    <rPh sb="16" eb="17">
      <t>オコナ</t>
    </rPh>
    <rPh sb="18" eb="19">
      <t>サイ</t>
    </rPh>
    <rPh sb="26" eb="28">
      <t>ブンショ</t>
    </rPh>
    <rPh sb="31" eb="34">
      <t>ホゴシャ</t>
    </rPh>
    <rPh sb="35" eb="37">
      <t>ドウイ</t>
    </rPh>
    <rPh sb="38" eb="39">
      <t>エ</t>
    </rPh>
    <phoneticPr fontId="1"/>
  </si>
  <si>
    <t>事業費支出</t>
    <rPh sb="0" eb="3">
      <t>ジギョウヒ</t>
    </rPh>
    <rPh sb="3" eb="5">
      <t>シシュツ</t>
    </rPh>
    <phoneticPr fontId="1"/>
  </si>
  <si>
    <t>職員の処遇改善及び資質向上に対する各取り組み状況</t>
  </si>
  <si>
    <t>◎在園中に体調不良となった園児への対応はどのようにしているか</t>
    <rPh sb="1" eb="3">
      <t>ザイエン</t>
    </rPh>
    <rPh sb="13" eb="15">
      <t>エンジ</t>
    </rPh>
    <phoneticPr fontId="1"/>
  </si>
  <si>
    <t>〇経理規程に沿った会計処理がされているか</t>
    <rPh sb="1" eb="3">
      <t>ケイリ</t>
    </rPh>
    <rPh sb="3" eb="5">
      <t>キテイ</t>
    </rPh>
    <rPh sb="6" eb="7">
      <t>ソ</t>
    </rPh>
    <rPh sb="9" eb="11">
      <t>カイケイ</t>
    </rPh>
    <rPh sb="11" eb="13">
      <t>ショリ</t>
    </rPh>
    <phoneticPr fontId="1"/>
  </si>
  <si>
    <t>日</t>
    <rPh sb="0" eb="1">
      <t>ニチ</t>
    </rPh>
    <phoneticPr fontId="1"/>
  </si>
  <si>
    <r>
      <t>○「母性健康管理のための休暇等、育児・介護休業</t>
    </r>
    <r>
      <rPr>
        <sz val="11"/>
        <color theme="1"/>
        <rFont val="游ゴシック"/>
      </rPr>
      <t>」について定めているか</t>
    </r>
    <rPh sb="16" eb="18">
      <t>イクジ</t>
    </rPh>
    <rPh sb="19" eb="21">
      <t>カイゴ</t>
    </rPh>
    <rPh sb="21" eb="23">
      <t>キュウギョウ</t>
    </rPh>
    <phoneticPr fontId="1"/>
  </si>
  <si>
    <t>（１０） 一人ひとりの子どもを尊重する取組</t>
  </si>
  <si>
    <t>（３）収入状況</t>
  </si>
  <si>
    <t>(B)のうち地域子育て支援拠点事業担当者（職員配置の補助を受けている者)  　 (C3)</t>
  </si>
  <si>
    <t>事務負担対応加配加算</t>
    <rPh sb="0" eb="2">
      <t>ジム</t>
    </rPh>
    <rPh sb="2" eb="4">
      <t>フタン</t>
    </rPh>
    <rPh sb="4" eb="6">
      <t>タイオウ</t>
    </rPh>
    <rPh sb="6" eb="8">
      <t>カハイ</t>
    </rPh>
    <rPh sb="8" eb="10">
      <t>カサン</t>
    </rPh>
    <phoneticPr fontId="1"/>
  </si>
  <si>
    <t>直近の報告年月日：</t>
    <rPh sb="3" eb="5">
      <t>ホウコク</t>
    </rPh>
    <rPh sb="5" eb="8">
      <t>ネンガッピ</t>
    </rPh>
    <phoneticPr fontId="1"/>
  </si>
  <si>
    <t xml:space="preserve">（F)の職員の常勤換算後人数    （H）
【①②③及び④常勤２年支援員等】
 </t>
    <rPh sb="4" eb="6">
      <t>ショクイン</t>
    </rPh>
    <rPh sb="7" eb="9">
      <t>ジョウキン</t>
    </rPh>
    <rPh sb="9" eb="11">
      <t>カンサン</t>
    </rPh>
    <rPh sb="11" eb="12">
      <t>ゴ</t>
    </rPh>
    <rPh sb="12" eb="14">
      <t>ニンズウ</t>
    </rPh>
    <phoneticPr fontId="1"/>
  </si>
  <si>
    <t>　通帳等保管・管理状況</t>
    <rPh sb="1" eb="3">
      <t>ツウチョウ</t>
    </rPh>
    <rPh sb="3" eb="4">
      <t>トウ</t>
    </rPh>
    <rPh sb="4" eb="6">
      <t>ホカン</t>
    </rPh>
    <rPh sb="7" eb="9">
      <t>カンリ</t>
    </rPh>
    <rPh sb="9" eb="11">
      <t>ジョウキョウ</t>
    </rPh>
    <phoneticPr fontId="1"/>
  </si>
  <si>
    <t>〇体調不良、食物アレルギー、障害のある子など、個々の心身の状態を把握し、配慮する事項について</t>
    <rPh sb="1" eb="3">
      <t>タイチョウ</t>
    </rPh>
    <rPh sb="3" eb="5">
      <t>フリョウ</t>
    </rPh>
    <rPh sb="6" eb="8">
      <t>ショクモツ</t>
    </rPh>
    <rPh sb="14" eb="16">
      <t>ショウガイ</t>
    </rPh>
    <rPh sb="19" eb="20">
      <t>コ</t>
    </rPh>
    <rPh sb="23" eb="25">
      <t>ココ</t>
    </rPh>
    <rPh sb="26" eb="28">
      <t>シンシン</t>
    </rPh>
    <rPh sb="29" eb="31">
      <t>ジョウタイ</t>
    </rPh>
    <rPh sb="32" eb="34">
      <t>ハアク</t>
    </rPh>
    <rPh sb="36" eb="38">
      <t>ハイリョ</t>
    </rPh>
    <rPh sb="40" eb="42">
      <t>ジコウ</t>
    </rPh>
    <phoneticPr fontId="1"/>
  </si>
  <si>
    <t>○「島根県運営適正化委員会」の行う調査に協力しているか</t>
  </si>
  <si>
    <t>◎上記のうち、死亡事故や治療に要する期間が30日以上の負傷や疾病を伴う重篤な事故等が発生した場合、担当課に事故の報告をしているか</t>
  </si>
  <si>
    <t xml:space="preserve"> 設 備 名</t>
  </si>
  <si>
    <t>（注２）　県単一時保育事業については、認可基準に基づき、対象園児の年齢及び人数に応じて、本事業を担当する保育教諭を配置すること。
　　　　 ただし、年間の平均利用児童数が1名を下回る場合には、認可基準及びその他の補助金等の職員配置基準を超えた保育士が配置され
　　　　 ていれば、本事業を担当する保育教諭が配置されていなくても差し支えない。</t>
    <rPh sb="19" eb="21">
      <t>ニンカ</t>
    </rPh>
    <rPh sb="21" eb="23">
      <t>キジュン</t>
    </rPh>
    <rPh sb="30" eb="32">
      <t>エンジ</t>
    </rPh>
    <rPh sb="54" eb="56">
      <t>キョウユ</t>
    </rPh>
    <rPh sb="96" eb="98">
      <t>ニンカ</t>
    </rPh>
    <rPh sb="98" eb="100">
      <t>キジュン</t>
    </rPh>
    <rPh sb="150" eb="152">
      <t>キョウユ</t>
    </rPh>
    <phoneticPr fontId="1"/>
  </si>
  <si>
    <t>金　額（円）</t>
    <rPh sb="0" eb="1">
      <t>キン</t>
    </rPh>
    <rPh sb="2" eb="3">
      <t>ガク</t>
    </rPh>
    <rPh sb="4" eb="5">
      <t>エン</t>
    </rPh>
    <phoneticPr fontId="1"/>
  </si>
  <si>
    <t>調理従事者</t>
  </si>
  <si>
    <r>
      <t>○雇用する際に交付する雇用契約書、採用辞令、雇入通知等で労働条件を</t>
    </r>
    <r>
      <rPr>
        <sz val="11"/>
        <color theme="1"/>
        <rFont val="游ゴシック"/>
      </rPr>
      <t>漏れなく明示しているか</t>
    </r>
    <rPh sb="1" eb="3">
      <t>コヨウ</t>
    </rPh>
    <rPh sb="5" eb="6">
      <t>サイ</t>
    </rPh>
    <rPh sb="7" eb="9">
      <t>コウフ</t>
    </rPh>
    <rPh sb="11" eb="13">
      <t>コヨウ</t>
    </rPh>
    <rPh sb="13" eb="16">
      <t>ケイヤクショ</t>
    </rPh>
    <rPh sb="17" eb="19">
      <t>サイヨウ</t>
    </rPh>
    <rPh sb="19" eb="21">
      <t>ジレイ</t>
    </rPh>
    <rPh sb="22" eb="23">
      <t>ヤトイ</t>
    </rPh>
    <rPh sb="23" eb="24">
      <t>イ</t>
    </rPh>
    <rPh sb="24" eb="26">
      <t>ツウチ</t>
    </rPh>
    <rPh sb="26" eb="27">
      <t>トウ</t>
    </rPh>
    <rPh sb="28" eb="30">
      <t>ロウドウ</t>
    </rPh>
    <rPh sb="30" eb="32">
      <t>ジョウケン</t>
    </rPh>
    <rPh sb="33" eb="34">
      <t>モ</t>
    </rPh>
    <rPh sb="37" eb="39">
      <t>メイジ</t>
    </rPh>
    <phoneticPr fontId="1"/>
  </si>
  <si>
    <t>（４） 危険防止</t>
  </si>
  <si>
    <t>・こどもの人権擁護の観点から、こどもの画像等をホームページ等に掲載する際に、こどもの性的な部分が含まれていないか等確認して掲載しているか。</t>
    <rPh sb="5" eb="7">
      <t>ジンケン</t>
    </rPh>
    <rPh sb="7" eb="9">
      <t>ヨウゴ</t>
    </rPh>
    <rPh sb="10" eb="12">
      <t>カンテン</t>
    </rPh>
    <rPh sb="19" eb="21">
      <t>ガゾウ</t>
    </rPh>
    <rPh sb="21" eb="22">
      <t>トウ</t>
    </rPh>
    <rPh sb="29" eb="30">
      <t>トウ</t>
    </rPh>
    <rPh sb="31" eb="33">
      <t>ケイサイ</t>
    </rPh>
    <rPh sb="35" eb="36">
      <t>サイ</t>
    </rPh>
    <rPh sb="42" eb="44">
      <t>セイテキ</t>
    </rPh>
    <rPh sb="45" eb="47">
      <t>ブブン</t>
    </rPh>
    <rPh sb="48" eb="49">
      <t>フク</t>
    </rPh>
    <rPh sb="56" eb="57">
      <t>トウ</t>
    </rPh>
    <rPh sb="57" eb="59">
      <t>カクニン</t>
    </rPh>
    <rPh sb="61" eb="63">
      <t>ケイサイ</t>
    </rPh>
    <phoneticPr fontId="1"/>
  </si>
  <si>
    <t>具体的な内容</t>
  </si>
  <si>
    <t xml:space="preserve">(注)確認を受けている全ての教育・保育施設等が一の市町村区域に所在の場合は市町村長、2以上の都道府県に所在する場合は内閣総理大臣、その他の場合は知事あての届出　
　　  </t>
  </si>
  <si>
    <t>〇感染症や非常災害時における事業継続の方法について、事業継続計画（BCP）を策定しているか</t>
    <rPh sb="1" eb="4">
      <t>カンセンショウ</t>
    </rPh>
    <rPh sb="5" eb="7">
      <t>ヒジョウ</t>
    </rPh>
    <phoneticPr fontId="1"/>
  </si>
  <si>
    <t>□保護者等、関係者による評価を受けて、結果を公表しているか</t>
  </si>
  <si>
    <t>□法人役員と園業務を兼務している職員は、本加算を役員報酬に充てていないか</t>
  </si>
  <si>
    <t>（１） 拠点(サービス)区分間繰入金収入、拠点(サービス)区分間繰入金支出等</t>
    <rPh sb="37" eb="38">
      <t>トウ</t>
    </rPh>
    <phoneticPr fontId="1"/>
  </si>
  <si>
    <t>タラップ</t>
  </si>
  <si>
    <t>・苦情の受付件数</t>
  </si>
  <si>
    <t>避難はしご</t>
  </si>
  <si>
    <t>＊次の書類を必ず添付すること</t>
  </si>
  <si>
    <t>法令遵守責任者　職名</t>
    <rPh sb="8" eb="10">
      <t>ショクメイ</t>
    </rPh>
    <phoneticPr fontId="1"/>
  </si>
  <si>
    <t>人数</t>
    <rPh sb="0" eb="2">
      <t>ニンズウ</t>
    </rPh>
    <phoneticPr fontId="1"/>
  </si>
  <si>
    <t>特定建築物調査定期点検</t>
    <rPh sb="0" eb="2">
      <t>トクテイ</t>
    </rPh>
    <rPh sb="2" eb="4">
      <t>ケンチク</t>
    </rPh>
    <rPh sb="4" eb="5">
      <t>ブツ</t>
    </rPh>
    <rPh sb="5" eb="7">
      <t>チョウサ</t>
    </rPh>
    <rPh sb="7" eb="9">
      <t>テイキ</t>
    </rPh>
    <rPh sb="9" eb="11">
      <t>テンケン</t>
    </rPh>
    <phoneticPr fontId="1"/>
  </si>
  <si>
    <r>
      <t>○タオルは他の</t>
    </r>
    <r>
      <rPr>
        <sz val="11"/>
        <color theme="1"/>
        <rFont val="游ゴシック"/>
      </rPr>
      <t>園児や職員と共用しないようにしているか</t>
    </r>
    <rPh sb="7" eb="9">
      <t>エンジ</t>
    </rPh>
    <phoneticPr fontId="1"/>
  </si>
  <si>
    <t>標準時間
認定</t>
    <rPh sb="0" eb="3">
      <t>ヒョウジュンジ</t>
    </rPh>
    <phoneticPr fontId="1"/>
  </si>
  <si>
    <t>・その他の具体的な対策　　　　　　　　　　　　　　　　　　</t>
  </si>
  <si>
    <t>・地域住民等に緊急時の協力や援助を依頼しているか</t>
  </si>
  <si>
    <t>また、自動車にブザー等の見落とし防止装置を備え所在確認を行っているか。</t>
    <rPh sb="3" eb="6">
      <t>ジドウシャ</t>
    </rPh>
    <rPh sb="10" eb="11">
      <t>トウ</t>
    </rPh>
    <rPh sb="12" eb="14">
      <t>ミオ</t>
    </rPh>
    <rPh sb="16" eb="18">
      <t>ボウシ</t>
    </rPh>
    <rPh sb="18" eb="20">
      <t>ソウチ</t>
    </rPh>
    <rPh sb="21" eb="22">
      <t>ソナ</t>
    </rPh>
    <rPh sb="23" eb="25">
      <t>ショザイ</t>
    </rPh>
    <rPh sb="25" eb="27">
      <t>カクニン</t>
    </rPh>
    <rPh sb="28" eb="29">
      <t>オコナ</t>
    </rPh>
    <phoneticPr fontId="1"/>
  </si>
  <si>
    <t>○消防設備の状況</t>
  </si>
  <si>
    <t>〇保護者の園の行事や活動の参加について、保護者の生活形態が異なることに配慮した設定になって</t>
    <rPh sb="1" eb="4">
      <t>ホゴシャ</t>
    </rPh>
    <rPh sb="5" eb="6">
      <t>エン</t>
    </rPh>
    <rPh sb="7" eb="9">
      <t>ギョウジ</t>
    </rPh>
    <rPh sb="10" eb="12">
      <t>カツドウ</t>
    </rPh>
    <rPh sb="13" eb="15">
      <t>サンカ</t>
    </rPh>
    <rPh sb="20" eb="23">
      <t>ホゴシャ</t>
    </rPh>
    <rPh sb="24" eb="26">
      <t>セイカツ</t>
    </rPh>
    <rPh sb="26" eb="28">
      <t>ケイタイ</t>
    </rPh>
    <rPh sb="29" eb="30">
      <t>コト</t>
    </rPh>
    <rPh sb="35" eb="37">
      <t>ハイリョ</t>
    </rPh>
    <rPh sb="39" eb="41">
      <t>セッテイ</t>
    </rPh>
    <phoneticPr fontId="1"/>
  </si>
  <si>
    <t>除去開始：</t>
    <rPh sb="0" eb="2">
      <t>ジョキョ</t>
    </rPh>
    <rPh sb="2" eb="4">
      <t>カイシ</t>
    </rPh>
    <phoneticPr fontId="1"/>
  </si>
  <si>
    <t>（８）自動車を運行する場合の所在確認</t>
    <rPh sb="3" eb="6">
      <t>ジドウシャ</t>
    </rPh>
    <rPh sb="7" eb="9">
      <t>ウンコウ</t>
    </rPh>
    <rPh sb="11" eb="13">
      <t>バアイ</t>
    </rPh>
    <rPh sb="14" eb="16">
      <t>ショザイ</t>
    </rPh>
    <rPh sb="16" eb="18">
      <t>カクニン</t>
    </rPh>
    <phoneticPr fontId="1"/>
  </si>
  <si>
    <t>小学校接続加算</t>
    <rPh sb="0" eb="3">
      <t>ショウガッコウ</t>
    </rPh>
    <rPh sb="3" eb="5">
      <t>セツゾク</t>
    </rPh>
    <rPh sb="5" eb="7">
      <t>カサン</t>
    </rPh>
    <phoneticPr fontId="1"/>
  </si>
  <si>
    <t>①特例１（朝夕等の園児が少数となる時間帯（園児数に応じた保育教諭必要数が1名となる時間帯）において、保育教諭1人に加え、「子育て支援員(注)」または「家庭的保育者」または「保育所、認定こども園において常勤1年相当の保育業務従事経験があり、かつ８時間以上の研修を受講した者」を活用）の利用</t>
  </si>
  <si>
    <r>
      <t>小計</t>
    </r>
    <r>
      <rPr>
        <sz val="10"/>
        <color theme="1"/>
        <rFont val="游ゴシック"/>
      </rPr>
      <t>(注１)</t>
    </r>
  </si>
  <si>
    <t>園舎</t>
    <rPh sb="0" eb="2">
      <t>エンシャ</t>
    </rPh>
    <phoneticPr fontId="1"/>
  </si>
  <si>
    <t>◎事故防止や安全管理に関し、職員会議で取り上げるなど、職員の共通理解を図っているか</t>
  </si>
  <si>
    <t>3歳児配置改善加算</t>
    <rPh sb="1" eb="2">
      <t>サイ</t>
    </rPh>
    <rPh sb="2" eb="3">
      <t>ジ</t>
    </rPh>
    <rPh sb="3" eb="5">
      <t>ハイチ</t>
    </rPh>
    <rPh sb="5" eb="7">
      <t>カイゼン</t>
    </rPh>
    <rPh sb="7" eb="9">
      <t>カサン</t>
    </rPh>
    <phoneticPr fontId="1"/>
  </si>
  <si>
    <t>・「食を伴う保育」においては「飲食を伴う教育・保育活動に係るチェックシート」を活用しているか</t>
  </si>
  <si>
    <t>取り崩し時期</t>
    <rPh sb="0" eb="1">
      <t>ト</t>
    </rPh>
    <rPh sb="2" eb="3">
      <t>クズ</t>
    </rPh>
    <rPh sb="4" eb="6">
      <t>ジキ</t>
    </rPh>
    <phoneticPr fontId="1"/>
  </si>
  <si>
    <t>○様々な状況設定のもとに訓練が実施されているか</t>
  </si>
  <si>
    <t>　・障がいのある子ども</t>
  </si>
  <si>
    <t>○防火管理者は、管理、監督の地位の者で、講習を受講しているか</t>
  </si>
  <si>
    <t>満３歳児対応加配加算</t>
  </si>
  <si>
    <t>○施設内の見やすいところに避難経路図を掲示しているか</t>
  </si>
  <si>
    <t>（１） 収入手続       ★確認資料：経理規程、収入伺綴、収入証憑綴</t>
  </si>
  <si>
    <t>○保育教諭の配置において、次の特例１、２、３のいずれかを利用しているか</t>
  </si>
  <si>
    <t>方法</t>
  </si>
  <si>
    <t>在籍職員数（パートを含む）</t>
  </si>
  <si>
    <t>非　　常　　勤</t>
    <rPh sb="0" eb="1">
      <t>ヒ</t>
    </rPh>
    <rPh sb="3" eb="4">
      <t>ツネ</t>
    </rPh>
    <rPh sb="6" eb="7">
      <t>ツトム</t>
    </rPh>
    <phoneticPr fontId="1"/>
  </si>
  <si>
    <t>・年度中途に入所した場合の健康診断の実施</t>
  </si>
  <si>
    <t>○アレルギ―児の生活上の留意点を把握し、プール活動や屋外活動（日光・花粉等）等において</t>
  </si>
  <si>
    <t>○施設長等幹部職員の給与は、当該施設の給与水準に比較して妥当な額としているか</t>
    <rPh sb="1" eb="4">
      <t>シセツチョウ</t>
    </rPh>
    <rPh sb="4" eb="5">
      <t>トウ</t>
    </rPh>
    <rPh sb="5" eb="7">
      <t>カンブ</t>
    </rPh>
    <rPh sb="7" eb="9">
      <t>ショクイン</t>
    </rPh>
    <rPh sb="10" eb="12">
      <t>キュウヨ</t>
    </rPh>
    <rPh sb="14" eb="16">
      <t>トウガイ</t>
    </rPh>
    <rPh sb="16" eb="18">
      <t>シセツ</t>
    </rPh>
    <rPh sb="19" eb="21">
      <t>キュウヨ</t>
    </rPh>
    <rPh sb="21" eb="23">
      <t>スイジュン</t>
    </rPh>
    <rPh sb="24" eb="26">
      <t>ヒカク</t>
    </rPh>
    <rPh sb="28" eb="30">
      <t>ダトウ</t>
    </rPh>
    <rPh sb="31" eb="32">
      <t>ガク</t>
    </rPh>
    <phoneticPr fontId="1"/>
  </si>
  <si>
    <t>保育室・遊戯室</t>
    <rPh sb="0" eb="3">
      <t>ホイクシツ</t>
    </rPh>
    <rPh sb="4" eb="7">
      <t>ユウギシツ</t>
    </rPh>
    <phoneticPr fontId="1"/>
  </si>
  <si>
    <t>○備品等購入積立資産への積立支出があるか</t>
  </si>
  <si>
    <t>％</t>
  </si>
  <si>
    <t>グラム</t>
  </si>
  <si>
    <t>スプリンクラー設備</t>
  </si>
  <si>
    <t>・健康診断</t>
  </si>
  <si>
    <t>○職員の採用、退職の状況</t>
    <rPh sb="1" eb="3">
      <t>ショクイン</t>
    </rPh>
    <rPh sb="4" eb="6">
      <t>サイヨウ</t>
    </rPh>
    <rPh sb="7" eb="9">
      <t>タイショク</t>
    </rPh>
    <rPh sb="10" eb="12">
      <t>ジョウキョウ</t>
    </rPh>
    <phoneticPr fontId="1"/>
  </si>
  <si>
    <t>(８) 緊急時等における対応方法</t>
  </si>
  <si>
    <t>11月</t>
    <rPh sb="2" eb="3">
      <t>ガツ</t>
    </rPh>
    <phoneticPr fontId="1"/>
  </si>
  <si>
    <t>松江　花子</t>
    <rPh sb="0" eb="2">
      <t>マツエ</t>
    </rPh>
    <rPh sb="3" eb="5">
      <t>ハナコ</t>
    </rPh>
    <phoneticPr fontId="1"/>
  </si>
  <si>
    <t>□認定こども園の事業の会計をその他の事業の会計と区分しているか</t>
    <rPh sb="1" eb="3">
      <t>ニンテイ</t>
    </rPh>
    <rPh sb="6" eb="7">
      <t>エン</t>
    </rPh>
    <phoneticPr fontId="1"/>
  </si>
  <si>
    <t>・歯科検診</t>
  </si>
  <si>
    <t>（注４）　乳児数が４人未満の場合、看護師等１名をみなし保育教諭とするには、子育ての知識・経験を有する看護師等を配置し、保育士の
    　       支援を受ける体制とすること。</t>
    <rPh sb="5" eb="7">
      <t>ニュウジ</t>
    </rPh>
    <rPh sb="7" eb="8">
      <t>スウ</t>
    </rPh>
    <rPh sb="10" eb="11">
      <t>ニン</t>
    </rPh>
    <rPh sb="11" eb="13">
      <t>ミマン</t>
    </rPh>
    <rPh sb="14" eb="16">
      <t>バアイ</t>
    </rPh>
    <rPh sb="17" eb="20">
      <t>カンゴシ</t>
    </rPh>
    <rPh sb="20" eb="21">
      <t>トウ</t>
    </rPh>
    <rPh sb="22" eb="23">
      <t>メイ</t>
    </rPh>
    <rPh sb="27" eb="29">
      <t>ホイク</t>
    </rPh>
    <rPh sb="29" eb="31">
      <t>キョウユ</t>
    </rPh>
    <rPh sb="37" eb="39">
      <t>コソダ</t>
    </rPh>
    <rPh sb="41" eb="43">
      <t>チシキ</t>
    </rPh>
    <rPh sb="44" eb="46">
      <t>ケイケン</t>
    </rPh>
    <rPh sb="47" eb="48">
      <t>ユウ</t>
    </rPh>
    <rPh sb="50" eb="53">
      <t>カンゴシ</t>
    </rPh>
    <rPh sb="53" eb="54">
      <t>トウ</t>
    </rPh>
    <rPh sb="55" eb="57">
      <t>ハイチ</t>
    </rPh>
    <rPh sb="59" eb="62">
      <t>ホイクシ</t>
    </rPh>
    <rPh sb="76" eb="78">
      <t>シエン</t>
    </rPh>
    <rPh sb="79" eb="80">
      <t>ウ</t>
    </rPh>
    <rPh sb="82" eb="84">
      <t>タイセイ</t>
    </rPh>
    <phoneticPr fontId="1"/>
  </si>
  <si>
    <t>・子どもの乗車及び降車時に座席や人数の確認を実施し、その内容を職員間で共有しているか</t>
    <rPh sb="1" eb="2">
      <t>コ</t>
    </rPh>
    <rPh sb="5" eb="7">
      <t>ジョウシャ</t>
    </rPh>
    <rPh sb="7" eb="8">
      <t>オヨ</t>
    </rPh>
    <rPh sb="9" eb="11">
      <t>コウシャ</t>
    </rPh>
    <rPh sb="11" eb="12">
      <t>ジ</t>
    </rPh>
    <rPh sb="13" eb="15">
      <t>ザセキ</t>
    </rPh>
    <rPh sb="16" eb="18">
      <t>ニンズウ</t>
    </rPh>
    <rPh sb="19" eb="21">
      <t>カクニン</t>
    </rPh>
    <rPh sb="22" eb="24">
      <t>ジッシ</t>
    </rPh>
    <rPh sb="28" eb="30">
      <t>ナイヨウ</t>
    </rPh>
    <rPh sb="31" eb="33">
      <t>ショクイン</t>
    </rPh>
    <rPh sb="33" eb="34">
      <t>カン</t>
    </rPh>
    <rPh sb="35" eb="37">
      <t>キョウユウ</t>
    </rPh>
    <phoneticPr fontId="1"/>
  </si>
  <si>
    <t>・体位測定</t>
  </si>
  <si>
    <t>円＋</t>
    <rPh sb="0" eb="1">
      <t>エン</t>
    </rPh>
    <phoneticPr fontId="1"/>
  </si>
  <si>
    <t>・食事の提供に要する費用</t>
    <rPh sb="1" eb="3">
      <t>ショクジ</t>
    </rPh>
    <rPh sb="4" eb="6">
      <t>テイキョウ</t>
    </rPh>
    <rPh sb="7" eb="8">
      <t>ヨウ</t>
    </rPh>
    <rPh sb="10" eb="12">
      <t>ヒヨウ</t>
    </rPh>
    <phoneticPr fontId="1"/>
  </si>
  <si>
    <t>屋内消火栓</t>
  </si>
  <si>
    <t>・ガラス・床等の破損や段差等、危険個所はないか</t>
    <rPh sb="5" eb="6">
      <t>ユカ</t>
    </rPh>
    <rPh sb="6" eb="7">
      <t>トウ</t>
    </rPh>
    <rPh sb="8" eb="10">
      <t>ハソン</t>
    </rPh>
    <rPh sb="11" eb="13">
      <t>ダンサ</t>
    </rPh>
    <rPh sb="13" eb="14">
      <t>トウ</t>
    </rPh>
    <rPh sb="15" eb="17">
      <t>キケン</t>
    </rPh>
    <rPh sb="17" eb="19">
      <t>カショ</t>
    </rPh>
    <phoneticPr fontId="1"/>
  </si>
  <si>
    <t>円）÷</t>
    <rPh sb="0" eb="1">
      <t>エン</t>
    </rPh>
    <phoneticPr fontId="1"/>
  </si>
  <si>
    <t>保育教諭
（人）</t>
    <rPh sb="2" eb="4">
      <t>キョウユ</t>
    </rPh>
    <rPh sb="6" eb="7">
      <t>ニン</t>
    </rPh>
    <phoneticPr fontId="1"/>
  </si>
  <si>
    <t>○乳幼児突然死症候群(SIDS)の予防</t>
  </si>
  <si>
    <t>○施設内外の設備等（遊具を含む）について、チェックリストによる安全点検を行っているか</t>
  </si>
  <si>
    <t>○預金残高は金融機関の残高証明書と一致するか（3月31日現在）</t>
  </si>
  <si>
    <t>①②③に係る
　常勤換算後の人数
　　　　　＝(K)÷(M)</t>
    <rPh sb="4" eb="5">
      <t>カカ</t>
    </rPh>
    <rPh sb="8" eb="10">
      <t>ジョウキン</t>
    </rPh>
    <rPh sb="10" eb="12">
      <t>カンサン</t>
    </rPh>
    <rPh sb="12" eb="13">
      <t>ゴ</t>
    </rPh>
    <rPh sb="14" eb="16">
      <t>ニンズウ</t>
    </rPh>
    <phoneticPr fontId="1"/>
  </si>
  <si>
    <t xml:space="preserve">○給食打合せ会議の開催状況 </t>
  </si>
  <si>
    <t>○毎学年定期的に学校環境衛生基準に基づいた環境衛生検査を行っているか</t>
  </si>
  <si>
    <t>・調味料による食塩摂取状況</t>
  </si>
  <si>
    <t>③特例３（保育所、認定こども園において常勤２年相当の保育業務従事経験がある子育て支援員(注)又は家庭的保育者を活用）の利用</t>
  </si>
  <si>
    <t>※「対事業活動による収入比率」については、それぞれの「支出額」を「事業活動による収入合計」</t>
  </si>
  <si>
    <t>8 未払金内訳書</t>
    <rPh sb="2" eb="5">
      <t>ミハライキン</t>
    </rPh>
    <rPh sb="5" eb="8">
      <t>ウチワケショ</t>
    </rPh>
    <phoneticPr fontId="1"/>
  </si>
  <si>
    <t>（３） 事業計画、諸規程の状況</t>
  </si>
  <si>
    <t>・親子相互の交流の場を開設し、子育てに関する相談に応じ、必要な情報提供等を行う</t>
  </si>
  <si>
    <t>①②③④に係る
　常勤換算後の人数
　　　　　＝(L)÷(M)</t>
    <rPh sb="5" eb="6">
      <t>カカ</t>
    </rPh>
    <rPh sb="9" eb="11">
      <t>ジョウキン</t>
    </rPh>
    <rPh sb="11" eb="13">
      <t>カンサン</t>
    </rPh>
    <rPh sb="13" eb="14">
      <t>ゴ</t>
    </rPh>
    <rPh sb="15" eb="17">
      <t>ニンズウ</t>
    </rPh>
    <phoneticPr fontId="1"/>
  </si>
  <si>
    <r>
      <t>【根拠】 
平成28年8月23日府子本第571号「特定教育・保育等に要する費用の額の算定に関する基準等の実施上の留意事項について」（国通知）の別紙２のⅡの１（２）「ここでいう「4歳以上児」、「3歳児」、「1、2歳児」及び「乳児」とは、</t>
    </r>
    <r>
      <rPr>
        <u/>
        <sz val="10"/>
        <color theme="1"/>
        <rFont val="游ゴシック"/>
      </rPr>
      <t>年度の初日の前日における満年齢によるものである</t>
    </r>
    <r>
      <rPr>
        <sz val="10"/>
        <color theme="1"/>
        <rFont val="游ゴシック"/>
      </rPr>
      <t>こと。」</t>
    </r>
  </si>
  <si>
    <t>○検食結果、嗜好調査、残食調査結果は日々記録され、献立作成に活用しているか</t>
  </si>
  <si>
    <t>随時</t>
    <rPh sb="0" eb="2">
      <t>ズイジ</t>
    </rPh>
    <phoneticPr fontId="1"/>
  </si>
  <si>
    <t>○調理の外部委託を行っている場合、契約内容等は遵守されているか</t>
  </si>
  <si>
    <t>◎教育に係る定員と入所児童数の推移</t>
  </si>
  <si>
    <t>学級編制調整加配加算</t>
    <rPh sb="0" eb="2">
      <t>ガッキュウ</t>
    </rPh>
    <rPh sb="2" eb="4">
      <t>ヘンセイ</t>
    </rPh>
    <rPh sb="4" eb="6">
      <t>チョウセイ</t>
    </rPh>
    <rPh sb="6" eb="8">
      <t>カハイ</t>
    </rPh>
    <rPh sb="8" eb="10">
      <t>カサン</t>
    </rPh>
    <phoneticPr fontId="1"/>
  </si>
  <si>
    <t>〇策定した事業継続計画について、職員に周知し、必要な研修及び訓練を定期的に実施しているか</t>
    <rPh sb="1" eb="3">
      <t>サクテイ</t>
    </rPh>
    <rPh sb="5" eb="9">
      <t>ジギョウケイゾク</t>
    </rPh>
    <rPh sb="9" eb="11">
      <t>ケイカク</t>
    </rPh>
    <rPh sb="16" eb="18">
      <t>ショクイン</t>
    </rPh>
    <rPh sb="19" eb="21">
      <t>シュウチ</t>
    </rPh>
    <rPh sb="23" eb="25">
      <t>ヒツヨウ</t>
    </rPh>
    <rPh sb="26" eb="28">
      <t>ケンシュウ</t>
    </rPh>
    <rPh sb="28" eb="29">
      <t>オヨ</t>
    </rPh>
    <rPh sb="30" eb="32">
      <t>クンレン</t>
    </rPh>
    <rPh sb="33" eb="36">
      <t>テイキテキ</t>
    </rPh>
    <rPh sb="37" eb="39">
      <t>ジッシ</t>
    </rPh>
    <phoneticPr fontId="1"/>
  </si>
  <si>
    <t>一時預かり事業
保育従事者２人以上　　＊保育士1/2以上</t>
    <rPh sb="0" eb="2">
      <t>イチジ</t>
    </rPh>
    <rPh sb="2" eb="3">
      <t>アズ</t>
    </rPh>
    <rPh sb="5" eb="7">
      <t>ジギョウ</t>
    </rPh>
    <rPh sb="8" eb="10">
      <t>ホイク</t>
    </rPh>
    <rPh sb="10" eb="13">
      <t>ジュウジシャ</t>
    </rPh>
    <rPh sb="14" eb="15">
      <t>ニン</t>
    </rPh>
    <rPh sb="15" eb="17">
      <t>イジョウ</t>
    </rPh>
    <rPh sb="20" eb="23">
      <t>ホイクシ</t>
    </rPh>
    <rPh sb="26" eb="28">
      <t>イジョウ</t>
    </rPh>
    <phoneticPr fontId="1"/>
  </si>
  <si>
    <t>※行っている場合、契約書の写しを添付すること</t>
  </si>
  <si>
    <t>週案</t>
    <rPh sb="0" eb="2">
      <t>シュウアン</t>
    </rPh>
    <phoneticPr fontId="1"/>
  </si>
  <si>
    <t>(３) 職員の職種、員数及び職務の内容（職員組織に関する事項）</t>
  </si>
  <si>
    <t>通常検便実施者数</t>
  </si>
  <si>
    <t>○カーテン・絨毯（2㎡超）等は防炎性能を有しているか</t>
    <rPh sb="6" eb="8">
      <t>ジュウタン</t>
    </rPh>
    <rPh sb="11" eb="12">
      <t>コ</t>
    </rPh>
    <rPh sb="13" eb="14">
      <t>トウ</t>
    </rPh>
    <rPh sb="15" eb="17">
      <t>ボウエン</t>
    </rPh>
    <rPh sb="17" eb="18">
      <t>セイ</t>
    </rPh>
    <rPh sb="18" eb="19">
      <t>ノウ</t>
    </rPh>
    <rPh sb="20" eb="21">
      <t>ユウ</t>
    </rPh>
    <phoneticPr fontId="1"/>
  </si>
  <si>
    <t xml:space="preserve">（表３）の（O）から転記    </t>
  </si>
  <si>
    <t>氏　名</t>
    <rPh sb="0" eb="1">
      <t>シ</t>
    </rPh>
    <rPh sb="2" eb="3">
      <t>ナ</t>
    </rPh>
    <phoneticPr fontId="1"/>
  </si>
  <si>
    <t>・経過記録簿</t>
  </si>
  <si>
    <t>　しているか</t>
  </si>
  <si>
    <t>副園長・教頭配置加算</t>
    <rPh sb="0" eb="3">
      <t>フクエンチョウ</t>
    </rPh>
    <rPh sb="4" eb="6">
      <t>キョウトウ</t>
    </rPh>
    <rPh sb="6" eb="8">
      <t>ハイチ</t>
    </rPh>
    <rPh sb="8" eb="10">
      <t>カサン</t>
    </rPh>
    <phoneticPr fontId="1"/>
  </si>
  <si>
    <t>人件費支出</t>
    <rPh sb="0" eb="3">
      <t>ジンケンヒ</t>
    </rPh>
    <rPh sb="3" eb="5">
      <t>シシュツ</t>
    </rPh>
    <phoneticPr fontId="1"/>
  </si>
  <si>
    <t>○園外保育時の事故発生に備えてマニュアルを作成しているか</t>
    <rPh sb="1" eb="3">
      <t>エンガイ</t>
    </rPh>
    <rPh sb="3" eb="5">
      <t>ホイク</t>
    </rPh>
    <rPh sb="5" eb="6">
      <t>ジ</t>
    </rPh>
    <rPh sb="7" eb="9">
      <t>ジコ</t>
    </rPh>
    <rPh sb="9" eb="11">
      <t>ハッセイ</t>
    </rPh>
    <rPh sb="12" eb="13">
      <t>ソナ</t>
    </rPh>
    <rPh sb="21" eb="23">
      <t>サクセイ</t>
    </rPh>
    <phoneticPr fontId="1"/>
  </si>
  <si>
    <t>その他職員</t>
  </si>
  <si>
    <t>（６） 職員研修の状況</t>
  </si>
  <si>
    <t xml:space="preserve">   ているか</t>
  </si>
  <si>
    <t>◎保育所内で虐待等と疑われる事案であると確認した場合、市町村、県へ相談、通報を行っているか</t>
  </si>
  <si>
    <t xml:space="preserve"> ＊　記載例</t>
  </si>
  <si>
    <t>○感染症の集団発生等に際して、感染症情報システム等を利用し関係機関（市・保健所等）へ報告しているか</t>
    <rPh sb="1" eb="3">
      <t>カンセン</t>
    </rPh>
    <rPh sb="3" eb="4">
      <t>ショウ</t>
    </rPh>
    <rPh sb="5" eb="7">
      <t>シュウダン</t>
    </rPh>
    <rPh sb="7" eb="9">
      <t>ハッセイ</t>
    </rPh>
    <rPh sb="9" eb="10">
      <t>トウ</t>
    </rPh>
    <rPh sb="11" eb="12">
      <t>サイ</t>
    </rPh>
    <rPh sb="15" eb="18">
      <t>カンセンショウ</t>
    </rPh>
    <rPh sb="18" eb="20">
      <t>ジョウホウ</t>
    </rPh>
    <rPh sb="24" eb="25">
      <t>トウ</t>
    </rPh>
    <rPh sb="26" eb="28">
      <t>リヨウ</t>
    </rPh>
    <rPh sb="29" eb="31">
      <t>カンケイ</t>
    </rPh>
    <rPh sb="31" eb="33">
      <t>キカン</t>
    </rPh>
    <rPh sb="34" eb="35">
      <t>シ</t>
    </rPh>
    <rPh sb="36" eb="39">
      <t>ホケンショ</t>
    </rPh>
    <rPh sb="39" eb="40">
      <t>トウ</t>
    </rPh>
    <rPh sb="42" eb="44">
      <t>ホウコク</t>
    </rPh>
    <phoneticPr fontId="1"/>
  </si>
  <si>
    <t>○当期留保率</t>
  </si>
  <si>
    <t>○アレルギー疾患対応マニュアルを整備しているか</t>
  </si>
  <si>
    <t>○時間外勤務及び休日勤務をした場合、時間外手当若しくは振替休日等を付与しているか</t>
    <rPh sb="1" eb="2">
      <t>ジ</t>
    </rPh>
    <rPh sb="2" eb="3">
      <t>カン</t>
    </rPh>
    <rPh sb="3" eb="4">
      <t>ソト</t>
    </rPh>
    <rPh sb="4" eb="6">
      <t>キンム</t>
    </rPh>
    <rPh sb="6" eb="7">
      <t>オヨ</t>
    </rPh>
    <rPh sb="8" eb="10">
      <t>キュウジツ</t>
    </rPh>
    <rPh sb="10" eb="12">
      <t>キンム</t>
    </rPh>
    <rPh sb="15" eb="17">
      <t>バアイ</t>
    </rPh>
    <rPh sb="18" eb="21">
      <t>ジカンガイ</t>
    </rPh>
    <rPh sb="21" eb="23">
      <t>テアテ</t>
    </rPh>
    <rPh sb="23" eb="24">
      <t>モ</t>
    </rPh>
    <rPh sb="27" eb="29">
      <t>フリカエ</t>
    </rPh>
    <rPh sb="29" eb="31">
      <t>キュウジツ</t>
    </rPh>
    <rPh sb="31" eb="32">
      <t>トウ</t>
    </rPh>
    <rPh sb="33" eb="35">
      <t>フヨ</t>
    </rPh>
    <phoneticPr fontId="1"/>
  </si>
  <si>
    <t>4月1日人員</t>
    <rPh sb="1" eb="2">
      <t>ガツ</t>
    </rPh>
    <rPh sb="2" eb="4">
      <t>ツイタチ</t>
    </rPh>
    <rPh sb="4" eb="6">
      <t>ジンイン</t>
    </rPh>
    <phoneticPr fontId="1"/>
  </si>
  <si>
    <t xml:space="preserve">○－20℃以下で保存しているか </t>
  </si>
  <si>
    <t>調理員　　　　栄養士</t>
    <rPh sb="0" eb="2">
      <t>チョウリ</t>
    </rPh>
    <rPh sb="2" eb="3">
      <t>イン</t>
    </rPh>
    <rPh sb="7" eb="10">
      <t>エイヨウシ</t>
    </rPh>
    <phoneticPr fontId="1"/>
  </si>
  <si>
    <t>３:１</t>
  </si>
  <si>
    <t>【表３】</t>
    <rPh sb="1" eb="2">
      <t>ヒョウ</t>
    </rPh>
    <phoneticPr fontId="1"/>
  </si>
  <si>
    <t>○原材料は特に洗浄・殺菌等を行わず購入した状態で保存しているか</t>
  </si>
  <si>
    <t>(O)【(表２)の(H)に転記】</t>
    <rPh sb="5" eb="6">
      <t>ヒョウ</t>
    </rPh>
    <rPh sb="13" eb="15">
      <t>テンキ</t>
    </rPh>
    <phoneticPr fontId="1"/>
  </si>
  <si>
    <t>◇幼保連携型認定こども園台帳・・・別紙③</t>
    <rPh sb="1" eb="8">
      <t>ヨウホレンケイガタニンテイ</t>
    </rPh>
    <rPh sb="11" eb="12">
      <t>エン</t>
    </rPh>
    <rPh sb="17" eb="19">
      <t>ベッシ</t>
    </rPh>
    <phoneticPr fontId="1"/>
  </si>
  <si>
    <t>□賃金加算要件分については、確実に職員へ支給されているか</t>
  </si>
  <si>
    <t>情報提供の方法</t>
    <rPh sb="0" eb="2">
      <t>ジョウホウ</t>
    </rPh>
    <rPh sb="2" eb="4">
      <t>テイキョウ</t>
    </rPh>
    <rPh sb="5" eb="7">
      <t>ホウホウ</t>
    </rPh>
    <phoneticPr fontId="1"/>
  </si>
  <si>
    <t>②看護師等</t>
  </si>
  <si>
    <t>・掲示による場合の掲示場所</t>
    <rPh sb="1" eb="3">
      <t>ケイジ</t>
    </rPh>
    <rPh sb="6" eb="8">
      <t>バアイ</t>
    </rPh>
    <rPh sb="9" eb="11">
      <t>ケイジ</t>
    </rPh>
    <rPh sb="11" eb="13">
      <t>バショ</t>
    </rPh>
    <phoneticPr fontId="1"/>
  </si>
  <si>
    <t>特定加算部分</t>
    <rPh sb="0" eb="2">
      <t>トクテイ</t>
    </rPh>
    <rPh sb="2" eb="4">
      <t>カサン</t>
    </rPh>
    <rPh sb="4" eb="6">
      <t>ブブン</t>
    </rPh>
    <phoneticPr fontId="1"/>
  </si>
  <si>
    <t>①平成27年３月31日において幼稚園を設置している者が、当該施設を廃止し、同一の所在場所において、
　当該施設の設備を用いて幼保連携型認定こども園を設置</t>
    <rPh sb="15" eb="18">
      <t>ヨウチエン</t>
    </rPh>
    <rPh sb="19" eb="21">
      <t>セッチ</t>
    </rPh>
    <rPh sb="25" eb="26">
      <t>モノ</t>
    </rPh>
    <rPh sb="28" eb="30">
      <t>トウガイ</t>
    </rPh>
    <rPh sb="30" eb="32">
      <t>シセツ</t>
    </rPh>
    <rPh sb="33" eb="35">
      <t>ハイシ</t>
    </rPh>
    <rPh sb="37" eb="39">
      <t>ドウイツ</t>
    </rPh>
    <rPh sb="40" eb="42">
      <t>ショザイ</t>
    </rPh>
    <rPh sb="42" eb="44">
      <t>バショ</t>
    </rPh>
    <rPh sb="51" eb="53">
      <t>トウガイ</t>
    </rPh>
    <rPh sb="53" eb="55">
      <t>シセツ</t>
    </rPh>
    <rPh sb="56" eb="58">
      <t>セツビ</t>
    </rPh>
    <rPh sb="59" eb="60">
      <t>モチ</t>
    </rPh>
    <rPh sb="62" eb="69">
      <t>ヨウホレンケイガタニンテイ</t>
    </rPh>
    <rPh sb="72" eb="73">
      <t>エン</t>
    </rPh>
    <rPh sb="74" eb="76">
      <t>セッチ</t>
    </rPh>
    <phoneticPr fontId="1"/>
  </si>
  <si>
    <t>（注３）　常勤は、常用労働者のことであり、正規、嘱託、臨時など雇用の形態は問わない。非常勤は、パートタイマー等短時間勤務の保育
    　       教諭や常勤の保育教諭以外の保育教諭のことをいう。</t>
    <rPh sb="76" eb="78">
      <t>キョウユ</t>
    </rPh>
    <rPh sb="84" eb="86">
      <t>キョウユ</t>
    </rPh>
    <rPh sb="91" eb="93">
      <t>キョウユ</t>
    </rPh>
    <phoneticPr fontId="1"/>
  </si>
  <si>
    <t>○修繕積立資産への積立支出があるか</t>
  </si>
  <si>
    <t>○会計責任者と出納職員の兼務を避け、内部牽制体制を確立しているか</t>
  </si>
  <si>
    <t>⇒（１号</t>
    <rPh sb="3" eb="4">
      <t>ゴウ</t>
    </rPh>
    <phoneticPr fontId="1"/>
  </si>
  <si>
    <t>・土砂災害危険箇所又は土砂災害（特別）警戒区域に立地しているか</t>
    <rPh sb="1" eb="5">
      <t>ドシャサイガイ</t>
    </rPh>
    <rPh sb="5" eb="7">
      <t>キケン</t>
    </rPh>
    <rPh sb="7" eb="9">
      <t>カショ</t>
    </rPh>
    <rPh sb="9" eb="10">
      <t>マタ</t>
    </rPh>
    <rPh sb="11" eb="15">
      <t>ドシャサイガイ</t>
    </rPh>
    <rPh sb="16" eb="18">
      <t>トクベツ</t>
    </rPh>
    <rPh sb="19" eb="21">
      <t>ケイカイ</t>
    </rPh>
    <rPh sb="21" eb="23">
      <t>クイキ</t>
    </rPh>
    <rPh sb="24" eb="26">
      <t>リッチ</t>
    </rPh>
    <phoneticPr fontId="40"/>
  </si>
  <si>
    <t>除去解除：</t>
    <rPh sb="0" eb="2">
      <t>ジョキョ</t>
    </rPh>
    <rPh sb="2" eb="4">
      <t>カイジョ</t>
    </rPh>
    <phoneticPr fontId="1"/>
  </si>
  <si>
    <t>○保育所施設・設備整備積立資産への積立支出があるか</t>
  </si>
  <si>
    <t>〇当該計画を定期的に見直し、必要に応じて変更を行っているか</t>
    <rPh sb="1" eb="3">
      <t>トウガイ</t>
    </rPh>
    <rPh sb="3" eb="5">
      <t>ケイカク</t>
    </rPh>
    <rPh sb="6" eb="9">
      <t>テイキテキ</t>
    </rPh>
    <rPh sb="10" eb="12">
      <t>ミナオ</t>
    </rPh>
    <rPh sb="14" eb="16">
      <t>ヒツヨウ</t>
    </rPh>
    <rPh sb="17" eb="18">
      <t>オウ</t>
    </rPh>
    <rPh sb="20" eb="22">
      <t>ヘンコウ</t>
    </rPh>
    <rPh sb="23" eb="24">
      <t>オコナ</t>
    </rPh>
    <phoneticPr fontId="1"/>
  </si>
  <si>
    <t>(D)のうち常勤（注３）の職員数 
　　　　　　　　　　　　　　　     （E）</t>
  </si>
  <si>
    <t>区　分</t>
    <rPh sb="0" eb="1">
      <t>ク</t>
    </rPh>
    <rPh sb="2" eb="3">
      <t>ブン</t>
    </rPh>
    <phoneticPr fontId="1"/>
  </si>
  <si>
    <t>ア　予定価格が下記を越えない
・会計監査を受けない法人
　　　　　　　　1,000万円
・会計監査を受ける法人
　建築工事：20億円
　建築技術・サービス：2億円
　物品等：3,000万円</t>
    <rPh sb="2" eb="4">
      <t>ヨテイ</t>
    </rPh>
    <rPh sb="4" eb="6">
      <t>カカク</t>
    </rPh>
    <rPh sb="7" eb="9">
      <t>カキ</t>
    </rPh>
    <rPh sb="10" eb="11">
      <t>コ</t>
    </rPh>
    <rPh sb="16" eb="18">
      <t>カイケイ</t>
    </rPh>
    <rPh sb="18" eb="20">
      <t>カンサ</t>
    </rPh>
    <rPh sb="21" eb="22">
      <t>ウ</t>
    </rPh>
    <rPh sb="25" eb="27">
      <t>ホウジン</t>
    </rPh>
    <rPh sb="41" eb="43">
      <t>マンエン</t>
    </rPh>
    <rPh sb="45" eb="47">
      <t>カイケイ</t>
    </rPh>
    <rPh sb="47" eb="49">
      <t>カンサ</t>
    </rPh>
    <rPh sb="50" eb="51">
      <t>ウ</t>
    </rPh>
    <rPh sb="53" eb="55">
      <t>ホウジン</t>
    </rPh>
    <rPh sb="57" eb="59">
      <t>ケンチク</t>
    </rPh>
    <rPh sb="59" eb="61">
      <t>コウジ</t>
    </rPh>
    <rPh sb="64" eb="66">
      <t>オクエン</t>
    </rPh>
    <rPh sb="68" eb="70">
      <t>ケンチク</t>
    </rPh>
    <rPh sb="70" eb="72">
      <t>ギジュツ</t>
    </rPh>
    <rPh sb="79" eb="81">
      <t>オクエン</t>
    </rPh>
    <rPh sb="83" eb="85">
      <t>ブッピン</t>
    </rPh>
    <rPh sb="85" eb="86">
      <t>トウ</t>
    </rPh>
    <rPh sb="92" eb="94">
      <t>マンエン</t>
    </rPh>
    <phoneticPr fontId="1"/>
  </si>
  <si>
    <t>(L)</t>
  </si>
  <si>
    <t>◎教育及び保育の内容に関する全体的な計画が作成されているか</t>
  </si>
  <si>
    <t>・土砂災害</t>
    <rPh sb="1" eb="5">
      <t>ドシャサイガイ</t>
    </rPh>
    <phoneticPr fontId="40"/>
  </si>
  <si>
    <t>【当座預金については銀行勘定調整表を作成し、伝票残高と証明書残高の差異の内容を明らかにしておくこと】</t>
  </si>
  <si>
    <t>しい対応はあったか等、職員同士で話す機会を設けているか</t>
    <rPh sb="18" eb="20">
      <t>キカイ</t>
    </rPh>
    <rPh sb="21" eb="22">
      <t>モウ</t>
    </rPh>
    <phoneticPr fontId="1"/>
  </si>
  <si>
    <t>（１） 経理規程</t>
  </si>
  <si>
    <r>
      <t>（７） 医薬品等　　</t>
    </r>
    <r>
      <rPr>
        <sz val="11"/>
        <color theme="1"/>
        <rFont val="游ゴシック"/>
      </rPr>
      <t>★確認資料：医薬品管理表</t>
    </r>
    <rPh sb="11" eb="15">
      <t>カクニン</t>
    </rPh>
    <rPh sb="16" eb="19">
      <t>イヤクヒン</t>
    </rPh>
    <rPh sb="19" eb="22">
      <t>カンリ</t>
    </rPh>
    <phoneticPr fontId="1"/>
  </si>
  <si>
    <t>（注５）　理学療法士等1名が保育を行う場合には、保育教諭等の支援を受ける体制とすること。また、教育には補助者として従事する場合に限る。</t>
    <rPh sb="14" eb="16">
      <t>ホイク</t>
    </rPh>
    <rPh sb="17" eb="18">
      <t>オコナ</t>
    </rPh>
    <rPh sb="19" eb="21">
      <t>バアイ</t>
    </rPh>
    <rPh sb="26" eb="28">
      <t>キョウユ</t>
    </rPh>
    <rPh sb="28" eb="29">
      <t>トウ</t>
    </rPh>
    <rPh sb="47" eb="49">
      <t>キョウイク</t>
    </rPh>
    <rPh sb="51" eb="54">
      <t>ホジョシャ</t>
    </rPh>
    <rPh sb="57" eb="59">
      <t>ジュウジ</t>
    </rPh>
    <rPh sb="61" eb="63">
      <t>バアイ</t>
    </rPh>
    <rPh sb="64" eb="65">
      <t>カギ</t>
    </rPh>
    <phoneticPr fontId="1"/>
  </si>
  <si>
    <t>◎園則及び運営規程(注)には、施設の目的や運営方針、提供する教育・保育の内容、保護者に対する子育て支援の内容など、認定こども園法施行規則（園則記載事項）及び運営基準条例（運営規程記載事項）で定められた以下の内容が記載されているか</t>
  </si>
  <si>
    <t>□職員、設備及び会計に関する諸記録を整備しているか。</t>
    <rPh sb="1" eb="3">
      <t>ショクイン</t>
    </rPh>
    <rPh sb="4" eb="6">
      <t>セツビ</t>
    </rPh>
    <rPh sb="6" eb="7">
      <t>オヨ</t>
    </rPh>
    <rPh sb="8" eb="10">
      <t>カイケイ</t>
    </rPh>
    <rPh sb="11" eb="12">
      <t>カン</t>
    </rPh>
    <rPh sb="14" eb="15">
      <t>ショ</t>
    </rPh>
    <rPh sb="15" eb="17">
      <t>キロク</t>
    </rPh>
    <rPh sb="18" eb="20">
      <t>セイビ</t>
    </rPh>
    <phoneticPr fontId="1"/>
  </si>
  <si>
    <t>　①学級担任は原則常勤専任であること。</t>
    <rPh sb="2" eb="4">
      <t>ガッキュウ</t>
    </rPh>
    <rPh sb="4" eb="6">
      <t>タンニン</t>
    </rPh>
    <rPh sb="7" eb="9">
      <t>ゲンソク</t>
    </rPh>
    <rPh sb="9" eb="11">
      <t>ジョウキン</t>
    </rPh>
    <rPh sb="11" eb="13">
      <t>センニン</t>
    </rPh>
    <phoneticPr fontId="1"/>
  </si>
  <si>
    <t>〇</t>
  </si>
  <si>
    <t>７月</t>
    <rPh sb="1" eb="2">
      <t>ガツ</t>
    </rPh>
    <phoneticPr fontId="1"/>
  </si>
  <si>
    <t>常　勤</t>
    <rPh sb="0" eb="1">
      <t>ツネ</t>
    </rPh>
    <rPh sb="2" eb="3">
      <t>ツトム</t>
    </rPh>
    <phoneticPr fontId="1"/>
  </si>
  <si>
    <t xml:space="preserve"> (D)のうち非常勤(注３)の職員数 (F）
※各職員の勤務時間について表３に記載</t>
    <rPh sb="7" eb="10">
      <t>ヒジョウキン</t>
    </rPh>
    <rPh sb="11" eb="12">
      <t>チュウ</t>
    </rPh>
    <rPh sb="15" eb="17">
      <t>ショクイン</t>
    </rPh>
    <rPh sb="17" eb="18">
      <t>スウ</t>
    </rPh>
    <rPh sb="24" eb="25">
      <t>カク</t>
    </rPh>
    <rPh sb="25" eb="27">
      <t>ショクイン</t>
    </rPh>
    <rPh sb="28" eb="30">
      <t>キンム</t>
    </rPh>
    <rPh sb="30" eb="32">
      <t>ジカン</t>
    </rPh>
    <rPh sb="36" eb="37">
      <t>ヒョウ</t>
    </rPh>
    <rPh sb="39" eb="41">
      <t>キサイ</t>
    </rPh>
    <phoneticPr fontId="1"/>
  </si>
  <si>
    <t>(M)</t>
  </si>
  <si>
    <t>取り崩した積立資産</t>
  </si>
  <si>
    <t>監査前月</t>
  </si>
  <si>
    <t>その他</t>
  </si>
  <si>
    <t>○共同保育を実施している場合は、十分に協議を行い安全対策、職員体制、費用負担、職員配置を適正</t>
    <rPh sb="1" eb="3">
      <t>キョウドウ</t>
    </rPh>
    <rPh sb="3" eb="5">
      <t>ホイク</t>
    </rPh>
    <rPh sb="6" eb="8">
      <t>ジッシ</t>
    </rPh>
    <rPh sb="12" eb="14">
      <t>バアイ</t>
    </rPh>
    <rPh sb="16" eb="18">
      <t>ジュウブン</t>
    </rPh>
    <rPh sb="19" eb="21">
      <t>キョウギ</t>
    </rPh>
    <rPh sb="22" eb="23">
      <t>オコナ</t>
    </rPh>
    <rPh sb="24" eb="26">
      <t>アンゼン</t>
    </rPh>
    <rPh sb="26" eb="28">
      <t>タイサク</t>
    </rPh>
    <rPh sb="29" eb="31">
      <t>ショクイン</t>
    </rPh>
    <rPh sb="31" eb="33">
      <t>タイセイ</t>
    </rPh>
    <rPh sb="34" eb="36">
      <t>ヒヨウ</t>
    </rPh>
    <rPh sb="36" eb="38">
      <t>フタン</t>
    </rPh>
    <rPh sb="39" eb="41">
      <t>ショクイン</t>
    </rPh>
    <rPh sb="41" eb="43">
      <t>ハイチ</t>
    </rPh>
    <rPh sb="44" eb="46">
      <t>テキセイ</t>
    </rPh>
    <phoneticPr fontId="1"/>
  </si>
  <si>
    <t>＝</t>
  </si>
  <si>
    <t>配置基準</t>
    <rPh sb="0" eb="2">
      <t>ハイチ</t>
    </rPh>
    <rPh sb="2" eb="4">
      <t>キジュン</t>
    </rPh>
    <phoneticPr fontId="1"/>
  </si>
  <si>
    <t>（７）安全計画の策定</t>
    <rPh sb="3" eb="7">
      <t>アンゼンケイカク</t>
    </rPh>
    <rPh sb="8" eb="10">
      <t>サクテイ</t>
    </rPh>
    <phoneticPr fontId="1"/>
  </si>
  <si>
    <t>　</t>
  </si>
  <si>
    <t>・国庫補助金等特別積立金明細書（別紙3⑦）</t>
    <rPh sb="1" eb="3">
      <t>コッコ</t>
    </rPh>
    <rPh sb="3" eb="6">
      <t>ホジョキン</t>
    </rPh>
    <rPh sb="6" eb="7">
      <t>トウ</t>
    </rPh>
    <rPh sb="7" eb="9">
      <t>トクベツ</t>
    </rPh>
    <rPh sb="9" eb="11">
      <t>ツミタテ</t>
    </rPh>
    <rPh sb="11" eb="12">
      <t>キン</t>
    </rPh>
    <rPh sb="12" eb="15">
      <t>メイサイショ</t>
    </rPh>
    <rPh sb="16" eb="18">
      <t>ベッシ</t>
    </rPh>
    <phoneticPr fontId="1"/>
  </si>
  <si>
    <t>◎外部研修の成果を組織内で活用しているか　</t>
  </si>
  <si>
    <t>（２） 保護者への子育て支援の実施状況</t>
    <rPh sb="4" eb="7">
      <t>ホゴシャ</t>
    </rPh>
    <rPh sb="9" eb="11">
      <t>コソダ</t>
    </rPh>
    <rPh sb="12" eb="14">
      <t>シエン</t>
    </rPh>
    <rPh sb="15" eb="17">
      <t>ジッシ</t>
    </rPh>
    <rPh sb="17" eb="19">
      <t>ジョウキョウ</t>
    </rPh>
    <phoneticPr fontId="1"/>
  </si>
  <si>
    <t>基準値
(㎡)</t>
    <rPh sb="0" eb="3">
      <t>キジュンチ</t>
    </rPh>
    <phoneticPr fontId="1"/>
  </si>
  <si>
    <t>保育室</t>
    <rPh sb="0" eb="3">
      <t>ホイクシツ</t>
    </rPh>
    <phoneticPr fontId="1"/>
  </si>
  <si>
    <t>職員番号・職名(注)</t>
    <rPh sb="2" eb="4">
      <t>バンゴウ</t>
    </rPh>
    <rPh sb="5" eb="7">
      <t>ショクメイ</t>
    </rPh>
    <rPh sb="8" eb="9">
      <t>チュウ</t>
    </rPh>
    <phoneticPr fontId="39"/>
  </si>
  <si>
    <t>□キャリアパスに必要な研修計画や発令等が行われているか</t>
  </si>
  <si>
    <t>（１）保育（2号・3号認定）に係る利用定員</t>
  </si>
  <si>
    <t>面積
（㎡）</t>
    <rPh sb="0" eb="2">
      <t>メンセキ</t>
    </rPh>
    <phoneticPr fontId="1"/>
  </si>
  <si>
    <t>（</t>
  </si>
  <si>
    <t>に行っているか</t>
    <rPh sb="1" eb="2">
      <t>オコナ</t>
    </rPh>
    <phoneticPr fontId="1"/>
  </si>
  <si>
    <t>○保育教諭の勤務体制【監査前月現在の平均的配置】</t>
  </si>
  <si>
    <t>・受け付けた苦情の内容等の記録</t>
    <rPh sb="1" eb="2">
      <t>ウ</t>
    </rPh>
    <rPh sb="3" eb="4">
      <t>ツ</t>
    </rPh>
    <rPh sb="6" eb="8">
      <t>クジョウ</t>
    </rPh>
    <rPh sb="9" eb="11">
      <t>ナイヨウ</t>
    </rPh>
    <rPh sb="11" eb="12">
      <t>トウ</t>
    </rPh>
    <rPh sb="13" eb="15">
      <t>キロク</t>
    </rPh>
    <phoneticPr fontId="1"/>
  </si>
  <si>
    <t>その他　　　（　　　）</t>
    <rPh sb="2" eb="3">
      <t>タ</t>
    </rPh>
    <phoneticPr fontId="1"/>
  </si>
  <si>
    <t xml:space="preserve"> 幼保連携型認定こども園の園長   　 (A1）</t>
  </si>
  <si>
    <t>１歳児</t>
  </si>
  <si>
    <t>○職員のストレスチェックを適切に行っているか</t>
    <rPh sb="1" eb="3">
      <t>ショクイン</t>
    </rPh>
    <rPh sb="13" eb="15">
      <t>テキセツ</t>
    </rPh>
    <rPh sb="16" eb="17">
      <t>オコナ</t>
    </rPh>
    <phoneticPr fontId="1"/>
  </si>
  <si>
    <t>・老朽建物・設備があるか</t>
    <rPh sb="1" eb="3">
      <t>ロウキュウ</t>
    </rPh>
    <rPh sb="3" eb="5">
      <t>タテモノ</t>
    </rPh>
    <rPh sb="6" eb="8">
      <t>セツビ</t>
    </rPh>
    <phoneticPr fontId="1"/>
  </si>
  <si>
    <r>
      <t>令和</t>
    </r>
    <r>
      <rPr>
        <sz val="11"/>
        <color theme="1"/>
        <rFont val="游ゴシック"/>
      </rPr>
      <t>8年度</t>
    </r>
    <rPh sb="0" eb="1">
      <t>レイ</t>
    </rPh>
    <rPh sb="1" eb="2">
      <t>ワ</t>
    </rPh>
    <rPh sb="3" eb="4">
      <t>トシ</t>
    </rPh>
    <rPh sb="4" eb="5">
      <t>ド</t>
    </rPh>
    <phoneticPr fontId="1"/>
  </si>
  <si>
    <t>2歳児</t>
  </si>
  <si>
    <t>警報設備</t>
  </si>
  <si>
    <t>（２） 園児の健康状態の把握</t>
    <rPh sb="4" eb="6">
      <t>エンジ</t>
    </rPh>
    <phoneticPr fontId="1"/>
  </si>
  <si>
    <t>件</t>
    <rPh sb="0" eb="1">
      <t>ケン</t>
    </rPh>
    <phoneticPr fontId="1"/>
  </si>
  <si>
    <r>
      <t>③障</t>
    </r>
    <r>
      <rPr>
        <sz val="10"/>
        <color theme="1"/>
        <rFont val="游ゴシック"/>
      </rPr>
      <t>がい児保育</t>
    </r>
    <rPh sb="1" eb="2">
      <t>ショウ</t>
    </rPh>
    <rPh sb="4" eb="5">
      <t>コ</t>
    </rPh>
    <rPh sb="5" eb="7">
      <t>ホイク</t>
    </rPh>
    <phoneticPr fontId="1"/>
  </si>
  <si>
    <t>職名　</t>
    <rPh sb="0" eb="2">
      <t>ショクメイ</t>
    </rPh>
    <phoneticPr fontId="1"/>
  </si>
  <si>
    <r>
      <t>（例）密室になりやすい場所や死角となるスペースについて確認した。全保育室に防犯カメラを設置している。巡回を実施・強化した。等</t>
    </r>
    <r>
      <rPr>
        <sz val="11"/>
        <color auto="1"/>
        <rFont val="游ゴシック"/>
      </rPr>
      <t xml:space="preserve">
</t>
    </r>
    <rPh sb="1" eb="2">
      <t>レイ</t>
    </rPh>
    <rPh sb="3" eb="5">
      <t>ミッシツ</t>
    </rPh>
    <rPh sb="11" eb="13">
      <t>バショ</t>
    </rPh>
    <rPh sb="14" eb="16">
      <t>シカク</t>
    </rPh>
    <rPh sb="27" eb="29">
      <t>カクニン</t>
    </rPh>
    <rPh sb="32" eb="33">
      <t>ゼン</t>
    </rPh>
    <rPh sb="33" eb="36">
      <t>ホイクシツ</t>
    </rPh>
    <rPh sb="37" eb="39">
      <t>ボウハン</t>
    </rPh>
    <rPh sb="43" eb="45">
      <t>セッチ</t>
    </rPh>
    <rPh sb="50" eb="52">
      <t>ジュンカイ</t>
    </rPh>
    <rPh sb="53" eb="55">
      <t>ジッシ</t>
    </rPh>
    <rPh sb="56" eb="58">
      <t>キョウカ</t>
    </rPh>
    <rPh sb="61" eb="62">
      <t>トウ</t>
    </rPh>
    <phoneticPr fontId="1"/>
  </si>
  <si>
    <r>
      <t>○固定資産物品の現物は</t>
    </r>
    <r>
      <rPr>
        <sz val="11"/>
        <color theme="1"/>
        <rFont val="游ゴシック"/>
      </rPr>
      <t>認定こども園に保管されているか</t>
    </r>
    <rPh sb="11" eb="13">
      <t>ニンテイ</t>
    </rPh>
    <rPh sb="16" eb="17">
      <t>エン</t>
    </rPh>
    <phoneticPr fontId="1"/>
  </si>
  <si>
    <t>　※短期的な指導計画</t>
  </si>
  <si>
    <r>
      <t>(注)  (1)から(11)は運営規程に記載すべき事項であり、</t>
    </r>
    <r>
      <rPr>
        <sz val="10"/>
        <color theme="1"/>
        <rFont val="游ゴシック"/>
      </rPr>
      <t>（ ）カッコ内は園則に記載すべき事項である
なお、運営規程と園則を別に定めることも、一つの規程で兼ねることも可能。また、運営規程、園則、管理規程等の名称は問わず、運営規程等への記載に際し、一部の記載事項について「○○については、□□規則に定めるところによる」といった手法も可</t>
    </r>
  </si>
  <si>
    <t>・日用品、文房具その他の特定教育・保育に必要な物品の購入に要する費用</t>
    <rPh sb="1" eb="4">
      <t>ニチヨウヒン</t>
    </rPh>
    <rPh sb="5" eb="8">
      <t>ブンボウグ</t>
    </rPh>
    <rPh sb="10" eb="11">
      <t>タ</t>
    </rPh>
    <rPh sb="12" eb="14">
      <t>トクテイ</t>
    </rPh>
    <rPh sb="14" eb="16">
      <t>キョウイク</t>
    </rPh>
    <rPh sb="17" eb="19">
      <t>ホイク</t>
    </rPh>
    <rPh sb="20" eb="22">
      <t>ヒツヨウ</t>
    </rPh>
    <rPh sb="23" eb="25">
      <t>ブッピン</t>
    </rPh>
    <rPh sb="26" eb="28">
      <t>コウニュウ</t>
    </rPh>
    <rPh sb="29" eb="30">
      <t>ヨウ</t>
    </rPh>
    <rPh sb="32" eb="34">
      <t>ヒヨウ</t>
    </rPh>
    <phoneticPr fontId="1"/>
  </si>
  <si>
    <t>を送付しているか</t>
  </si>
  <si>
    <t>出納職員</t>
    <rPh sb="0" eb="2">
      <t>スイトウ</t>
    </rPh>
    <rPh sb="2" eb="4">
      <t>ショクイン</t>
    </rPh>
    <phoneticPr fontId="1"/>
  </si>
  <si>
    <t>屋外消火栓</t>
  </si>
  <si>
    <t>※重篤な事故等が発生していない場合、該当なしと記入</t>
    <rPh sb="1" eb="3">
      <t>ジュウトク</t>
    </rPh>
    <rPh sb="4" eb="6">
      <t>ジコ</t>
    </rPh>
    <rPh sb="6" eb="7">
      <t>トウ</t>
    </rPh>
    <rPh sb="8" eb="10">
      <t>ハッセイ</t>
    </rPh>
    <rPh sb="15" eb="17">
      <t>バアイ</t>
    </rPh>
    <rPh sb="18" eb="20">
      <t>ガイトウ</t>
    </rPh>
    <rPh sb="23" eb="25">
      <t>キニュウ</t>
    </rPh>
    <phoneticPr fontId="1"/>
  </si>
  <si>
    <t>回実施</t>
  </si>
  <si>
    <t>○毎学年の教育週数は39週以上で、一日の教育時間は4時間を標準としているか</t>
    <rPh sb="1" eb="2">
      <t>マイ</t>
    </rPh>
    <rPh sb="2" eb="4">
      <t>ガクネン</t>
    </rPh>
    <rPh sb="5" eb="7">
      <t>キョウイク</t>
    </rPh>
    <rPh sb="7" eb="9">
      <t>シュウスウ</t>
    </rPh>
    <rPh sb="12" eb="13">
      <t>シュウ</t>
    </rPh>
    <rPh sb="13" eb="15">
      <t>イジョウ</t>
    </rPh>
    <rPh sb="17" eb="19">
      <t>イチニチ</t>
    </rPh>
    <rPh sb="20" eb="22">
      <t>キョウイク</t>
    </rPh>
    <rPh sb="22" eb="24">
      <t>ジカン</t>
    </rPh>
    <rPh sb="26" eb="28">
      <t>ジカン</t>
    </rPh>
    <rPh sb="29" eb="31">
      <t>ヒョウジュン</t>
    </rPh>
    <phoneticPr fontId="1"/>
  </si>
  <si>
    <t>○休所または保育時間の短縮をしている場合、保護者のニーズを把握したうえで行っているか</t>
  </si>
  <si>
    <t>外部監査費加算</t>
    <rPh sb="0" eb="2">
      <t>ガイブ</t>
    </rPh>
    <rPh sb="2" eb="4">
      <t>カンサ</t>
    </rPh>
    <rPh sb="4" eb="5">
      <t>ヒ</t>
    </rPh>
    <rPh sb="5" eb="7">
      <t>カサン</t>
    </rPh>
    <phoneticPr fontId="1"/>
  </si>
  <si>
    <r>
      <t>○消防計画を作成し、消防署へ届け出ているか</t>
    </r>
    <r>
      <rPr>
        <sz val="11"/>
        <color theme="1"/>
        <rFont val="游ゴシック"/>
      </rPr>
      <t>（変更も含む）</t>
    </r>
    <rPh sb="22" eb="24">
      <t>ヘンコウ</t>
    </rPh>
    <rPh sb="25" eb="26">
      <t>フク</t>
    </rPh>
    <phoneticPr fontId="1"/>
  </si>
  <si>
    <t>〇【送迎バスを運行する園のみご回答ください】</t>
    <rPh sb="2" eb="4">
      <t>ソウゲイ</t>
    </rPh>
    <rPh sb="7" eb="9">
      <t>ウンコウ</t>
    </rPh>
    <rPh sb="11" eb="12">
      <t>エン</t>
    </rPh>
    <rPh sb="15" eb="17">
      <t>カイトウ</t>
    </rPh>
    <phoneticPr fontId="1"/>
  </si>
  <si>
    <t>（注）子育て支援員研修のうち地域保育コースの選択科目「地域型保育」または「一時預かり事業」の修了者　　</t>
  </si>
  <si>
    <t>○不正な行為を発見し、通報した内部告発者に対し、解雇、減給、降格等の不利益な取り扱いをしていないか</t>
    <rPh sb="1" eb="3">
      <t>フセイ</t>
    </rPh>
    <rPh sb="4" eb="6">
      <t>コウイ</t>
    </rPh>
    <rPh sb="7" eb="9">
      <t>ハッケン</t>
    </rPh>
    <rPh sb="11" eb="13">
      <t>ツウホウ</t>
    </rPh>
    <rPh sb="15" eb="17">
      <t>ナイブ</t>
    </rPh>
    <rPh sb="17" eb="20">
      <t>コクハツシャ</t>
    </rPh>
    <rPh sb="21" eb="22">
      <t>タイ</t>
    </rPh>
    <rPh sb="24" eb="26">
      <t>カイコ</t>
    </rPh>
    <rPh sb="27" eb="29">
      <t>ゲンキュウ</t>
    </rPh>
    <rPh sb="30" eb="32">
      <t>コウカク</t>
    </rPh>
    <rPh sb="32" eb="33">
      <t>トウ</t>
    </rPh>
    <rPh sb="34" eb="37">
      <t>フリエキ</t>
    </rPh>
    <rPh sb="38" eb="39">
      <t>ト</t>
    </rPh>
    <rPh sb="40" eb="41">
      <t>アツカ</t>
    </rPh>
    <phoneticPr fontId="1"/>
  </si>
  <si>
    <t>定数</t>
    <rPh sb="0" eb="2">
      <t>テイスウ</t>
    </rPh>
    <phoneticPr fontId="1"/>
  </si>
  <si>
    <t>められるもの</t>
  </si>
  <si>
    <t>〇市及び関係各所から発出された保育全般に係る情報について共有されているか</t>
    <rPh sb="1" eb="2">
      <t>シ</t>
    </rPh>
    <rPh sb="2" eb="3">
      <t>オヨ</t>
    </rPh>
    <rPh sb="4" eb="6">
      <t>カンケイ</t>
    </rPh>
    <rPh sb="6" eb="8">
      <t>カクショ</t>
    </rPh>
    <rPh sb="10" eb="12">
      <t>ハツシュツ</t>
    </rPh>
    <rPh sb="15" eb="17">
      <t>ホイク</t>
    </rPh>
    <rPh sb="17" eb="19">
      <t>ゼンパン</t>
    </rPh>
    <rPh sb="20" eb="21">
      <t>カカ</t>
    </rPh>
    <rPh sb="22" eb="24">
      <t>ジョウホウ</t>
    </rPh>
    <rPh sb="28" eb="30">
      <t>キョウユウ</t>
    </rPh>
    <phoneticPr fontId="1"/>
  </si>
  <si>
    <t>　決算額（認定こども園拠点区分（サービス区分）の事業活動による収入計）に占める割合</t>
    <rPh sb="5" eb="7">
      <t>ニンテイ</t>
    </rPh>
    <rPh sb="10" eb="11">
      <t>エン</t>
    </rPh>
    <phoneticPr fontId="1"/>
  </si>
  <si>
    <t>〇私用車を業務に使用する場合の規程が整備されているか</t>
    <rPh sb="1" eb="4">
      <t>シヨウシャ</t>
    </rPh>
    <rPh sb="5" eb="7">
      <t>ギョウム</t>
    </rPh>
    <rPh sb="8" eb="10">
      <t>シヨウ</t>
    </rPh>
    <rPh sb="12" eb="14">
      <t>バアイ</t>
    </rPh>
    <rPh sb="15" eb="17">
      <t>キテイ</t>
    </rPh>
    <rPh sb="18" eb="20">
      <t>セイビ</t>
    </rPh>
    <phoneticPr fontId="1"/>
  </si>
  <si>
    <t>○食中毒が発生した場合に備えてマニュアルを作成するなど、対応策を定めているか</t>
  </si>
  <si>
    <r>
      <t>〇</t>
    </r>
    <r>
      <rPr>
        <sz val="11"/>
        <color theme="1"/>
        <rFont val="游ゴシック"/>
      </rPr>
      <t>子どもの欠席連絡等の出欠状況に関する情報を、保護者に速やかに確認し職員間で情報共有しているか</t>
    </r>
    <rPh sb="1" eb="2">
      <t>コ</t>
    </rPh>
    <rPh sb="5" eb="7">
      <t>ケッセキ</t>
    </rPh>
    <rPh sb="7" eb="9">
      <t>レンラク</t>
    </rPh>
    <rPh sb="9" eb="10">
      <t>トウ</t>
    </rPh>
    <rPh sb="11" eb="13">
      <t>シュッケツ</t>
    </rPh>
    <rPh sb="13" eb="15">
      <t>ジョウキョウ</t>
    </rPh>
    <rPh sb="16" eb="17">
      <t>カン</t>
    </rPh>
    <rPh sb="19" eb="21">
      <t>ジョウホウ</t>
    </rPh>
    <rPh sb="23" eb="26">
      <t>ホゴシャ</t>
    </rPh>
    <rPh sb="27" eb="28">
      <t>スミ</t>
    </rPh>
    <rPh sb="31" eb="33">
      <t>カクニン</t>
    </rPh>
    <rPh sb="34" eb="37">
      <t>ショクインカン</t>
    </rPh>
    <rPh sb="38" eb="40">
      <t>ジョウホウ</t>
    </rPh>
    <rPh sb="40" eb="42">
      <t>キョウユウ</t>
    </rPh>
    <phoneticPr fontId="1"/>
  </si>
  <si>
    <t>【表６】</t>
    <rPh sb="1" eb="2">
      <t>ヒョウ</t>
    </rPh>
    <phoneticPr fontId="1"/>
  </si>
  <si>
    <t>・事務日誌</t>
  </si>
  <si>
    <t xml:space="preserve">（３） 保護者との連携の状況   </t>
  </si>
  <si>
    <t>20：1</t>
  </si>
  <si>
    <t>対象業務事業従事者が行うべき事項（アカウント、戸籍等の登録）及び行わなかった場合の対応　などを確認しているか。</t>
    <rPh sb="0" eb="2">
      <t>タイショウ</t>
    </rPh>
    <rPh sb="2" eb="4">
      <t>ギョウム</t>
    </rPh>
    <rPh sb="4" eb="6">
      <t>ジギョウ</t>
    </rPh>
    <rPh sb="6" eb="9">
      <t>ジュウジシャ</t>
    </rPh>
    <rPh sb="10" eb="11">
      <t>オコナ</t>
    </rPh>
    <rPh sb="14" eb="16">
      <t>ジコウ</t>
    </rPh>
    <rPh sb="23" eb="26">
      <t>コセキ</t>
    </rPh>
    <rPh sb="27" eb="29">
      <t>トウロク</t>
    </rPh>
    <rPh sb="30" eb="31">
      <t>オヨ</t>
    </rPh>
    <rPh sb="32" eb="33">
      <t>オコナ</t>
    </rPh>
    <rPh sb="38" eb="40">
      <t>バアイ</t>
    </rPh>
    <rPh sb="41" eb="43">
      <t>タイオウ</t>
    </rPh>
    <rPh sb="47" eb="49">
      <t>カクニン</t>
    </rPh>
    <phoneticPr fontId="1"/>
  </si>
  <si>
    <t>（５） 体調不良時の対応</t>
  </si>
  <si>
    <t>（４） 利用者負担額の受領</t>
  </si>
  <si>
    <t>令和</t>
  </si>
  <si>
    <t>実施した月</t>
  </si>
  <si>
    <t>円 × 100</t>
    <rPh sb="0" eb="1">
      <t>エン</t>
    </rPh>
    <phoneticPr fontId="1"/>
  </si>
  <si>
    <t>（別紙）松江市独自調査書</t>
    <rPh sb="1" eb="3">
      <t>ベッシ</t>
    </rPh>
    <rPh sb="4" eb="7">
      <t>マツエシ</t>
    </rPh>
    <rPh sb="7" eb="12">
      <t>ドクジチョウサショ</t>
    </rPh>
    <phoneticPr fontId="1"/>
  </si>
  <si>
    <t>８月</t>
    <rPh sb="1" eb="2">
      <t>ガツ</t>
    </rPh>
    <phoneticPr fontId="1"/>
  </si>
  <si>
    <r>
      <t>・</t>
    </r>
    <r>
      <rPr>
        <sz val="11"/>
        <color theme="1"/>
        <rFont val="游ゴシック"/>
      </rPr>
      <t>浸水・洪水（浸水想定区域の場合）</t>
    </r>
    <rPh sb="1" eb="3">
      <t>シンスイ</t>
    </rPh>
    <rPh sb="4" eb="6">
      <t>コウズイ</t>
    </rPh>
    <rPh sb="7" eb="9">
      <t>シンスイ</t>
    </rPh>
    <rPh sb="9" eb="11">
      <t>ソウテイ</t>
    </rPh>
    <rPh sb="11" eb="13">
      <t>クイキ</t>
    </rPh>
    <rPh sb="14" eb="16">
      <t>バアイ</t>
    </rPh>
    <phoneticPr fontId="40"/>
  </si>
  <si>
    <t>昼食</t>
    <rPh sb="0" eb="2">
      <t>チュウショク</t>
    </rPh>
    <phoneticPr fontId="1"/>
  </si>
  <si>
    <t>◎障害児を含め、入所児童に対する虐待やその心身に有害な影響を与える行為の防止及び発生時の対応に</t>
    <rPh sb="1" eb="4">
      <t>ショウガイジ</t>
    </rPh>
    <rPh sb="5" eb="6">
      <t>フク</t>
    </rPh>
    <rPh sb="8" eb="10">
      <t>ニュウショ</t>
    </rPh>
    <rPh sb="10" eb="12">
      <t>ジドウ</t>
    </rPh>
    <rPh sb="13" eb="14">
      <t>タイ</t>
    </rPh>
    <rPh sb="16" eb="18">
      <t>ギャクタイ</t>
    </rPh>
    <rPh sb="21" eb="23">
      <t>シンシン</t>
    </rPh>
    <rPh sb="24" eb="26">
      <t>ユウガイ</t>
    </rPh>
    <rPh sb="27" eb="29">
      <t>エイキョウ</t>
    </rPh>
    <rPh sb="30" eb="31">
      <t>アタ</t>
    </rPh>
    <rPh sb="33" eb="35">
      <t>コウイ</t>
    </rPh>
    <rPh sb="36" eb="38">
      <t>ボウシ</t>
    </rPh>
    <rPh sb="38" eb="39">
      <t>オヨ</t>
    </rPh>
    <rPh sb="40" eb="43">
      <t>ハッセイジ</t>
    </rPh>
    <rPh sb="44" eb="45">
      <t>タイ</t>
    </rPh>
    <phoneticPr fontId="1"/>
  </si>
  <si>
    <t xml:space="preserve"> （注３）経過措置として、当分の間は３歳児について２０対１、4・5歳児については３０対１として差し支えない。【根拠】松江市幼保連携型認定こども園の学級の編制、職員、設備及び運営に関する基準を定める条例附則（経過措置）</t>
    <rPh sb="2" eb="3">
      <t>チュウ</t>
    </rPh>
    <rPh sb="5" eb="7">
      <t>ケイカ</t>
    </rPh>
    <rPh sb="7" eb="9">
      <t>ソチ</t>
    </rPh>
    <rPh sb="13" eb="15">
      <t>トウブン</t>
    </rPh>
    <rPh sb="16" eb="17">
      <t>アイダ</t>
    </rPh>
    <rPh sb="19" eb="21">
      <t>サイジ</t>
    </rPh>
    <rPh sb="27" eb="28">
      <t>タイ</t>
    </rPh>
    <rPh sb="33" eb="34">
      <t>サイ</t>
    </rPh>
    <rPh sb="34" eb="35">
      <t>ジ</t>
    </rPh>
    <rPh sb="42" eb="43">
      <t>タイ</t>
    </rPh>
    <rPh sb="47" eb="48">
      <t>サ</t>
    </rPh>
    <rPh sb="49" eb="50">
      <t>ツカ</t>
    </rPh>
    <rPh sb="55" eb="57">
      <t>コンキョ</t>
    </rPh>
    <rPh sb="58" eb="61">
      <t>マツエシ</t>
    </rPh>
    <rPh sb="61" eb="63">
      <t>ヨウホ</t>
    </rPh>
    <rPh sb="63" eb="65">
      <t>レンケイ</t>
    </rPh>
    <rPh sb="65" eb="66">
      <t>ガタ</t>
    </rPh>
    <rPh sb="66" eb="68">
      <t>ニンテイ</t>
    </rPh>
    <rPh sb="71" eb="72">
      <t>エン</t>
    </rPh>
    <rPh sb="73" eb="75">
      <t>ガッキュウ</t>
    </rPh>
    <rPh sb="76" eb="78">
      <t>ヘンセイ</t>
    </rPh>
    <rPh sb="79" eb="81">
      <t>ショクイン</t>
    </rPh>
    <rPh sb="82" eb="84">
      <t>セツビ</t>
    </rPh>
    <rPh sb="84" eb="85">
      <t>オヨ</t>
    </rPh>
    <rPh sb="86" eb="88">
      <t>ウンエイ</t>
    </rPh>
    <rPh sb="89" eb="90">
      <t>カン</t>
    </rPh>
    <rPh sb="92" eb="94">
      <t>キジュン</t>
    </rPh>
    <rPh sb="95" eb="96">
      <t>サダ</t>
    </rPh>
    <rPh sb="98" eb="100">
      <t>ジョウレイ</t>
    </rPh>
    <rPh sb="100" eb="102">
      <t>フソク</t>
    </rPh>
    <rPh sb="103" eb="105">
      <t>ケイカ</t>
    </rPh>
    <rPh sb="105" eb="107">
      <t>ソチ</t>
    </rPh>
    <phoneticPr fontId="1"/>
  </si>
  <si>
    <r>
      <t>○消防計画又は災害対応マニュアル（避難</t>
    </r>
    <r>
      <rPr>
        <sz val="11"/>
        <color theme="1"/>
        <rFont val="游ゴシック"/>
      </rPr>
      <t>確保計画）に次の災害への対応が定められているか</t>
    </r>
    <rPh sb="19" eb="21">
      <t>カクホ</t>
    </rPh>
    <phoneticPr fontId="1"/>
  </si>
  <si>
    <t>◇運営規程（園則）及び入園時の説明で使用する重要事項説明書（入園のしおり等）</t>
    <rPh sb="1" eb="5">
      <t>ウンエイキテイ</t>
    </rPh>
    <rPh sb="6" eb="8">
      <t>エンソク</t>
    </rPh>
    <rPh sb="9" eb="10">
      <t>オヨ</t>
    </rPh>
    <rPh sb="11" eb="14">
      <t>ニュウエンジ</t>
    </rPh>
    <rPh sb="15" eb="17">
      <t>セツメイ</t>
    </rPh>
    <rPh sb="18" eb="20">
      <t>シヨウ</t>
    </rPh>
    <rPh sb="22" eb="26">
      <t>ジュウヨウジコウ</t>
    </rPh>
    <rPh sb="26" eb="29">
      <t>セツメイショ</t>
    </rPh>
    <rPh sb="30" eb="32">
      <t>ニュウエン</t>
    </rPh>
    <rPh sb="36" eb="37">
      <t>トウ</t>
    </rPh>
    <phoneticPr fontId="1"/>
  </si>
  <si>
    <r>
      <t xml:space="preserve"> 以下の書類を添付してください。</t>
    </r>
    <r>
      <rPr>
        <b/>
        <sz val="12"/>
        <color theme="1"/>
        <rFont val="游ゴシック"/>
      </rPr>
      <t>(データによる提出も可)</t>
    </r>
    <rPh sb="1" eb="3">
      <t>イカ</t>
    </rPh>
    <rPh sb="23" eb="25">
      <t>テイシュツ</t>
    </rPh>
    <rPh sb="26" eb="27">
      <t>カ</t>
    </rPh>
    <phoneticPr fontId="1"/>
  </si>
  <si>
    <t>（９） 衛生管理体制</t>
  </si>
  <si>
    <t>５月</t>
    <rPh sb="1" eb="2">
      <t>ガツ</t>
    </rPh>
    <phoneticPr fontId="1"/>
  </si>
  <si>
    <t>　　「有」の場合、休所した日</t>
    <rPh sb="3" eb="4">
      <t>ア</t>
    </rPh>
    <rPh sb="6" eb="8">
      <t>バアイ</t>
    </rPh>
    <rPh sb="9" eb="11">
      <t>キュウショ</t>
    </rPh>
    <rPh sb="13" eb="14">
      <t>ヒ</t>
    </rPh>
    <phoneticPr fontId="1"/>
  </si>
  <si>
    <t xml:space="preserve">下記に該当する場合は保育教諭定数に加えて
常勤または非常勤保育教諭数を計上 </t>
  </si>
  <si>
    <t>６月</t>
    <rPh sb="1" eb="2">
      <t>ガツ</t>
    </rPh>
    <phoneticPr fontId="1"/>
  </si>
  <si>
    <t>処遇改善等加算</t>
    <rPh sb="0" eb="2">
      <t>ショグウ</t>
    </rPh>
    <rPh sb="2" eb="4">
      <t>カイゼン</t>
    </rPh>
    <rPh sb="4" eb="5">
      <t>トウ</t>
    </rPh>
    <rPh sb="5" eb="7">
      <t>カサン</t>
    </rPh>
    <phoneticPr fontId="1"/>
  </si>
  <si>
    <t>整備されている装置器具等</t>
  </si>
  <si>
    <t>副食費徴収免除加算</t>
    <rPh sb="0" eb="3">
      <t>フクシ</t>
    </rPh>
    <rPh sb="3" eb="5">
      <t>チョウシュウ</t>
    </rPh>
    <rPh sb="5" eb="9">
      <t>メンジ</t>
    </rPh>
    <phoneticPr fontId="1"/>
  </si>
  <si>
    <t>〇「有」の場合、２／３保育教諭要件は満たしているか</t>
  </si>
  <si>
    <t>（５） 献立         ★確認資料：給食予定・実施献立表及び給食日誌等</t>
    <rPh sb="37" eb="38">
      <t>トウ</t>
    </rPh>
    <phoneticPr fontId="1"/>
  </si>
  <si>
    <t>10 金融機関の残高証明書（預金・借入金）</t>
    <rPh sb="3" eb="7">
      <t>キンユウキカン</t>
    </rPh>
    <rPh sb="8" eb="13">
      <t>ザンダカショウメイショ</t>
    </rPh>
    <rPh sb="14" eb="16">
      <t>ヨキン</t>
    </rPh>
    <rPh sb="17" eb="20">
      <t>シャクニュウキン</t>
    </rPh>
    <phoneticPr fontId="1"/>
  </si>
  <si>
    <r>
      <t>○</t>
    </r>
    <r>
      <rPr>
        <sz val="11"/>
        <color theme="1"/>
        <rFont val="游ゴシック"/>
      </rPr>
      <t>登降所時、保護者が責任をもって送迎しているか</t>
    </r>
    <rPh sb="1" eb="2">
      <t>ノボ</t>
    </rPh>
    <rPh sb="2" eb="3">
      <t>オ</t>
    </rPh>
    <rPh sb="3" eb="4">
      <t>ショ</t>
    </rPh>
    <rPh sb="4" eb="5">
      <t>ジ</t>
    </rPh>
    <rPh sb="6" eb="9">
      <t>ホゴシャ</t>
    </rPh>
    <rPh sb="10" eb="12">
      <t>セキニン</t>
    </rPh>
    <rPh sb="16" eb="18">
      <t>ソウゲイ</t>
    </rPh>
    <phoneticPr fontId="1"/>
  </si>
  <si>
    <r>
      <t>◇個人別職員配置の状況・・・別紙①「個人別職員配置の状況（</t>
    </r>
    <r>
      <rPr>
        <sz val="10"/>
        <color theme="1"/>
        <rFont val="游ゴシック"/>
      </rPr>
      <t>私立幼保連携型）」</t>
    </r>
    <rPh sb="1" eb="3">
      <t>コジン</t>
    </rPh>
    <rPh sb="3" eb="4">
      <t>ベツ</t>
    </rPh>
    <rPh sb="4" eb="6">
      <t>ショクイン</t>
    </rPh>
    <rPh sb="6" eb="8">
      <t>ハイチ</t>
    </rPh>
    <rPh sb="9" eb="11">
      <t>ジョウキョウ</t>
    </rPh>
    <rPh sb="14" eb="16">
      <t>ベッシ</t>
    </rPh>
    <rPh sb="29" eb="31">
      <t>シリツ</t>
    </rPh>
    <rPh sb="31" eb="33">
      <t>ヨウホ</t>
    </rPh>
    <rPh sb="33" eb="35">
      <t>レンケイ</t>
    </rPh>
    <rPh sb="35" eb="36">
      <t>ガタ</t>
    </rPh>
    <phoneticPr fontId="1"/>
  </si>
  <si>
    <t>チーム保育加配加算</t>
    <rPh sb="3" eb="5">
      <t>ホイク</t>
    </rPh>
    <rPh sb="5" eb="7">
      <t>カハイ</t>
    </rPh>
    <rPh sb="7" eb="9">
      <t>カサン</t>
    </rPh>
    <phoneticPr fontId="1"/>
  </si>
  <si>
    <t>(10) 虐待の防止のための措置に関する事項</t>
  </si>
  <si>
    <t>人</t>
    <rPh sb="0" eb="1">
      <t>ニン</t>
    </rPh>
    <phoneticPr fontId="1"/>
  </si>
  <si>
    <t>○建物その他設備の規模及び構造を変更した際に届出をしているか。</t>
    <rPh sb="1" eb="3">
      <t>タテモノ</t>
    </rPh>
    <rPh sb="5" eb="6">
      <t>タ</t>
    </rPh>
    <rPh sb="6" eb="8">
      <t>セツビ</t>
    </rPh>
    <rPh sb="9" eb="11">
      <t>キボ</t>
    </rPh>
    <rPh sb="11" eb="12">
      <t>オヨ</t>
    </rPh>
    <rPh sb="13" eb="15">
      <t>コウゾウ</t>
    </rPh>
    <rPh sb="16" eb="18">
      <t>ヘンコウ</t>
    </rPh>
    <rPh sb="20" eb="21">
      <t>サイ</t>
    </rPh>
    <rPh sb="22" eb="23">
      <t>トド</t>
    </rPh>
    <rPh sb="23" eb="24">
      <t>デ</t>
    </rPh>
    <phoneticPr fontId="1"/>
  </si>
  <si>
    <t>採用者数</t>
    <rPh sb="0" eb="3">
      <t>サイヨウシャ</t>
    </rPh>
    <rPh sb="3" eb="4">
      <t>スウ</t>
    </rPh>
    <phoneticPr fontId="1"/>
  </si>
  <si>
    <t>2.就業規則等の整備</t>
    <rPh sb="2" eb="4">
      <t>シュウギョウ</t>
    </rPh>
    <rPh sb="4" eb="6">
      <t>キソク</t>
    </rPh>
    <rPh sb="6" eb="7">
      <t>トウ</t>
    </rPh>
    <rPh sb="8" eb="10">
      <t>セイビ</t>
    </rPh>
    <phoneticPr fontId="1"/>
  </si>
  <si>
    <t>・解錠している時間帯がある場合、事故防止のための対策</t>
    <rPh sb="1" eb="3">
      <t>カイジョウ</t>
    </rPh>
    <rPh sb="7" eb="10">
      <t>ジカンタイ</t>
    </rPh>
    <rPh sb="13" eb="15">
      <t>バアイ</t>
    </rPh>
    <rPh sb="16" eb="18">
      <t>ジコ</t>
    </rPh>
    <rPh sb="18" eb="20">
      <t>ボウシ</t>
    </rPh>
    <rPh sb="24" eb="26">
      <t>タイサク</t>
    </rPh>
    <phoneticPr fontId="40"/>
  </si>
  <si>
    <t>（２） 積立資産支出</t>
  </si>
  <si>
    <t>・積立金・積立資産明細書（別紙3⑫）</t>
    <rPh sb="1" eb="3">
      <t>ツミタテ</t>
    </rPh>
    <rPh sb="3" eb="4">
      <t>キン</t>
    </rPh>
    <rPh sb="5" eb="7">
      <t>ツミタテ</t>
    </rPh>
    <rPh sb="7" eb="9">
      <t>シサン</t>
    </rPh>
    <rPh sb="9" eb="12">
      <t>メイサイショ</t>
    </rPh>
    <rPh sb="13" eb="15">
      <t>ベッシ</t>
    </rPh>
    <phoneticPr fontId="1"/>
  </si>
  <si>
    <t>会議等の主な内容</t>
    <rPh sb="0" eb="2">
      <t>カイギ</t>
    </rPh>
    <rPh sb="2" eb="3">
      <t>トウ</t>
    </rPh>
    <rPh sb="4" eb="5">
      <t>オモ</t>
    </rPh>
    <rPh sb="6" eb="8">
      <t>ナイヨウ</t>
    </rPh>
    <phoneticPr fontId="1"/>
  </si>
  <si>
    <t>１月</t>
    <rPh sb="1" eb="2">
      <t>ガツ</t>
    </rPh>
    <phoneticPr fontId="1"/>
  </si>
  <si>
    <t>3月末日退職の職員については、「退職者数」及び「年度末人員」両方に含めてください。</t>
    <rPh sb="1" eb="3">
      <t>ガツマツ</t>
    </rPh>
    <rPh sb="3" eb="4">
      <t>ヒ</t>
    </rPh>
    <rPh sb="4" eb="6">
      <t>タイショク</t>
    </rPh>
    <rPh sb="7" eb="9">
      <t>ショクイン</t>
    </rPh>
    <rPh sb="16" eb="19">
      <t>タイショクシャ</t>
    </rPh>
    <rPh sb="19" eb="20">
      <t>スウ</t>
    </rPh>
    <rPh sb="21" eb="22">
      <t>オヨ</t>
    </rPh>
    <rPh sb="24" eb="26">
      <t>ネンド</t>
    </rPh>
    <rPh sb="26" eb="27">
      <t>マツ</t>
    </rPh>
    <rPh sb="27" eb="29">
      <t>ジンイン</t>
    </rPh>
    <rPh sb="30" eb="32">
      <t>リョウホウ</t>
    </rPh>
    <rPh sb="33" eb="34">
      <t>フク</t>
    </rPh>
    <phoneticPr fontId="1"/>
  </si>
  <si>
    <t>マネジメント研修</t>
    <rPh sb="6" eb="8">
      <t>ケンシュウ</t>
    </rPh>
    <phoneticPr fontId="1"/>
  </si>
  <si>
    <t>消火訓練（模擬消火訓練でも可）：</t>
    <rPh sb="0" eb="2">
      <t>ショウカ</t>
    </rPh>
    <rPh sb="2" eb="4">
      <t>クンレン</t>
    </rPh>
    <rPh sb="5" eb="7">
      <t>モギ</t>
    </rPh>
    <rPh sb="7" eb="9">
      <t>ショウカ</t>
    </rPh>
    <rPh sb="9" eb="11">
      <t>クンレン</t>
    </rPh>
    <rPh sb="13" eb="14">
      <t>カ</t>
    </rPh>
    <phoneticPr fontId="1"/>
  </si>
  <si>
    <t>□実費徴収について、領収書を交付しているか（集金袋への領収印や、口座引落しの通帳記載をもって領収書に代えることも可能）</t>
  </si>
  <si>
    <t>①乳児保育</t>
    <rPh sb="1" eb="3">
      <t>ニュウジ</t>
    </rPh>
    <rPh sb="3" eb="5">
      <t>ホイク</t>
    </rPh>
    <phoneticPr fontId="1"/>
  </si>
  <si>
    <t>市に報告しているか</t>
  </si>
  <si>
    <t>（１） 流動資産　 　★確認資料：現金出納帳、預金（貯金）出納帳、預金等の残高証明書、勘定票綴</t>
  </si>
  <si>
    <t xml:space="preserve">１ヶ月の
勤務時間数合計  </t>
    <rPh sb="2" eb="3">
      <t>ゲツ</t>
    </rPh>
    <rPh sb="9" eb="10">
      <t>スウ</t>
    </rPh>
    <rPh sb="10" eb="12">
      <t>ゴウケイ</t>
    </rPh>
    <phoneticPr fontId="1"/>
  </si>
  <si>
    <t>○固定資産管理台帳は整備されているか</t>
  </si>
  <si>
    <t>8.報告内容</t>
    <rPh sb="2" eb="4">
      <t>ホウコク</t>
    </rPh>
    <rPh sb="4" eb="6">
      <t>ナイヨウ</t>
    </rPh>
    <phoneticPr fontId="1"/>
  </si>
  <si>
    <t>分類</t>
    <rPh sb="0" eb="2">
      <t>ブンルイ</t>
    </rPh>
    <phoneticPr fontId="1"/>
  </si>
  <si>
    <t>※当期留保率：当期留保額（資金収支計算書の当期資金収支差額と各種積立資産への積立支出の合計額）の収入</t>
  </si>
  <si>
    <t>（４）共通経費</t>
    <rPh sb="3" eb="5">
      <t>キョウツウ</t>
    </rPh>
    <rPh sb="5" eb="7">
      <t>ケイヒ</t>
    </rPh>
    <phoneticPr fontId="1"/>
  </si>
  <si>
    <t>30 :１</t>
  </si>
  <si>
    <t>研修内容の伝達</t>
    <rPh sb="0" eb="2">
      <t>ケンシュウ</t>
    </rPh>
    <rPh sb="2" eb="4">
      <t>ナイヨウ</t>
    </rPh>
    <rPh sb="5" eb="7">
      <t>デンタツ</t>
    </rPh>
    <phoneticPr fontId="1"/>
  </si>
  <si>
    <t>幼保連携型認定こども園監査調書</t>
    <rPh sb="0" eb="7">
      <t>ヨウホレンケイガタニンテイ</t>
    </rPh>
    <rPh sb="10" eb="11">
      <t>エン</t>
    </rPh>
    <phoneticPr fontId="1"/>
  </si>
  <si>
    <r>
      <t>○収入証憑を</t>
    </r>
    <r>
      <rPr>
        <sz val="11"/>
        <color theme="1"/>
        <rFont val="游ゴシック"/>
      </rPr>
      <t>10年間保管されているか</t>
    </r>
    <rPh sb="8" eb="10">
      <t>ネンカン</t>
    </rPh>
    <phoneticPr fontId="1"/>
  </si>
  <si>
    <t>保育士</t>
    <rPh sb="0" eb="3">
      <t>ホイクシ</t>
    </rPh>
    <phoneticPr fontId="1"/>
  </si>
  <si>
    <r>
      <t>　②監査前月の</t>
    </r>
    <r>
      <rPr>
        <u/>
        <sz val="11"/>
        <color theme="1"/>
        <rFont val="游ゴシック"/>
      </rPr>
      <t>勤務ローテーション表</t>
    </r>
    <r>
      <rPr>
        <sz val="11"/>
        <color theme="1"/>
        <rFont val="游ゴシック"/>
      </rPr>
      <t>（勤務区分（早番、遅番など）ごとの始業、終業の時間を明記）（別紙②）</t>
    </r>
    <rPh sb="40" eb="42">
      <t>ジカン</t>
    </rPh>
    <rPh sb="47" eb="49">
      <t>ベッシ</t>
    </rPh>
    <phoneticPr fontId="1"/>
  </si>
  <si>
    <t>6.従事者の研修</t>
    <rPh sb="2" eb="5">
      <t>ジュウジシャ</t>
    </rPh>
    <rPh sb="6" eb="8">
      <t>ケンシュウ</t>
    </rPh>
    <phoneticPr fontId="1"/>
  </si>
  <si>
    <t>〇プール管理日誌を整備し、気温、水温、利用人数、遊離残留塩素濃度等の必要事項を記録しているか</t>
  </si>
  <si>
    <t>実施状況</t>
    <rPh sb="0" eb="2">
      <t>ジッシ</t>
    </rPh>
    <rPh sb="2" eb="4">
      <t>ジョウキョウ</t>
    </rPh>
    <phoneticPr fontId="1"/>
  </si>
  <si>
    <t>○共同保育を実施している場合は、保護者に説明を行い同意を得ているか</t>
    <rPh sb="1" eb="3">
      <t>キョウドウ</t>
    </rPh>
    <rPh sb="3" eb="5">
      <t>ホイク</t>
    </rPh>
    <rPh sb="6" eb="8">
      <t>ジッシ</t>
    </rPh>
    <rPh sb="12" eb="14">
      <t>バアイ</t>
    </rPh>
    <rPh sb="16" eb="19">
      <t>ホゴシャ</t>
    </rPh>
    <rPh sb="20" eb="22">
      <t>セツメイ</t>
    </rPh>
    <rPh sb="23" eb="24">
      <t>オコナ</t>
    </rPh>
    <rPh sb="25" eb="27">
      <t>ドウイ</t>
    </rPh>
    <rPh sb="28" eb="29">
      <t>エ</t>
    </rPh>
    <phoneticPr fontId="1"/>
  </si>
  <si>
    <t>その他</t>
    <rPh sb="2" eb="3">
      <t>タ</t>
    </rPh>
    <phoneticPr fontId="1"/>
  </si>
  <si>
    <t xml:space="preserve">１日の勤務時間  </t>
  </si>
  <si>
    <t>2学級以下：330＋30×（学級数－1）
3学級以上：400＋80×（学級数－3）</t>
  </si>
  <si>
    <t>○園児に対し、犯罪や事故から身を守るための注意事項を職員が指導しているか</t>
    <rPh sb="1" eb="3">
      <t>エンジ</t>
    </rPh>
    <phoneticPr fontId="1"/>
  </si>
  <si>
    <t>昇降機定期点検</t>
    <rPh sb="0" eb="2">
      <t>ショウコウ</t>
    </rPh>
    <rPh sb="2" eb="3">
      <t>キ</t>
    </rPh>
    <rPh sb="3" eb="5">
      <t>テイキ</t>
    </rPh>
    <rPh sb="5" eb="7">
      <t>テンケン</t>
    </rPh>
    <phoneticPr fontId="1"/>
  </si>
  <si>
    <t>○賞与引当金を計上しているか</t>
    <rPh sb="1" eb="3">
      <t>ショウヨ</t>
    </rPh>
    <rPh sb="3" eb="6">
      <t>ヒキアテキン</t>
    </rPh>
    <rPh sb="7" eb="9">
      <t>ケイジョウ</t>
    </rPh>
    <phoneticPr fontId="1"/>
  </si>
  <si>
    <t>常勤職員の１ヶ月
の勤務時間数</t>
    <rPh sb="10" eb="12">
      <t>キンム</t>
    </rPh>
    <rPh sb="12" eb="15">
      <t>ジカンスウ</t>
    </rPh>
    <phoneticPr fontId="1"/>
  </si>
  <si>
    <t>７　給食の状況</t>
  </si>
  <si>
    <t>（１）園則及び運営規程（重要事項に関する規程）</t>
  </si>
  <si>
    <t>(N)【(表２)の(G)に転記】</t>
    <rPh sb="5" eb="6">
      <t>ヒョウ</t>
    </rPh>
    <rPh sb="13" eb="15">
      <t>テンキ</t>
    </rPh>
    <phoneticPr fontId="1"/>
  </si>
  <si>
    <t>○登降所時、園児の状況について保護者から引継ぎが行われているか</t>
  </si>
  <si>
    <t>・健康診断当日に欠席した園児への対応方法</t>
    <rPh sb="12" eb="14">
      <t>エンジ</t>
    </rPh>
    <phoneticPr fontId="1"/>
  </si>
  <si>
    <t>配慮しているか</t>
  </si>
  <si>
    <t>（３）補助金事業による支出</t>
    <rPh sb="3" eb="6">
      <t>ホジョキン</t>
    </rPh>
    <rPh sb="6" eb="8">
      <t>ジギョウ</t>
    </rPh>
    <rPh sb="11" eb="13">
      <t>シシュツ</t>
    </rPh>
    <phoneticPr fontId="1"/>
  </si>
  <si>
    <t>施設・事業所の環境整備</t>
    <rPh sb="0" eb="2">
      <t>シセツ</t>
    </rPh>
    <rPh sb="3" eb="6">
      <t>ジギョウショ</t>
    </rPh>
    <rPh sb="7" eb="9">
      <t>カンキョウ</t>
    </rPh>
    <rPh sb="9" eb="11">
      <t>セイビ</t>
    </rPh>
    <phoneticPr fontId="1"/>
  </si>
  <si>
    <t>・家庭に職員を派遣し、子育てに関する保護者からの相談に応じ、必要な情報提供等を行う</t>
  </si>
  <si>
    <t>年度末人員</t>
    <rPh sb="0" eb="3">
      <t>ネンドマツ</t>
    </rPh>
    <rPh sb="3" eb="5">
      <t>ジンイン</t>
    </rPh>
    <phoneticPr fontId="1"/>
  </si>
  <si>
    <t>自動火災報知装置</t>
  </si>
  <si>
    <t>・食品受払出簿</t>
    <rPh sb="1" eb="3">
      <t>ショクヒン</t>
    </rPh>
    <rPh sb="3" eb="5">
      <t>ウケハライ</t>
    </rPh>
    <rPh sb="5" eb="6">
      <t>デ</t>
    </rPh>
    <rPh sb="6" eb="7">
      <t>ボ</t>
    </rPh>
    <phoneticPr fontId="1"/>
  </si>
  <si>
    <t xml:space="preserve">　・３歳未満児   </t>
  </si>
  <si>
    <t>（５） 事故防止   ★確認資料：緊急連絡網、安全管理（緊急時・事故対応等）に関するマニュアル</t>
    <rPh sb="4" eb="8">
      <t>ジコボウシ</t>
    </rPh>
    <phoneticPr fontId="1"/>
  </si>
  <si>
    <t>月案</t>
    <rPh sb="0" eb="1">
      <t>ゲツ</t>
    </rPh>
    <rPh sb="1" eb="2">
      <t>アン</t>
    </rPh>
    <phoneticPr fontId="1"/>
  </si>
  <si>
    <t>・サービス区分間繰入金明細書（別紙3⑬）</t>
    <rPh sb="5" eb="7">
      <t>クブン</t>
    </rPh>
    <rPh sb="7" eb="8">
      <t>カン</t>
    </rPh>
    <rPh sb="8" eb="10">
      <t>クリイレ</t>
    </rPh>
    <rPh sb="10" eb="11">
      <t>キン</t>
    </rPh>
    <rPh sb="11" eb="14">
      <t>メイサイショ</t>
    </rPh>
    <rPh sb="15" eb="17">
      <t>ベッシ</t>
    </rPh>
    <phoneticPr fontId="1"/>
  </si>
  <si>
    <t>メールアドレス</t>
  </si>
  <si>
    <r>
      <t>（６） 検食         ★確認資料：給食予定・実施献立表及び給食日誌等</t>
    </r>
    <r>
      <rPr>
        <sz val="11"/>
        <color theme="1"/>
        <rFont val="游ゴシック"/>
      </rPr>
      <t>（給食関係帳簿・様式１）</t>
    </r>
    <rPh sb="37" eb="38">
      <t>トウ</t>
    </rPh>
    <rPh sb="39" eb="41">
      <t>キュウショク</t>
    </rPh>
    <rPh sb="41" eb="43">
      <t>カンケイ</t>
    </rPh>
    <rPh sb="43" eb="45">
      <t>チョウボ</t>
    </rPh>
    <rPh sb="46" eb="48">
      <t>ヨウシキ</t>
    </rPh>
    <phoneticPr fontId="1"/>
  </si>
  <si>
    <t>個</t>
    <rPh sb="0" eb="1">
      <t>コ</t>
    </rPh>
    <phoneticPr fontId="1"/>
  </si>
  <si>
    <t>□教育・保育の提供に関する以下の記録を整備し、その完結の日から５年間保存しているか。</t>
    <rPh sb="1" eb="3">
      <t>キョウイク</t>
    </rPh>
    <rPh sb="4" eb="6">
      <t>ホイク</t>
    </rPh>
    <rPh sb="7" eb="9">
      <t>テイキョウ</t>
    </rPh>
    <rPh sb="10" eb="11">
      <t>カン</t>
    </rPh>
    <rPh sb="13" eb="15">
      <t>イカ</t>
    </rPh>
    <rPh sb="16" eb="18">
      <t>キロク</t>
    </rPh>
    <rPh sb="19" eb="21">
      <t>セイビ</t>
    </rPh>
    <rPh sb="25" eb="27">
      <t>カンケツ</t>
    </rPh>
    <rPh sb="28" eb="29">
      <t>ヒ</t>
    </rPh>
    <rPh sb="32" eb="34">
      <t>ネンカン</t>
    </rPh>
    <rPh sb="34" eb="36">
      <t>ホゾン</t>
    </rPh>
    <phoneticPr fontId="1"/>
  </si>
  <si>
    <t>○職員が10人以上50人未満の施設について、衛生推進者を選任しているか</t>
    <rPh sb="1" eb="3">
      <t>ショクイン</t>
    </rPh>
    <rPh sb="6" eb="7">
      <t>ニン</t>
    </rPh>
    <rPh sb="7" eb="9">
      <t>イジョウ</t>
    </rPh>
    <rPh sb="11" eb="12">
      <t>ニン</t>
    </rPh>
    <rPh sb="12" eb="14">
      <t>ミマン</t>
    </rPh>
    <rPh sb="15" eb="17">
      <t>シセツ</t>
    </rPh>
    <rPh sb="22" eb="24">
      <t>エイセイ</t>
    </rPh>
    <rPh sb="24" eb="27">
      <t>スイシンシャ</t>
    </rPh>
    <rPh sb="28" eb="30">
      <t>センニン</t>
    </rPh>
    <phoneticPr fontId="1"/>
  </si>
  <si>
    <t>・毎月１回程度安全点検を実施しているか</t>
  </si>
  <si>
    <t>熱感知</t>
  </si>
  <si>
    <t>〇児童の食事に関する情報（咀嚼・嚥下機能）を把握し、誤嚥等による窒息のリスクを除去しているか　　</t>
    <rPh sb="1" eb="3">
      <t>ジドウ</t>
    </rPh>
    <rPh sb="4" eb="6">
      <t>ショクジ</t>
    </rPh>
    <rPh sb="7" eb="8">
      <t>カン</t>
    </rPh>
    <rPh sb="10" eb="12">
      <t>ジョウホウ</t>
    </rPh>
    <rPh sb="13" eb="15">
      <t>ソシャク</t>
    </rPh>
    <rPh sb="16" eb="18">
      <t>エンゲ</t>
    </rPh>
    <rPh sb="18" eb="20">
      <t>キノウ</t>
    </rPh>
    <rPh sb="22" eb="24">
      <t>ハアク</t>
    </rPh>
    <rPh sb="26" eb="29">
      <t>ゴエントウ</t>
    </rPh>
    <rPh sb="32" eb="34">
      <t>チッソク</t>
    </rPh>
    <rPh sb="39" eb="41">
      <t>ジョキョ</t>
    </rPh>
    <phoneticPr fontId="1"/>
  </si>
  <si>
    <t>（３） 施設内外の保安</t>
    <rPh sb="4" eb="6">
      <t>シセツ</t>
    </rPh>
    <phoneticPr fontId="1"/>
  </si>
  <si>
    <t>当期資金収支差額</t>
  </si>
  <si>
    <t>購入物品
発注工事名</t>
    <rPh sb="0" eb="2">
      <t>コウニュウ</t>
    </rPh>
    <rPh sb="2" eb="4">
      <t>ブッピン</t>
    </rPh>
    <rPh sb="5" eb="7">
      <t>ハッチュウ</t>
    </rPh>
    <rPh sb="7" eb="9">
      <t>コウジ</t>
    </rPh>
    <rPh sb="9" eb="10">
      <t>メイ</t>
    </rPh>
    <phoneticPr fontId="1"/>
  </si>
  <si>
    <t>予算管理責任者</t>
    <rPh sb="0" eb="2">
      <t>ヨサン</t>
    </rPh>
    <rPh sb="2" eb="4">
      <t>カンリ</t>
    </rPh>
    <rPh sb="4" eb="6">
      <t>セキニン</t>
    </rPh>
    <rPh sb="6" eb="7">
      <t>シャ</t>
    </rPh>
    <phoneticPr fontId="1"/>
  </si>
  <si>
    <t>指導充実加配加算</t>
    <rPh sb="0" eb="2">
      <t>シドウ</t>
    </rPh>
    <rPh sb="2" eb="4">
      <t>ジュウジツ</t>
    </rPh>
    <rPh sb="4" eb="8">
      <t>カハイカサン</t>
    </rPh>
    <phoneticPr fontId="1"/>
  </si>
  <si>
    <t>警鐘</t>
  </si>
  <si>
    <t>４　教育・保育の状況</t>
    <rPh sb="2" eb="4">
      <t>キョウイク</t>
    </rPh>
    <phoneticPr fontId="1"/>
  </si>
  <si>
    <t>・原子力災害　</t>
  </si>
  <si>
    <t>非常ベル</t>
    <rPh sb="0" eb="2">
      <t>ヒジョウ</t>
    </rPh>
    <phoneticPr fontId="1"/>
  </si>
  <si>
    <t>4歳児</t>
  </si>
  <si>
    <t>積立資産積立支出</t>
  </si>
  <si>
    <t>◇就業規則</t>
    <rPh sb="1" eb="3">
      <t>シュウギョウ</t>
    </rPh>
    <rPh sb="3" eb="5">
      <t>キソク</t>
    </rPh>
    <phoneticPr fontId="1"/>
  </si>
  <si>
    <t>滑り台</t>
    <rPh sb="0" eb="1">
      <t>スベ</t>
    </rPh>
    <rPh sb="2" eb="3">
      <t>ダイ</t>
    </rPh>
    <phoneticPr fontId="1"/>
  </si>
  <si>
    <t xml:space="preserve"> 午前のおやつ</t>
  </si>
  <si>
    <t>〇1カ月単位変形労働時間制に関して協定を締結又は就業規則に規定しているか（1年単位変形労働</t>
    <rPh sb="3" eb="4">
      <t>ゲツ</t>
    </rPh>
    <rPh sb="4" eb="6">
      <t>タンイ</t>
    </rPh>
    <rPh sb="6" eb="8">
      <t>ヘンケイ</t>
    </rPh>
    <rPh sb="8" eb="10">
      <t>ロウドウ</t>
    </rPh>
    <rPh sb="10" eb="13">
      <t>ジカンセイ</t>
    </rPh>
    <rPh sb="14" eb="15">
      <t>カン</t>
    </rPh>
    <rPh sb="17" eb="19">
      <t>キョウテイ</t>
    </rPh>
    <rPh sb="20" eb="22">
      <t>テイケツ</t>
    </rPh>
    <rPh sb="22" eb="23">
      <t>マタ</t>
    </rPh>
    <rPh sb="24" eb="28">
      <t>シュウギョウキソク</t>
    </rPh>
    <rPh sb="29" eb="31">
      <t>キテイ</t>
    </rPh>
    <rPh sb="38" eb="39">
      <t>ネン</t>
    </rPh>
    <rPh sb="39" eb="41">
      <t>タンイ</t>
    </rPh>
    <rPh sb="41" eb="43">
      <t>ヘンケイ</t>
    </rPh>
    <rPh sb="43" eb="45">
      <t>ロウドウ</t>
    </rPh>
    <phoneticPr fontId="1"/>
  </si>
  <si>
    <t>職名</t>
    <rPh sb="0" eb="2">
      <t>ショクメイ</t>
    </rPh>
    <phoneticPr fontId="1"/>
  </si>
  <si>
    <t>児童への性暴力の疑いや、不適切な行為などを認識した際の報告内容「いつ」「どこで」「何をしているとき」「何を見聞きしたか」「それに対する自身はどのような言動をとったか」等をできるだけ正確に記録し、速やかに相談する内規・行動基準等で定め周知していますか。</t>
    <rPh sb="0" eb="2">
      <t>ジドウ</t>
    </rPh>
    <rPh sb="4" eb="5">
      <t>セイ</t>
    </rPh>
    <rPh sb="5" eb="7">
      <t>ボウリョク</t>
    </rPh>
    <rPh sb="8" eb="9">
      <t>ウタガ</t>
    </rPh>
    <rPh sb="12" eb="15">
      <t>フテキセツ</t>
    </rPh>
    <rPh sb="16" eb="18">
      <t>コウイ</t>
    </rPh>
    <rPh sb="21" eb="23">
      <t>ニンシキ</t>
    </rPh>
    <rPh sb="25" eb="26">
      <t>サイ</t>
    </rPh>
    <rPh sb="27" eb="29">
      <t>ホウコク</t>
    </rPh>
    <rPh sb="29" eb="31">
      <t>ナイヨウ</t>
    </rPh>
    <rPh sb="41" eb="42">
      <t>ナニ</t>
    </rPh>
    <rPh sb="51" eb="52">
      <t>ナニ</t>
    </rPh>
    <rPh sb="53" eb="55">
      <t>ミキ</t>
    </rPh>
    <rPh sb="64" eb="65">
      <t>タイ</t>
    </rPh>
    <rPh sb="67" eb="69">
      <t>ジシン</t>
    </rPh>
    <rPh sb="75" eb="77">
      <t>ゲンドウ</t>
    </rPh>
    <rPh sb="83" eb="84">
      <t>ナド</t>
    </rPh>
    <rPh sb="90" eb="92">
      <t>セイカク</t>
    </rPh>
    <rPh sb="93" eb="95">
      <t>キロク</t>
    </rPh>
    <rPh sb="97" eb="98">
      <t>スミ</t>
    </rPh>
    <rPh sb="101" eb="103">
      <t>ソウダン</t>
    </rPh>
    <rPh sb="105" eb="107">
      <t>ナイキ</t>
    </rPh>
    <rPh sb="108" eb="110">
      <t>コウドウ</t>
    </rPh>
    <rPh sb="110" eb="112">
      <t>キジュン</t>
    </rPh>
    <rPh sb="112" eb="113">
      <t>トウ</t>
    </rPh>
    <rPh sb="114" eb="115">
      <t>サダ</t>
    </rPh>
    <rPh sb="116" eb="118">
      <t>シュウチ</t>
    </rPh>
    <phoneticPr fontId="1"/>
  </si>
  <si>
    <t>【根拠】 認可基準第6条、第7条（園児の満年齢に応じた乳児室、ほふく室、保育室及び遊戯室、園庭の面積）</t>
    <rPh sb="13" eb="14">
      <t>ダイ</t>
    </rPh>
    <rPh sb="15" eb="16">
      <t>ジョウ</t>
    </rPh>
    <phoneticPr fontId="1"/>
  </si>
  <si>
    <t>◎保護者・関係機関等への連絡方法を職員に周知しているか</t>
  </si>
  <si>
    <t>4.施設等の環境整備</t>
    <rPh sb="2" eb="4">
      <t>シセツ</t>
    </rPh>
    <rPh sb="4" eb="5">
      <t>トウ</t>
    </rPh>
    <rPh sb="6" eb="8">
      <t>カンキョウ</t>
    </rPh>
    <rPh sb="8" eb="10">
      <t>セイビ</t>
    </rPh>
    <phoneticPr fontId="1"/>
  </si>
  <si>
    <t>参加人数</t>
    <rPh sb="0" eb="2">
      <t>サンカ</t>
    </rPh>
    <rPh sb="2" eb="4">
      <t>ニンズウ</t>
    </rPh>
    <phoneticPr fontId="1"/>
  </si>
  <si>
    <t>○借入金等の返済により事業運営に支障が生じていないか</t>
    <rPh sb="1" eb="4">
      <t>カリイレキン</t>
    </rPh>
    <rPh sb="4" eb="5">
      <t>トウ</t>
    </rPh>
    <rPh sb="6" eb="8">
      <t>ヘンサイ</t>
    </rPh>
    <rPh sb="11" eb="13">
      <t>ジギョウ</t>
    </rPh>
    <rPh sb="13" eb="15">
      <t>ウンエイ</t>
    </rPh>
    <rPh sb="16" eb="18">
      <t>シショウ</t>
    </rPh>
    <rPh sb="19" eb="20">
      <t>ショウ</t>
    </rPh>
    <phoneticPr fontId="1"/>
  </si>
  <si>
    <r>
      <t>○職員に対し、事故防止のための事前教育</t>
    </r>
    <r>
      <rPr>
        <sz val="11"/>
        <color theme="1"/>
        <rFont val="游ゴシック"/>
      </rPr>
      <t>（心肺蘇生法、AED等）及び応急手当等の研修を行っているか</t>
    </r>
  </si>
  <si>
    <t>◎採用時の研修が実施されているか</t>
  </si>
  <si>
    <t>（自動計算）</t>
    <rPh sb="1" eb="3">
      <t>ジドウ</t>
    </rPh>
    <rPh sb="3" eb="5">
      <t>ケイサン</t>
    </rPh>
    <phoneticPr fontId="1"/>
  </si>
  <si>
    <t>・事業区分間及び拠点区分間繰入金明細書（別紙3④）</t>
    <rPh sb="1" eb="5">
      <t>ジギョウクブン</t>
    </rPh>
    <rPh sb="5" eb="6">
      <t>カン</t>
    </rPh>
    <rPh sb="6" eb="7">
      <t>オヨ</t>
    </rPh>
    <rPh sb="8" eb="12">
      <t>キョテンクブン</t>
    </rPh>
    <rPh sb="12" eb="13">
      <t>カン</t>
    </rPh>
    <rPh sb="13" eb="14">
      <t>ク</t>
    </rPh>
    <rPh sb="14" eb="15">
      <t>イレ</t>
    </rPh>
    <rPh sb="15" eb="16">
      <t>キン</t>
    </rPh>
    <rPh sb="16" eb="19">
      <t>メイサイショ</t>
    </rPh>
    <rPh sb="20" eb="22">
      <t>ベッシ</t>
    </rPh>
    <phoneticPr fontId="1"/>
  </si>
  <si>
    <t>□利用者（保護者）から、下記以外の費用を徴収していないか</t>
    <rPh sb="1" eb="4">
      <t>リヨウシャ</t>
    </rPh>
    <rPh sb="5" eb="8">
      <t>ホゴシャ</t>
    </rPh>
    <rPh sb="12" eb="14">
      <t>カキ</t>
    </rPh>
    <rPh sb="14" eb="16">
      <t>イガイ</t>
    </rPh>
    <rPh sb="17" eb="19">
      <t>ヒヨウ</t>
    </rPh>
    <rPh sb="20" eb="22">
      <t>チョウシュウ</t>
    </rPh>
    <phoneticPr fontId="1"/>
  </si>
  <si>
    <t>金　額（円）</t>
  </si>
  <si>
    <t>【表１】</t>
    <rPh sb="1" eb="2">
      <t>ヒョウ</t>
    </rPh>
    <phoneticPr fontId="1"/>
  </si>
  <si>
    <t>【表４】</t>
    <rPh sb="1" eb="2">
      <t>ヒョウ</t>
    </rPh>
    <phoneticPr fontId="1"/>
  </si>
  <si>
    <t>(９) 非常災害対策</t>
  </si>
  <si>
    <t xml:space="preserve"> （注１）小計の算出にあたり、年齢区分ごとの児童数を基準で割って１人未満の端数が生じるとき、年齢区分ごとにそれぞれ小数点第１位まで計算し（小数点第２位切捨て）、合算した値の小数点第１位を四捨五入する。</t>
    <rPh sb="57" eb="60">
      <t>ショウスウテン</t>
    </rPh>
    <rPh sb="69" eb="71">
      <t>ショウスウ</t>
    </rPh>
    <rPh sb="86" eb="88">
      <t>ショウスウ</t>
    </rPh>
    <phoneticPr fontId="1"/>
  </si>
  <si>
    <t>（11）保存食</t>
  </si>
  <si>
    <t>保護者へ性暴力とは何かを知ってもらう取り組みをしていますか。</t>
    <rPh sb="0" eb="3">
      <t>ホゴシャ</t>
    </rPh>
    <rPh sb="4" eb="7">
      <t>セイボウリョク</t>
    </rPh>
    <rPh sb="9" eb="10">
      <t>ナニ</t>
    </rPh>
    <rPh sb="12" eb="13">
      <t>シ</t>
    </rPh>
    <rPh sb="18" eb="19">
      <t>トリ</t>
    </rPh>
    <rPh sb="20" eb="21">
      <t>クミ</t>
    </rPh>
    <phoneticPr fontId="1"/>
  </si>
  <si>
    <r>
      <t>□園内の見やすい場所に、運営規程の概要、職員の勤務体制、利用者負担等、重要事項を掲示</t>
    </r>
    <r>
      <rPr>
        <sz val="11"/>
        <color theme="1"/>
        <rFont val="游ゴシック"/>
      </rPr>
      <t>するとともに、インターネットにより公衆の閲覧に供しているか</t>
    </r>
    <rPh sb="1" eb="3">
      <t>エンナイ</t>
    </rPh>
    <phoneticPr fontId="1"/>
  </si>
  <si>
    <t>例</t>
    <rPh sb="0" eb="1">
      <t>レイ</t>
    </rPh>
    <phoneticPr fontId="1"/>
  </si>
  <si>
    <t>○嘱託医及び嘱託歯科医並びに嘱託薬剤師を置いているか</t>
  </si>
  <si>
    <t>◇経理規程</t>
  </si>
  <si>
    <t xml:space="preserve">非常電源付 </t>
  </si>
  <si>
    <t>・保護者の疾病等により家庭での保育が一時的に困難となった子どもの保護を行う</t>
  </si>
  <si>
    <t>防火管理者　職名：</t>
  </si>
  <si>
    <t>（８） 調理委託      ★確認資料：契約書　</t>
  </si>
  <si>
    <t>　※ただし、栄養出納表で食塩摂取状況が確認できる場合は省略できる</t>
  </si>
  <si>
    <t>(４) 保育の提供を行う日及び時間並びに提供を行わない日
　（学年、学期、教育・保育を行う日時数、教育・保育を行わない日、開園時間）</t>
  </si>
  <si>
    <t>しい理由を記載</t>
    <rPh sb="2" eb="4">
      <t>リユウ</t>
    </rPh>
    <rPh sb="5" eb="7">
      <t>キサイ</t>
    </rPh>
    <phoneticPr fontId="1"/>
  </si>
  <si>
    <t>栄養管理加算</t>
    <rPh sb="0" eb="2">
      <t>エイヨウ</t>
    </rPh>
    <rPh sb="2" eb="4">
      <t>カンリ</t>
    </rPh>
    <rPh sb="4" eb="6">
      <t>カサン</t>
    </rPh>
    <phoneticPr fontId="1"/>
  </si>
  <si>
    <t>○園長は資格要件を満たしているか</t>
  </si>
  <si>
    <r>
      <t>令和6</t>
    </r>
    <r>
      <rPr>
        <sz val="11"/>
        <color theme="1"/>
        <rFont val="游ゴシック"/>
      </rPr>
      <t>年度</t>
    </r>
    <rPh sb="0" eb="1">
      <t>レイ</t>
    </rPh>
    <rPh sb="1" eb="2">
      <t>ワ</t>
    </rPh>
    <rPh sb="3" eb="4">
      <t>トシ</t>
    </rPh>
    <rPh sb="4" eb="5">
      <t>ド</t>
    </rPh>
    <phoneticPr fontId="1"/>
  </si>
  <si>
    <r>
      <t xml:space="preserve"> ◎（表１）園児数と保育教諭定数（園児数は、</t>
    </r>
    <r>
      <rPr>
        <b/>
        <sz val="11"/>
        <color theme="1"/>
        <rFont val="游ゴシック"/>
      </rPr>
      <t>年度当初における年齢</t>
    </r>
    <r>
      <rPr>
        <sz val="11"/>
        <color theme="1"/>
        <rFont val="游ゴシック"/>
      </rPr>
      <t>により記入してください｡)</t>
    </r>
    <rPh sb="3" eb="4">
      <t>ヒョウ</t>
    </rPh>
    <rPh sb="6" eb="8">
      <t>エンジ</t>
    </rPh>
    <rPh sb="8" eb="9">
      <t>スウ</t>
    </rPh>
    <rPh sb="10" eb="12">
      <t>ホイク</t>
    </rPh>
    <rPh sb="12" eb="14">
      <t>キョウユ</t>
    </rPh>
    <rPh sb="14" eb="16">
      <t>テイスウ</t>
    </rPh>
    <rPh sb="17" eb="19">
      <t>エンジ</t>
    </rPh>
    <rPh sb="19" eb="20">
      <t>スウ</t>
    </rPh>
    <rPh sb="22" eb="24">
      <t>ネンド</t>
    </rPh>
    <rPh sb="24" eb="26">
      <t>トウショ</t>
    </rPh>
    <rPh sb="30" eb="32">
      <t>ネンレイ</t>
    </rPh>
    <rPh sb="35" eb="37">
      <t>キニュウ</t>
    </rPh>
    <phoneticPr fontId="1"/>
  </si>
  <si>
    <r>
      <t>（４）労働</t>
    </r>
    <r>
      <rPr>
        <sz val="11"/>
        <color theme="1"/>
        <rFont val="游ゴシック"/>
      </rPr>
      <t>環境</t>
    </r>
    <rPh sb="5" eb="7">
      <t>カンキョウ</t>
    </rPh>
    <phoneticPr fontId="1"/>
  </si>
  <si>
    <t>○副園長・教頭を配置している場合、資格要件を満たしているか</t>
  </si>
  <si>
    <t>交付元</t>
  </si>
  <si>
    <t>○園児が在所する全時間帯において保育教諭が複数配置されているか</t>
  </si>
  <si>
    <t>◎職員及び認定こども園の課題を踏まえた研修が計画的に実施されているか</t>
    <rPh sb="5" eb="7">
      <t>ニンテイ</t>
    </rPh>
    <rPh sb="10" eb="11">
      <t>エン</t>
    </rPh>
    <phoneticPr fontId="1"/>
  </si>
  <si>
    <t>（７） 組織      　　 ★確認資料：業務分担表、職員会議録</t>
  </si>
  <si>
    <t>〇マイナンバーの取扱いをする際に、適切な取扱いをしているか</t>
    <rPh sb="8" eb="10">
      <t>トリアツカ</t>
    </rPh>
    <rPh sb="14" eb="15">
      <t>サイ</t>
    </rPh>
    <rPh sb="17" eb="19">
      <t>テキセツ</t>
    </rPh>
    <rPh sb="20" eb="22">
      <t>トリアツカ</t>
    </rPh>
    <phoneticPr fontId="1"/>
  </si>
  <si>
    <t>（９） 苦情解決の仕組み     ★確認資料：苦情解決処理要領、苦情処理記録、掲示物、園だより等</t>
  </si>
  <si>
    <t>金額
（円）</t>
    <rPh sb="0" eb="2">
      <t>キンガク</t>
    </rPh>
    <rPh sb="4" eb="5">
      <t>エン</t>
    </rPh>
    <phoneticPr fontId="1"/>
  </si>
  <si>
    <t>（１１）秘密の保持、個人情報の保護</t>
  </si>
  <si>
    <r>
      <t xml:space="preserve">３歳児
</t>
    </r>
    <r>
      <rPr>
        <sz val="9"/>
        <color theme="1"/>
        <rFont val="游ゴシック"/>
      </rPr>
      <t>（注３）</t>
    </r>
    <rPh sb="5" eb="6">
      <t>チュウ</t>
    </rPh>
    <phoneticPr fontId="1"/>
  </si>
  <si>
    <t>○設備の点検状況　※該当施設・設備の場合記入</t>
    <rPh sb="1" eb="3">
      <t>セツビ</t>
    </rPh>
    <rPh sb="4" eb="6">
      <t>テンケン</t>
    </rPh>
    <rPh sb="6" eb="8">
      <t>ジョウキョウ</t>
    </rPh>
    <rPh sb="10" eb="12">
      <t>ガイトウ</t>
    </rPh>
    <rPh sb="12" eb="14">
      <t>シセツ</t>
    </rPh>
    <rPh sb="15" eb="17">
      <t>セツビ</t>
    </rPh>
    <rPh sb="18" eb="20">
      <t>バアイ</t>
    </rPh>
    <rPh sb="20" eb="22">
      <t>キニュウ</t>
    </rPh>
    <phoneticPr fontId="1"/>
  </si>
  <si>
    <t>事務費支出</t>
    <rPh sb="0" eb="2">
      <t>ジム</t>
    </rPh>
    <rPh sb="2" eb="3">
      <t>ヒ</t>
    </rPh>
    <rPh sb="3" eb="5">
      <t>シシュツ</t>
    </rPh>
    <phoneticPr fontId="1"/>
  </si>
  <si>
    <t>６　健康管理の状況</t>
  </si>
  <si>
    <t>（１）教育及び保育の内容に関する全体的な計画、指導計画の策定の状況      ★確認資料：各計画</t>
  </si>
  <si>
    <t>で割って求めてください</t>
    <rPh sb="4" eb="5">
      <t>モト</t>
    </rPh>
    <phoneticPr fontId="1"/>
  </si>
  <si>
    <t>・出席簿</t>
  </si>
  <si>
    <t>退職者数</t>
    <rPh sb="0" eb="3">
      <t>タイショクシャ</t>
    </rPh>
    <rPh sb="3" eb="4">
      <t>スウ</t>
    </rPh>
    <phoneticPr fontId="1"/>
  </si>
  <si>
    <t>・地域の子育て支援を行う者に対する必要な情報の提供及び助言を行う</t>
  </si>
  <si>
    <t>名）</t>
    <rPh sb="0" eb="1">
      <t>メイ</t>
    </rPh>
    <phoneticPr fontId="1"/>
  </si>
  <si>
    <t>・園児の健康診断は年月齢に応じた検査項目が実施されているか</t>
    <rPh sb="1" eb="3">
      <t>エンジ</t>
    </rPh>
    <phoneticPr fontId="1"/>
  </si>
  <si>
    <t>名　２・３号</t>
    <rPh sb="0" eb="1">
      <t>メイ</t>
    </rPh>
    <rPh sb="5" eb="6">
      <t>ゴウ</t>
    </rPh>
    <phoneticPr fontId="1"/>
  </si>
  <si>
    <r>
      <t>(７) 認定こども園の利用の開始及び終了に関する事項並びに利用に当たっての留意事項</t>
    </r>
    <r>
      <rPr>
        <sz val="11"/>
        <color theme="1"/>
        <rFont val="游ゴシック"/>
      </rPr>
      <t>〔選考方法を含
　　む〕（入園、退園、転園、休園及び卒園に関する事項）</t>
    </r>
    <rPh sb="4" eb="6">
      <t>ニンテイ</t>
    </rPh>
    <rPh sb="9" eb="10">
      <t>エン</t>
    </rPh>
    <rPh sb="42" eb="44">
      <t>センコウ</t>
    </rPh>
    <phoneticPr fontId="1"/>
  </si>
  <si>
    <t>【園庭】</t>
    <rPh sb="1" eb="3">
      <t>エンテイ</t>
    </rPh>
    <phoneticPr fontId="1"/>
  </si>
  <si>
    <t>主幹保育教諭等を専任化させるための代替保育教諭等
【私立】については２人（１人は非常勤可）</t>
    <rPh sb="0" eb="2">
      <t>シュカン</t>
    </rPh>
    <rPh sb="2" eb="4">
      <t>ホイク</t>
    </rPh>
    <rPh sb="4" eb="6">
      <t>キョウユ</t>
    </rPh>
    <rPh sb="6" eb="7">
      <t>トウ</t>
    </rPh>
    <rPh sb="8" eb="10">
      <t>センニン</t>
    </rPh>
    <rPh sb="10" eb="11">
      <t>カ</t>
    </rPh>
    <rPh sb="17" eb="19">
      <t>ダイタイ</t>
    </rPh>
    <rPh sb="19" eb="21">
      <t>ホイク</t>
    </rPh>
    <rPh sb="21" eb="24">
      <t>キョウユナド</t>
    </rPh>
    <rPh sb="26" eb="28">
      <t>シリツ</t>
    </rPh>
    <rPh sb="35" eb="36">
      <t>ニン</t>
    </rPh>
    <rPh sb="38" eb="39">
      <t>ニン</t>
    </rPh>
    <rPh sb="40" eb="43">
      <t>ヒジョウキン</t>
    </rPh>
    <rPh sb="43" eb="44">
      <t>カ</t>
    </rPh>
    <phoneticPr fontId="1"/>
  </si>
  <si>
    <t>固定資産管理責任者</t>
    <rPh sb="0" eb="2">
      <t>コテイ</t>
    </rPh>
    <rPh sb="2" eb="4">
      <t>シサン</t>
    </rPh>
    <rPh sb="4" eb="6">
      <t>カンリ</t>
    </rPh>
    <rPh sb="6" eb="8">
      <t>セキニン</t>
    </rPh>
    <rPh sb="8" eb="9">
      <t>シャ</t>
    </rPh>
    <phoneticPr fontId="1"/>
  </si>
  <si>
    <t>①保育教諭</t>
    <rPh sb="3" eb="5">
      <t>キョウユ</t>
    </rPh>
    <phoneticPr fontId="1"/>
  </si>
  <si>
    <t>（１） 事業活動による収支</t>
  </si>
  <si>
    <t>に至っていない子」の人数、3.3㎡の人数は「ほふくをしている子（歩いている子を含む）」の人数を記入してください。</t>
    <rPh sb="1" eb="2">
      <t>イタ</t>
    </rPh>
    <rPh sb="7" eb="8">
      <t>コ</t>
    </rPh>
    <rPh sb="10" eb="12">
      <t>ニンズウ</t>
    </rPh>
    <rPh sb="18" eb="20">
      <t>ニンズウ</t>
    </rPh>
    <rPh sb="30" eb="31">
      <t>コ</t>
    </rPh>
    <rPh sb="32" eb="33">
      <t>アル</t>
    </rPh>
    <rPh sb="37" eb="38">
      <t>コ</t>
    </rPh>
    <rPh sb="39" eb="40">
      <t>フク</t>
    </rPh>
    <rPh sb="44" eb="46">
      <t>ニンズウ</t>
    </rPh>
    <rPh sb="47" eb="49">
      <t>キニュウ</t>
    </rPh>
    <phoneticPr fontId="1"/>
  </si>
  <si>
    <t>9.報告書の保護</t>
    <rPh sb="2" eb="5">
      <t>ホウコクショ</t>
    </rPh>
    <rPh sb="6" eb="8">
      <t>ホゴ</t>
    </rPh>
    <phoneticPr fontId="1"/>
  </si>
  <si>
    <t>③小学校
  教諭等</t>
    <rPh sb="1" eb="4">
      <t>ショウガッコウ</t>
    </rPh>
    <rPh sb="7" eb="9">
      <t>キョウユ</t>
    </rPh>
    <rPh sb="9" eb="10">
      <t>トウ</t>
    </rPh>
    <phoneticPr fontId="1"/>
  </si>
  <si>
    <t>園児数</t>
    <rPh sb="0" eb="2">
      <t>エンジ</t>
    </rPh>
    <phoneticPr fontId="1"/>
  </si>
  <si>
    <t>【表５】</t>
    <rPh sb="1" eb="2">
      <t>ヒョウ</t>
    </rPh>
    <phoneticPr fontId="1"/>
  </si>
  <si>
    <t>（１）施設の面積基準の充足状況　★幼保連携型認定こども園台帳、建物の平面図</t>
    <rPh sb="17" eb="24">
      <t>ヨウホレンケイガタニンテイ</t>
    </rPh>
    <rPh sb="27" eb="28">
      <t>エン</t>
    </rPh>
    <phoneticPr fontId="1"/>
  </si>
  <si>
    <t>全職員に周知しているか</t>
  </si>
  <si>
    <t>入札
(見積)業者数</t>
    <rPh sb="0" eb="2">
      <t>ニュウサツ</t>
    </rPh>
    <rPh sb="4" eb="6">
      <t>ミツモリ</t>
    </rPh>
    <rPh sb="7" eb="10">
      <t>ギョウシャスウ</t>
    </rPh>
    <phoneticPr fontId="1"/>
  </si>
  <si>
    <t>○満２歳以上満３歳未満</t>
    <rPh sb="6" eb="7">
      <t>マン</t>
    </rPh>
    <phoneticPr fontId="1"/>
  </si>
  <si>
    <t>児童が被害にあった場合の対応やこどもの権利等について、保護者に周知していますか。</t>
    <rPh sb="0" eb="2">
      <t>ジドウ</t>
    </rPh>
    <rPh sb="3" eb="5">
      <t>ヒガイ</t>
    </rPh>
    <rPh sb="9" eb="11">
      <t>バアイ</t>
    </rPh>
    <rPh sb="12" eb="14">
      <t>タイオウ</t>
    </rPh>
    <rPh sb="19" eb="21">
      <t>ケンリ</t>
    </rPh>
    <rPh sb="21" eb="22">
      <t>トウ</t>
    </rPh>
    <rPh sb="27" eb="30">
      <t>ホゴシャ</t>
    </rPh>
    <rPh sb="31" eb="33">
      <t>シュウチ</t>
    </rPh>
    <phoneticPr fontId="1"/>
  </si>
  <si>
    <t>○会計組織体制について（監査調書提出現在で記入）※複数いる場合は欄を増やして記入</t>
    <rPh sb="1" eb="3">
      <t>カイケイ</t>
    </rPh>
    <rPh sb="3" eb="5">
      <t>ソシキ</t>
    </rPh>
    <rPh sb="5" eb="7">
      <t>タイセイ</t>
    </rPh>
    <rPh sb="12" eb="14">
      <t>カンサ</t>
    </rPh>
    <rPh sb="14" eb="16">
      <t>チョウショ</t>
    </rPh>
    <rPh sb="16" eb="18">
      <t>テイシュツ</t>
    </rPh>
    <rPh sb="18" eb="20">
      <t>ゲンザイ</t>
    </rPh>
    <rPh sb="21" eb="23">
      <t>キニュウ</t>
    </rPh>
    <rPh sb="25" eb="27">
      <t>フクスウ</t>
    </rPh>
    <rPh sb="29" eb="31">
      <t>バアイ</t>
    </rPh>
    <rPh sb="32" eb="33">
      <t>ラン</t>
    </rPh>
    <rPh sb="34" eb="35">
      <t>フ</t>
    </rPh>
    <rPh sb="38" eb="40">
      <t>キニュウ</t>
    </rPh>
    <phoneticPr fontId="1"/>
  </si>
  <si>
    <t>募集要項の採用条件に、性犯罪歴が無いことを明記していますか。</t>
    <rPh sb="0" eb="2">
      <t>ボシュウ</t>
    </rPh>
    <rPh sb="2" eb="4">
      <t>ヨウコウ</t>
    </rPh>
    <rPh sb="5" eb="7">
      <t>サイヨウ</t>
    </rPh>
    <rPh sb="7" eb="9">
      <t>ジョウケン</t>
    </rPh>
    <rPh sb="11" eb="14">
      <t>セイハンザイ</t>
    </rPh>
    <rPh sb="14" eb="15">
      <t>レキ</t>
    </rPh>
    <rPh sb="16" eb="17">
      <t>ナ</t>
    </rPh>
    <rPh sb="21" eb="23">
      <t>メイキ</t>
    </rPh>
    <phoneticPr fontId="1"/>
  </si>
  <si>
    <t>・不具合箇所及び老朽建物・　　設備の対応</t>
    <rPh sb="6" eb="7">
      <t>オヨ</t>
    </rPh>
    <rPh sb="8" eb="10">
      <t>ロウキュウ</t>
    </rPh>
    <rPh sb="10" eb="12">
      <t>タテモノ</t>
    </rPh>
    <rPh sb="15" eb="17">
      <t>セツビ</t>
    </rPh>
    <rPh sb="18" eb="20">
      <t>タイオウ</t>
    </rPh>
    <phoneticPr fontId="1"/>
  </si>
  <si>
    <t>人数(名)・学級数</t>
    <rPh sb="0" eb="2">
      <t>ニンズウ</t>
    </rPh>
    <rPh sb="3" eb="4">
      <t>メイ</t>
    </rPh>
    <rPh sb="6" eb="9">
      <t>ガッキュウスウ</t>
    </rPh>
    <phoneticPr fontId="1"/>
  </si>
  <si>
    <t>①</t>
  </si>
  <si>
    <t>５　子育て支援事業等の状況</t>
    <rPh sb="9" eb="10">
      <t>トウ</t>
    </rPh>
    <phoneticPr fontId="1"/>
  </si>
  <si>
    <t>【園舎】</t>
    <rPh sb="1" eb="3">
      <t>エンシャ</t>
    </rPh>
    <phoneticPr fontId="1"/>
  </si>
  <si>
    <t>○職員が立て替え払いを行っていないか</t>
    <rPh sb="1" eb="3">
      <t>ショクイン</t>
    </rPh>
    <rPh sb="4" eb="5">
      <t>タ</t>
    </rPh>
    <rPh sb="6" eb="7">
      <t>カ</t>
    </rPh>
    <rPh sb="8" eb="9">
      <t>ハラ</t>
    </rPh>
    <rPh sb="11" eb="12">
      <t>オコナ</t>
    </rPh>
    <phoneticPr fontId="1"/>
  </si>
  <si>
    <t>事務員</t>
    <rPh sb="0" eb="3">
      <t>ジムイン</t>
    </rPh>
    <phoneticPr fontId="1"/>
  </si>
  <si>
    <t>保　管　場　所</t>
    <rPh sb="0" eb="1">
      <t>ホ</t>
    </rPh>
    <rPh sb="2" eb="3">
      <t>カン</t>
    </rPh>
    <rPh sb="4" eb="5">
      <t>バ</t>
    </rPh>
    <rPh sb="6" eb="7">
      <t>ショ</t>
    </rPh>
    <phoneticPr fontId="1"/>
  </si>
  <si>
    <t>（　　）</t>
  </si>
  <si>
    <t>教育標準時間認定子どもの利用定員を設定しない場合</t>
    <rPh sb="0" eb="2">
      <t>キョウイク</t>
    </rPh>
    <rPh sb="2" eb="4">
      <t>ヒョウジュン</t>
    </rPh>
    <rPh sb="4" eb="6">
      <t>ジカン</t>
    </rPh>
    <rPh sb="6" eb="8">
      <t>ニンテイ</t>
    </rPh>
    <rPh sb="8" eb="9">
      <t>コ</t>
    </rPh>
    <rPh sb="12" eb="16">
      <t>リヨウテイイン</t>
    </rPh>
    <rPh sb="17" eb="19">
      <t>セッテイ</t>
    </rPh>
    <rPh sb="22" eb="24">
      <t>バアイ</t>
    </rPh>
    <phoneticPr fontId="1"/>
  </si>
  <si>
    <t>　　　　　職種　　区分</t>
    <rPh sb="5" eb="7">
      <t>ショクシュ</t>
    </rPh>
    <rPh sb="9" eb="11">
      <t>クブン</t>
    </rPh>
    <phoneticPr fontId="1"/>
  </si>
  <si>
    <t>参加職員
（職種等）</t>
    <rPh sb="0" eb="2">
      <t>サンカ</t>
    </rPh>
    <rPh sb="2" eb="4">
      <t>ショクイン</t>
    </rPh>
    <rPh sb="6" eb="8">
      <t>ショクシュ</t>
    </rPh>
    <rPh sb="8" eb="9">
      <t>トウ</t>
    </rPh>
    <phoneticPr fontId="1"/>
  </si>
  <si>
    <t>上記以外の研修内容をお書きください。〔　　　　　　　　　　　　　　　　　　　　　　　　　　〕</t>
    <rPh sb="0" eb="2">
      <t>ジョウキ</t>
    </rPh>
    <rPh sb="2" eb="4">
      <t>イガイ</t>
    </rPh>
    <rPh sb="5" eb="7">
      <t>ケンシュウ</t>
    </rPh>
    <rPh sb="7" eb="9">
      <t>ナイヨウ</t>
    </rPh>
    <rPh sb="11" eb="12">
      <t>カ</t>
    </rPh>
    <phoneticPr fontId="1"/>
  </si>
  <si>
    <r>
      <t>令和</t>
    </r>
    <r>
      <rPr>
        <sz val="11"/>
        <color theme="1"/>
        <rFont val="游ゴシック"/>
      </rPr>
      <t>７年度</t>
    </r>
    <rPh sb="0" eb="1">
      <t>レイ</t>
    </rPh>
    <rPh sb="1" eb="2">
      <t>ワ</t>
    </rPh>
    <rPh sb="3" eb="4">
      <t>トシ</t>
    </rPh>
    <rPh sb="4" eb="5">
      <t>ド</t>
    </rPh>
    <phoneticPr fontId="1"/>
  </si>
  <si>
    <t>〇障がいや発達上の課題のある園児の保護者に対し個別の支援を行っているか</t>
    <rPh sb="1" eb="2">
      <t>ショウ</t>
    </rPh>
    <rPh sb="5" eb="7">
      <t>ハッタツ</t>
    </rPh>
    <rPh sb="7" eb="8">
      <t>ジョウ</t>
    </rPh>
    <rPh sb="9" eb="11">
      <t>カダイ</t>
    </rPh>
    <rPh sb="14" eb="16">
      <t>エンジ</t>
    </rPh>
    <rPh sb="17" eb="20">
      <t>ホゴシャ</t>
    </rPh>
    <rPh sb="21" eb="22">
      <t>タイ</t>
    </rPh>
    <rPh sb="23" eb="25">
      <t>コベツ</t>
    </rPh>
    <rPh sb="26" eb="28">
      <t>シエン</t>
    </rPh>
    <rPh sb="29" eb="30">
      <t>オコナ</t>
    </rPh>
    <phoneticPr fontId="1"/>
  </si>
  <si>
    <t>○食物等によるアレルギーのある子の除去食開始及び解除は何をもとに実施されているか</t>
    <rPh sb="1" eb="2">
      <t>ショク</t>
    </rPh>
    <rPh sb="2" eb="3">
      <t>モツ</t>
    </rPh>
    <rPh sb="3" eb="4">
      <t>トウ</t>
    </rPh>
    <rPh sb="15" eb="16">
      <t>コ</t>
    </rPh>
    <rPh sb="17" eb="19">
      <t>ジョキョ</t>
    </rPh>
    <rPh sb="19" eb="20">
      <t>ショク</t>
    </rPh>
    <rPh sb="20" eb="22">
      <t>カイシ</t>
    </rPh>
    <rPh sb="22" eb="23">
      <t>オヨ</t>
    </rPh>
    <rPh sb="24" eb="26">
      <t>カイジョ</t>
    </rPh>
    <rPh sb="27" eb="28">
      <t>ナニ</t>
    </rPh>
    <rPh sb="32" eb="34">
      <t>ジッシ</t>
    </rPh>
    <phoneticPr fontId="1"/>
  </si>
  <si>
    <t>賃借料加算</t>
    <rPh sb="0" eb="3">
      <t>チンシャクリョウ</t>
    </rPh>
    <rPh sb="3" eb="5">
      <t>カサン</t>
    </rPh>
    <phoneticPr fontId="1"/>
  </si>
  <si>
    <t>○園児に交通安全指導が実施されているか</t>
    <rPh sb="1" eb="3">
      <t>エンジ</t>
    </rPh>
    <rPh sb="4" eb="6">
      <t>コウツウ</t>
    </rPh>
    <rPh sb="6" eb="8">
      <t>アンゼン</t>
    </rPh>
    <rPh sb="8" eb="10">
      <t>シドウ</t>
    </rPh>
    <rPh sb="11" eb="13">
      <t>ジッシ</t>
    </rPh>
    <phoneticPr fontId="1"/>
  </si>
  <si>
    <t>届出日：</t>
    <rPh sb="0" eb="2">
      <t>トドケデ</t>
    </rPh>
    <rPh sb="2" eb="3">
      <t>ビ</t>
    </rPh>
    <phoneticPr fontId="1"/>
  </si>
  <si>
    <t>◎学校安全計画及び危険等発生時対処要領に基づき、事故防止・安全対策が講じられているか</t>
    <rPh sb="1" eb="3">
      <t>ガッコウ</t>
    </rPh>
    <rPh sb="3" eb="5">
      <t>アンゼン</t>
    </rPh>
    <rPh sb="5" eb="7">
      <t>ケイカク</t>
    </rPh>
    <rPh sb="7" eb="8">
      <t>オヨ</t>
    </rPh>
    <rPh sb="9" eb="11">
      <t>キケン</t>
    </rPh>
    <rPh sb="11" eb="12">
      <t>トウ</t>
    </rPh>
    <rPh sb="12" eb="14">
      <t>ハッセイ</t>
    </rPh>
    <rPh sb="14" eb="15">
      <t>ジ</t>
    </rPh>
    <rPh sb="15" eb="17">
      <t>タイショ</t>
    </rPh>
    <rPh sb="17" eb="19">
      <t>ヨウリョウ</t>
    </rPh>
    <rPh sb="20" eb="21">
      <t>モト</t>
    </rPh>
    <rPh sb="24" eb="26">
      <t>ジコ</t>
    </rPh>
    <rPh sb="26" eb="28">
      <t>ボウシ</t>
    </rPh>
    <rPh sb="29" eb="31">
      <t>アンゼン</t>
    </rPh>
    <rPh sb="31" eb="33">
      <t>タイサク</t>
    </rPh>
    <rPh sb="34" eb="35">
      <t>コウ</t>
    </rPh>
    <phoneticPr fontId="1"/>
  </si>
  <si>
    <t>有・無</t>
    <rPh sb="0" eb="1">
      <t>ア</t>
    </rPh>
    <rPh sb="2" eb="3">
      <t>ム</t>
    </rPh>
    <phoneticPr fontId="1"/>
  </si>
  <si>
    <r>
      <t>◎</t>
    </r>
    <r>
      <rPr>
        <sz val="11"/>
        <color theme="1"/>
        <rFont val="游ゴシック"/>
      </rPr>
      <t>認定こども園は、職員が職務上知り得た園児、保護者等の秘密について、在職中及び退職後も秘密を漏らすことがないよう、必要な措置（規程等の整備、雇用時の取り決め等）を講じているか</t>
    </r>
    <rPh sb="1" eb="3">
      <t>ニンテイ</t>
    </rPh>
    <rPh sb="6" eb="7">
      <t>エン</t>
    </rPh>
    <rPh sb="19" eb="21">
      <t>エンジ</t>
    </rPh>
    <rPh sb="63" eb="65">
      <t>キテイ</t>
    </rPh>
    <rPh sb="65" eb="66">
      <t>トウ</t>
    </rPh>
    <rPh sb="67" eb="69">
      <t>セイビ</t>
    </rPh>
    <rPh sb="70" eb="73">
      <t>コヨウジ</t>
    </rPh>
    <rPh sb="74" eb="75">
      <t>ト</t>
    </rPh>
    <rPh sb="76" eb="77">
      <t>キ</t>
    </rPh>
    <rPh sb="78" eb="79">
      <t>トウ</t>
    </rPh>
    <phoneticPr fontId="39"/>
  </si>
  <si>
    <t>○給食材料や物品等の購入又は工事発注に際して、競争入札や複数業者からの見積合わせ、市場価格調査等により適正に行われているか</t>
    <rPh sb="1" eb="3">
      <t>キュウショク</t>
    </rPh>
    <rPh sb="3" eb="5">
      <t>ザイリョウ</t>
    </rPh>
    <rPh sb="6" eb="8">
      <t>ブッピン</t>
    </rPh>
    <rPh sb="8" eb="9">
      <t>トウ</t>
    </rPh>
    <rPh sb="10" eb="12">
      <t>コウニュウ</t>
    </rPh>
    <rPh sb="12" eb="13">
      <t>マタ</t>
    </rPh>
    <rPh sb="14" eb="16">
      <t>コウジ</t>
    </rPh>
    <rPh sb="16" eb="18">
      <t>ハッチュウ</t>
    </rPh>
    <rPh sb="19" eb="20">
      <t>サイ</t>
    </rPh>
    <rPh sb="23" eb="25">
      <t>キョウソウ</t>
    </rPh>
    <rPh sb="25" eb="27">
      <t>ニュウサツ</t>
    </rPh>
    <rPh sb="28" eb="30">
      <t>フクスウ</t>
    </rPh>
    <rPh sb="30" eb="32">
      <t>ギョウシャ</t>
    </rPh>
    <rPh sb="35" eb="37">
      <t>ミツモリ</t>
    </rPh>
    <rPh sb="37" eb="38">
      <t>ア</t>
    </rPh>
    <rPh sb="41" eb="43">
      <t>シジョウ</t>
    </rPh>
    <rPh sb="43" eb="45">
      <t>カカク</t>
    </rPh>
    <rPh sb="45" eb="48">
      <t>チョウサナド</t>
    </rPh>
    <rPh sb="51" eb="53">
      <t>テキセイ</t>
    </rPh>
    <rPh sb="54" eb="55">
      <t>オコナ</t>
    </rPh>
    <phoneticPr fontId="1"/>
  </si>
  <si>
    <t>配置基準上求められる職員資格を有しない場合</t>
    <rPh sb="0" eb="4">
      <t>ハイチキジュン</t>
    </rPh>
    <rPh sb="4" eb="5">
      <t>ジョウ</t>
    </rPh>
    <rPh sb="5" eb="6">
      <t>モト</t>
    </rPh>
    <rPh sb="10" eb="12">
      <t>ショクイン</t>
    </rPh>
    <rPh sb="12" eb="14">
      <t>シカク</t>
    </rPh>
    <rPh sb="15" eb="16">
      <t>ユウ</t>
    </rPh>
    <rPh sb="19" eb="21">
      <t>バアイ</t>
    </rPh>
    <phoneticPr fontId="1"/>
  </si>
  <si>
    <r>
      <t>○プール活動・水遊びについて、監視に専念する人員とプール指導等を行う人員を</t>
    </r>
    <r>
      <rPr>
        <sz val="11"/>
        <color theme="1"/>
        <rFont val="游ゴシック"/>
      </rPr>
      <t>分けて配置しているか</t>
    </r>
    <rPh sb="4" eb="6">
      <t>カツドウ</t>
    </rPh>
    <rPh sb="7" eb="9">
      <t>ミズアソ</t>
    </rPh>
    <rPh sb="15" eb="17">
      <t>カンシ</t>
    </rPh>
    <rPh sb="18" eb="20">
      <t>センネン</t>
    </rPh>
    <rPh sb="22" eb="24">
      <t>ジンイン</t>
    </rPh>
    <rPh sb="28" eb="30">
      <t>シドウ</t>
    </rPh>
    <rPh sb="30" eb="31">
      <t>トウ</t>
    </rPh>
    <rPh sb="32" eb="33">
      <t>オコナ</t>
    </rPh>
    <rPh sb="34" eb="36">
      <t>ジンイン</t>
    </rPh>
    <rPh sb="37" eb="38">
      <t>ワ</t>
    </rPh>
    <rPh sb="40" eb="42">
      <t>ハイチ</t>
    </rPh>
    <phoneticPr fontId="1"/>
  </si>
  <si>
    <t>【参考】（公定価格に関するFAQ ）</t>
    <rPh sb="1" eb="3">
      <t>サンコウ</t>
    </rPh>
    <rPh sb="5" eb="7">
      <t>コウテイ</t>
    </rPh>
    <rPh sb="7" eb="9">
      <t>カカク</t>
    </rPh>
    <rPh sb="10" eb="11">
      <t>カン</t>
    </rPh>
    <phoneticPr fontId="1"/>
  </si>
  <si>
    <r>
      <t>（５） 旅費</t>
    </r>
    <r>
      <rPr>
        <sz val="11"/>
        <color theme="1"/>
        <rFont val="游ゴシック"/>
      </rPr>
      <t xml:space="preserve">     ★確認資料：就業規則、旅費規程、旅行命令簿</t>
    </r>
  </si>
  <si>
    <r>
      <t>(11) その他</t>
    </r>
    <r>
      <rPr>
        <sz val="11"/>
        <color theme="1"/>
        <rFont val="游ゴシック"/>
      </rPr>
      <t>認定こども園の運営（管理）に関する重要事項</t>
    </r>
    <rPh sb="8" eb="10">
      <t>ニンテイ</t>
    </rPh>
    <rPh sb="13" eb="14">
      <t>エン</t>
    </rPh>
    <rPh sb="18" eb="20">
      <t>カンリ</t>
    </rPh>
    <phoneticPr fontId="1"/>
  </si>
  <si>
    <t>防火設備定期点検</t>
    <rPh sb="0" eb="2">
      <t>ボウカ</t>
    </rPh>
    <rPh sb="2" eb="4">
      <t>セツビ</t>
    </rPh>
    <rPh sb="4" eb="6">
      <t>テイキ</t>
    </rPh>
    <rPh sb="6" eb="8">
      <t>テンケン</t>
    </rPh>
    <phoneticPr fontId="1"/>
  </si>
  <si>
    <t xml:space="preserve">○医薬品等の整備、保管がされているか </t>
  </si>
  <si>
    <t>○門、フェンス、外灯、出入口、鍵等の状況を点検しているか</t>
  </si>
  <si>
    <t xml:space="preserve">８　会計経理  </t>
  </si>
  <si>
    <r>
      <t>○苦情解決に客観的に対応するため、</t>
    </r>
    <r>
      <rPr>
        <sz val="11"/>
        <color theme="1"/>
        <rFont val="游ゴシック"/>
      </rPr>
      <t>職員や理事等の特殊な関係にない者を第三者委員として複数名</t>
    </r>
    <rPh sb="17" eb="19">
      <t>ショクイン</t>
    </rPh>
    <rPh sb="20" eb="22">
      <t>リジ</t>
    </rPh>
    <rPh sb="22" eb="23">
      <t>トウ</t>
    </rPh>
    <rPh sb="24" eb="26">
      <t>トクシュ</t>
    </rPh>
    <rPh sb="27" eb="29">
      <t>カンケイ</t>
    </rPh>
    <rPh sb="32" eb="33">
      <t>モノ</t>
    </rPh>
    <rPh sb="44" eb="45">
      <t>メイ</t>
    </rPh>
    <phoneticPr fontId="1"/>
  </si>
  <si>
    <t>【表７】</t>
    <rPh sb="1" eb="2">
      <t>ヒョウ</t>
    </rPh>
    <phoneticPr fontId="1"/>
  </si>
  <si>
    <t>参加予定○印</t>
    <rPh sb="0" eb="2">
      <t>サンカ</t>
    </rPh>
    <rPh sb="2" eb="4">
      <t>ヨテイ</t>
    </rPh>
    <rPh sb="5" eb="6">
      <t>シルシ</t>
    </rPh>
    <phoneticPr fontId="1"/>
  </si>
  <si>
    <t>研修</t>
    <rPh sb="0" eb="2">
      <t>ケンシュウ</t>
    </rPh>
    <phoneticPr fontId="1"/>
  </si>
  <si>
    <t>内部研修</t>
    <rPh sb="0" eb="2">
      <t>ナイブ</t>
    </rPh>
    <rPh sb="2" eb="4">
      <t>ケンシュウ</t>
    </rPh>
    <phoneticPr fontId="1"/>
  </si>
  <si>
    <t>〇年次有給休暇が10日以上付与されている者に年5日の年次有給休暇を取得時季を指定して取得させ</t>
    <rPh sb="1" eb="3">
      <t>ネンジ</t>
    </rPh>
    <rPh sb="3" eb="5">
      <t>ユウキュウ</t>
    </rPh>
    <rPh sb="5" eb="7">
      <t>キュウカ</t>
    </rPh>
    <rPh sb="10" eb="11">
      <t>ニチ</t>
    </rPh>
    <rPh sb="11" eb="13">
      <t>イジョウ</t>
    </rPh>
    <rPh sb="13" eb="15">
      <t>フヨ</t>
    </rPh>
    <rPh sb="20" eb="21">
      <t>モノ</t>
    </rPh>
    <rPh sb="22" eb="23">
      <t>ネン</t>
    </rPh>
    <rPh sb="24" eb="25">
      <t>ニチ</t>
    </rPh>
    <rPh sb="26" eb="28">
      <t>ネンジ</t>
    </rPh>
    <rPh sb="28" eb="30">
      <t>ユウキュウ</t>
    </rPh>
    <rPh sb="30" eb="32">
      <t>キュウカ</t>
    </rPh>
    <rPh sb="33" eb="35">
      <t>シュトク</t>
    </rPh>
    <rPh sb="35" eb="36">
      <t>ジ</t>
    </rPh>
    <rPh sb="36" eb="37">
      <t>キ</t>
    </rPh>
    <rPh sb="38" eb="40">
      <t>シテイ</t>
    </rPh>
    <rPh sb="42" eb="44">
      <t>シュトク</t>
    </rPh>
    <phoneticPr fontId="1"/>
  </si>
  <si>
    <t>統括会計責任者</t>
    <rPh sb="0" eb="2">
      <t>トウカツ</t>
    </rPh>
    <rPh sb="2" eb="4">
      <t>カイケイ</t>
    </rPh>
    <rPh sb="4" eb="7">
      <t>セキニンシャ</t>
    </rPh>
    <phoneticPr fontId="1"/>
  </si>
  <si>
    <t xml:space="preserve"> (３)  利用者負担の徴収</t>
    <rPh sb="6" eb="9">
      <t>リヨウシャ</t>
    </rPh>
    <rPh sb="9" eb="11">
      <t>フタン</t>
    </rPh>
    <rPh sb="12" eb="14">
      <t>チョウシュウ</t>
    </rPh>
    <phoneticPr fontId="1"/>
  </si>
  <si>
    <t>・特定教育・保育施設に通う際に提供される便宜に要する費用</t>
    <rPh sb="1" eb="3">
      <t>トクテイ</t>
    </rPh>
    <rPh sb="3" eb="5">
      <t>キョウイク</t>
    </rPh>
    <rPh sb="6" eb="8">
      <t>ホイク</t>
    </rPh>
    <rPh sb="8" eb="10">
      <t>シセツ</t>
    </rPh>
    <rPh sb="11" eb="12">
      <t>カヨ</t>
    </rPh>
    <rPh sb="13" eb="14">
      <t>サイ</t>
    </rPh>
    <rPh sb="15" eb="17">
      <t>テイキョウ</t>
    </rPh>
    <rPh sb="20" eb="22">
      <t>ベンギ</t>
    </rPh>
    <rPh sb="23" eb="24">
      <t>ヨウ</t>
    </rPh>
    <rPh sb="26" eb="28">
      <t>ヒヨウ</t>
    </rPh>
    <phoneticPr fontId="1"/>
  </si>
  <si>
    <t>・特定教育・保育等に係る行事への参加に関する費用</t>
    <rPh sb="1" eb="3">
      <t>トクテイ</t>
    </rPh>
    <rPh sb="3" eb="5">
      <t>キョウイク</t>
    </rPh>
    <rPh sb="6" eb="8">
      <t>ホイク</t>
    </rPh>
    <rPh sb="8" eb="9">
      <t>トウ</t>
    </rPh>
    <rPh sb="10" eb="11">
      <t>カカ</t>
    </rPh>
    <rPh sb="12" eb="14">
      <t>ギョウジ</t>
    </rPh>
    <rPh sb="16" eb="18">
      <t>サンカ</t>
    </rPh>
    <rPh sb="19" eb="20">
      <t>カン</t>
    </rPh>
    <rPh sb="22" eb="24">
      <t>ヒヨウ</t>
    </rPh>
    <phoneticPr fontId="1"/>
  </si>
  <si>
    <t>◎補助金事業収入（施設整備補助金以外）があるか</t>
    <rPh sb="1" eb="4">
      <t>ホジョキン</t>
    </rPh>
    <rPh sb="4" eb="6">
      <t>ジギョウ</t>
    </rPh>
    <rPh sb="6" eb="8">
      <t>シュウニュウ</t>
    </rPh>
    <rPh sb="9" eb="11">
      <t>シセツ</t>
    </rPh>
    <rPh sb="11" eb="13">
      <t>セイビ</t>
    </rPh>
    <rPh sb="13" eb="16">
      <t>ホジョキン</t>
    </rPh>
    <rPh sb="16" eb="18">
      <t>イガイ</t>
    </rPh>
    <phoneticPr fontId="1"/>
  </si>
  <si>
    <t>□保護者等から収入を管理する実費徴収簿などが整備されているか</t>
    <rPh sb="1" eb="4">
      <t>ホゴシャ</t>
    </rPh>
    <rPh sb="4" eb="5">
      <t>トウ</t>
    </rPh>
    <rPh sb="7" eb="9">
      <t>シュウニュウ</t>
    </rPh>
    <rPh sb="10" eb="12">
      <t>カンリ</t>
    </rPh>
    <rPh sb="14" eb="16">
      <t>ジッピ</t>
    </rPh>
    <rPh sb="16" eb="18">
      <t>チョウシュウ</t>
    </rPh>
    <rPh sb="18" eb="19">
      <t>ボ</t>
    </rPh>
    <rPh sb="22" eb="24">
      <t>セイビ</t>
    </rPh>
    <phoneticPr fontId="1"/>
  </si>
  <si>
    <t>○生活管理指導表を用いて、症状を把握しているか</t>
  </si>
  <si>
    <t>（６） アレルギー児への対応</t>
  </si>
  <si>
    <t xml:space="preserve"> ○事業活動による収入、事業活動による支出について</t>
  </si>
  <si>
    <t>施設関係者評価加算</t>
    <rPh sb="0" eb="2">
      <t>シセツ</t>
    </rPh>
    <rPh sb="2" eb="4">
      <t>カンケイ</t>
    </rPh>
    <rPh sb="4" eb="5">
      <t>シャ</t>
    </rPh>
    <rPh sb="5" eb="7">
      <t>ヒョウカ</t>
    </rPh>
    <rPh sb="7" eb="9">
      <t>カサン</t>
    </rPh>
    <phoneticPr fontId="1"/>
  </si>
  <si>
    <t>金額（円）</t>
    <rPh sb="0" eb="2">
      <t>キンガク</t>
    </rPh>
    <rPh sb="3" eb="4">
      <t>エン</t>
    </rPh>
    <phoneticPr fontId="1"/>
  </si>
  <si>
    <t>対事業活動による収入比率（%）</t>
    <rPh sb="0" eb="1">
      <t>タイ</t>
    </rPh>
    <rPh sb="1" eb="3">
      <t>ジギョウ</t>
    </rPh>
    <rPh sb="3" eb="5">
      <t>カツドウ</t>
    </rPh>
    <rPh sb="8" eb="10">
      <t>シュウニュウ</t>
    </rPh>
    <rPh sb="10" eb="12">
      <t>ヒリツ</t>
    </rPh>
    <phoneticPr fontId="1"/>
  </si>
  <si>
    <t>事業活動による収入合計</t>
    <rPh sb="0" eb="2">
      <t>ジギョウ</t>
    </rPh>
    <rPh sb="2" eb="4">
      <t>カツドウ</t>
    </rPh>
    <rPh sb="7" eb="9">
      <t>シュウニュウ</t>
    </rPh>
    <rPh sb="9" eb="11">
      <t>ゴウケイ</t>
    </rPh>
    <phoneticPr fontId="1"/>
  </si>
  <si>
    <t>合　計</t>
    <rPh sb="0" eb="1">
      <t>ア</t>
    </rPh>
    <rPh sb="2" eb="3">
      <t>ケイ</t>
    </rPh>
    <phoneticPr fontId="1"/>
  </si>
  <si>
    <t>補助金名称</t>
  </si>
  <si>
    <t>11　資金収支計算書</t>
  </si>
  <si>
    <t>○インターネットバンキングを利用しているか</t>
    <rPh sb="14" eb="16">
      <t>リヨウ</t>
    </rPh>
    <phoneticPr fontId="1"/>
  </si>
  <si>
    <t>(　　　　　　　　)</t>
  </si>
  <si>
    <t>年間計画</t>
    <rPh sb="0" eb="2">
      <t>ネンカン</t>
    </rPh>
    <rPh sb="2" eb="4">
      <t>ケイカク</t>
    </rPh>
    <phoneticPr fontId="1"/>
  </si>
  <si>
    <t>　全職員で共有しているか</t>
    <rPh sb="1" eb="4">
      <t>ゼンショクイン</t>
    </rPh>
    <rPh sb="5" eb="7">
      <t>キョウユウ</t>
    </rPh>
    <phoneticPr fontId="1"/>
  </si>
  <si>
    <t>　年　　月　　日</t>
    <rPh sb="1" eb="2">
      <t>トシ</t>
    </rPh>
    <rPh sb="4" eb="5">
      <t>ガツ</t>
    </rPh>
    <rPh sb="7" eb="8">
      <t>ニチ</t>
    </rPh>
    <phoneticPr fontId="1"/>
  </si>
  <si>
    <t>〇一時預かり事業を実施する際は、保育教諭間及び保護者と連携を密にし、園児の心身の負担に配慮</t>
    <rPh sb="1" eb="3">
      <t>イチジ</t>
    </rPh>
    <rPh sb="3" eb="4">
      <t>アズ</t>
    </rPh>
    <rPh sb="6" eb="8">
      <t>ジギョウ</t>
    </rPh>
    <rPh sb="9" eb="11">
      <t>ジッシ</t>
    </rPh>
    <rPh sb="13" eb="14">
      <t>サイ</t>
    </rPh>
    <rPh sb="16" eb="20">
      <t>ホイクキョウユ</t>
    </rPh>
    <rPh sb="20" eb="21">
      <t>アイダ</t>
    </rPh>
    <rPh sb="21" eb="22">
      <t>オヨ</t>
    </rPh>
    <rPh sb="23" eb="26">
      <t>ホゴシャ</t>
    </rPh>
    <rPh sb="27" eb="29">
      <t>レンケイ</t>
    </rPh>
    <rPh sb="30" eb="31">
      <t>ミツ</t>
    </rPh>
    <rPh sb="34" eb="36">
      <t>エンジ</t>
    </rPh>
    <rPh sb="37" eb="39">
      <t>シンシン</t>
    </rPh>
    <rPh sb="40" eb="42">
      <t>フタン</t>
    </rPh>
    <rPh sb="43" eb="45">
      <t>ハイリョ</t>
    </rPh>
    <phoneticPr fontId="1"/>
  </si>
  <si>
    <t>12　貸借対照表</t>
  </si>
  <si>
    <t xml:space="preserve"> （４）固定負債</t>
    <rPh sb="4" eb="6">
      <t>コテイ</t>
    </rPh>
    <rPh sb="6" eb="8">
      <t>フサイ</t>
    </rPh>
    <phoneticPr fontId="1"/>
  </si>
  <si>
    <r>
      <t>○保護者との連携</t>
    </r>
    <r>
      <rPr>
        <sz val="11"/>
        <color theme="1"/>
        <rFont val="游ゴシック"/>
      </rPr>
      <t>（連絡帳、保育所だより、保育参観等）により理解協力を得るよう努めているか</t>
    </r>
    <rPh sb="9" eb="12">
      <t>レンラクチョウ</t>
    </rPh>
    <rPh sb="13" eb="16">
      <t>ホイクショ</t>
    </rPh>
    <rPh sb="20" eb="22">
      <t>ホイク</t>
    </rPh>
    <rPh sb="22" eb="25">
      <t>サンカントウ</t>
    </rPh>
    <rPh sb="29" eb="31">
      <t>リカイ</t>
    </rPh>
    <rPh sb="31" eb="33">
      <t>キョウリョク</t>
    </rPh>
    <rPh sb="34" eb="35">
      <t>エ</t>
    </rPh>
    <rPh sb="38" eb="39">
      <t>ツト</t>
    </rPh>
    <phoneticPr fontId="1"/>
  </si>
  <si>
    <t>※処遇改善等加算Ⅱに係る研修受講状況について 表８に記入してください</t>
    <rPh sb="1" eb="3">
      <t>ショグウ</t>
    </rPh>
    <rPh sb="3" eb="5">
      <t>カイゼン</t>
    </rPh>
    <rPh sb="5" eb="6">
      <t>トウ</t>
    </rPh>
    <rPh sb="6" eb="8">
      <t>カサン</t>
    </rPh>
    <rPh sb="10" eb="11">
      <t>カカ</t>
    </rPh>
    <rPh sb="12" eb="14">
      <t>ケンシュウ</t>
    </rPh>
    <rPh sb="14" eb="16">
      <t>ジュコウ</t>
    </rPh>
    <rPh sb="16" eb="18">
      <t>ジョウキョウ</t>
    </rPh>
    <rPh sb="23" eb="24">
      <t>ヒョウ</t>
    </rPh>
    <rPh sb="26" eb="28">
      <t>キニュウ</t>
    </rPh>
    <phoneticPr fontId="1"/>
  </si>
  <si>
    <t>3歳未満児に対する献立・調理についての配慮事項</t>
    <rPh sb="1" eb="2">
      <t>サイ</t>
    </rPh>
    <rPh sb="2" eb="5">
      <t>ミマンジ</t>
    </rPh>
    <rPh sb="6" eb="7">
      <t>タイ</t>
    </rPh>
    <rPh sb="9" eb="11">
      <t>コンダテ</t>
    </rPh>
    <rPh sb="12" eb="14">
      <t>チョウリ</t>
    </rPh>
    <rPh sb="19" eb="21">
      <t>ハイリョ</t>
    </rPh>
    <rPh sb="21" eb="23">
      <t>ジコウ</t>
    </rPh>
    <phoneticPr fontId="1"/>
  </si>
  <si>
    <t>　 （注）①～④に記載する職員は、（表２）の(F）欄①～④に記載した非常勤職員となります。
            「職員番号・職名」欄に記載する職名は「別紙①個人別職員配置の状況」の職名と対応させてください。</t>
    <rPh sb="64" eb="66">
      <t>ショクメイ</t>
    </rPh>
    <rPh sb="69" eb="71">
      <t>キサイ</t>
    </rPh>
    <phoneticPr fontId="39"/>
  </si>
  <si>
    <t>【監査前月  　月１日現在】</t>
  </si>
  <si>
    <t>修了した専門分野別研修数</t>
    <rPh sb="0" eb="2">
      <t>シュウリョウ</t>
    </rPh>
    <rPh sb="4" eb="6">
      <t>センモン</t>
    </rPh>
    <rPh sb="6" eb="8">
      <t>ブンヤ</t>
    </rPh>
    <rPh sb="8" eb="9">
      <t>ベツ</t>
    </rPh>
    <rPh sb="9" eb="11">
      <t>ケンシュウ</t>
    </rPh>
    <rPh sb="11" eb="12">
      <t>スウ</t>
    </rPh>
    <phoneticPr fontId="1"/>
  </si>
  <si>
    <t>○セクハラ、パワハラ等ハラスメントの禁止規定が就業規則等に定められているか</t>
    <rPh sb="10" eb="11">
      <t>トウ</t>
    </rPh>
    <phoneticPr fontId="1"/>
  </si>
  <si>
    <t>〇栄養士・看護師等が配置されている場合には、その専門性を生かした対応を図っているか</t>
    <rPh sb="1" eb="4">
      <t>エイヨウシ</t>
    </rPh>
    <rPh sb="5" eb="8">
      <t>カンゴシ</t>
    </rPh>
    <rPh sb="8" eb="9">
      <t>トウ</t>
    </rPh>
    <rPh sb="10" eb="12">
      <t>ハイチ</t>
    </rPh>
    <rPh sb="17" eb="19">
      <t>バアイ</t>
    </rPh>
    <rPh sb="24" eb="27">
      <t>センモンセイ</t>
    </rPh>
    <rPh sb="28" eb="29">
      <t>イ</t>
    </rPh>
    <rPh sb="32" eb="34">
      <t>タイオウ</t>
    </rPh>
    <rPh sb="35" eb="36">
      <t>ハカ</t>
    </rPh>
    <phoneticPr fontId="1"/>
  </si>
  <si>
    <r>
      <t xml:space="preserve">○満２歳未満の園児
</t>
    </r>
    <r>
      <rPr>
        <sz val="9"/>
        <color auto="1"/>
        <rFont val="游ゴシック"/>
      </rPr>
      <t>（ほふくしている子）</t>
    </r>
    <rPh sb="18" eb="19">
      <t>コ</t>
    </rPh>
    <phoneticPr fontId="1"/>
  </si>
  <si>
    <t>□開所日、開所時間、利用時間は運営規程、園則、利用者との契約内容とも整合性がとれているか</t>
  </si>
  <si>
    <t>○給与規程に規定された給与・諸手当が規定どおり支給されているか</t>
  </si>
  <si>
    <t>ているか</t>
  </si>
  <si>
    <r>
      <t>○消防計画、災害対応マニュアルの内容</t>
    </r>
    <r>
      <rPr>
        <sz val="11"/>
        <color theme="1"/>
        <rFont val="游ゴシック"/>
      </rPr>
      <t>(避難を開始する判断基準や避難場所、災害時の連絡体制等)</t>
    </r>
  </si>
  <si>
    <t>○妊娠・出産等に関するハラスメント（マタハラ）及び育児休業等に関するハラスメントの禁止規定が就業規則等に定められているか</t>
    <rPh sb="1" eb="3">
      <t>ニンシン</t>
    </rPh>
    <rPh sb="4" eb="6">
      <t>シュッサン</t>
    </rPh>
    <rPh sb="6" eb="7">
      <t>トウ</t>
    </rPh>
    <rPh sb="8" eb="9">
      <t>カン</t>
    </rPh>
    <rPh sb="23" eb="24">
      <t>オヨ</t>
    </rPh>
    <rPh sb="25" eb="27">
      <t>イクジ</t>
    </rPh>
    <rPh sb="27" eb="29">
      <t>キュウギョウ</t>
    </rPh>
    <rPh sb="29" eb="30">
      <t>トウ</t>
    </rPh>
    <rPh sb="31" eb="32">
      <t>カン</t>
    </rPh>
    <rPh sb="41" eb="43">
      <t>キンシ</t>
    </rPh>
    <rPh sb="43" eb="45">
      <t>キテイ</t>
    </rPh>
    <rPh sb="46" eb="48">
      <t>シュウギョウ</t>
    </rPh>
    <rPh sb="48" eb="50">
      <t>キソク</t>
    </rPh>
    <rPh sb="50" eb="51">
      <t>トウ</t>
    </rPh>
    <rPh sb="52" eb="53">
      <t>サダ</t>
    </rPh>
    <phoneticPr fontId="1"/>
  </si>
  <si>
    <t>　①監査前月１日現在の「個人別職員配置の状況」（別紙①）</t>
    <rPh sb="12" eb="14">
      <t>コジン</t>
    </rPh>
    <rPh sb="14" eb="15">
      <t>ベツ</t>
    </rPh>
    <rPh sb="15" eb="17">
      <t>ショクイン</t>
    </rPh>
    <rPh sb="17" eb="19">
      <t>ハイチ</t>
    </rPh>
    <rPh sb="20" eb="22">
      <t>ジョウキョウ</t>
    </rPh>
    <phoneticPr fontId="1"/>
  </si>
  <si>
    <t>○次の事項について危険箇所等がないか</t>
    <rPh sb="1" eb="2">
      <t>ツギ</t>
    </rPh>
    <rPh sb="3" eb="5">
      <t>ジコウ</t>
    </rPh>
    <rPh sb="9" eb="11">
      <t>キケン</t>
    </rPh>
    <rPh sb="11" eb="13">
      <t>カショ</t>
    </rPh>
    <rPh sb="13" eb="14">
      <t>トウ</t>
    </rPh>
    <phoneticPr fontId="1"/>
  </si>
  <si>
    <r>
      <t>○</t>
    </r>
    <r>
      <rPr>
        <sz val="11"/>
        <color theme="1"/>
        <rFont val="游ゴシック"/>
      </rPr>
      <t>防犯対策を行っているか</t>
    </r>
    <rPh sb="1" eb="3">
      <t>ボウハン</t>
    </rPh>
    <phoneticPr fontId="1"/>
  </si>
  <si>
    <t>・非常口、非常階段、避難経路について危険箇所はないか</t>
    <rPh sb="1" eb="3">
      <t>ヒジョウ</t>
    </rPh>
    <rPh sb="3" eb="4">
      <t>グチ</t>
    </rPh>
    <rPh sb="5" eb="7">
      <t>ヒジョウ</t>
    </rPh>
    <rPh sb="7" eb="9">
      <t>カイダン</t>
    </rPh>
    <rPh sb="10" eb="12">
      <t>ヒナン</t>
    </rPh>
    <rPh sb="12" eb="14">
      <t>ケイロ</t>
    </rPh>
    <rPh sb="18" eb="20">
      <t>キケン</t>
    </rPh>
    <rPh sb="20" eb="22">
      <t>カショ</t>
    </rPh>
    <phoneticPr fontId="1"/>
  </si>
  <si>
    <t>○上記「有」の場合、その内容</t>
    <rPh sb="1" eb="3">
      <t>ジョウキ</t>
    </rPh>
    <rPh sb="4" eb="5">
      <t>ア</t>
    </rPh>
    <rPh sb="7" eb="9">
      <t>バアイ</t>
    </rPh>
    <rPh sb="12" eb="14">
      <t>ナイヨウ</t>
    </rPh>
    <phoneticPr fontId="1"/>
  </si>
  <si>
    <t>・浸水想定区域に立地しているか</t>
    <rPh sb="1" eb="3">
      <t>シンスイ</t>
    </rPh>
    <rPh sb="3" eb="5">
      <t>ソウテイ</t>
    </rPh>
    <rPh sb="5" eb="7">
      <t>クイキ</t>
    </rPh>
    <rPh sb="8" eb="10">
      <t>リッチ</t>
    </rPh>
    <phoneticPr fontId="40"/>
  </si>
  <si>
    <t>◎指導計画の評価、反省はされているか</t>
  </si>
  <si>
    <t>○送迎用の駐車場及び園周辺の通園路に危険箇所はないか</t>
    <rPh sb="1" eb="3">
      <t>ソウゲイ</t>
    </rPh>
    <rPh sb="3" eb="4">
      <t>ヨウ</t>
    </rPh>
    <rPh sb="5" eb="7">
      <t>チュウシャ</t>
    </rPh>
    <rPh sb="7" eb="8">
      <t>ジョウ</t>
    </rPh>
    <rPh sb="8" eb="9">
      <t>オヨ</t>
    </rPh>
    <rPh sb="10" eb="11">
      <t>エン</t>
    </rPh>
    <rPh sb="11" eb="13">
      <t>シュウヘン</t>
    </rPh>
    <rPh sb="14" eb="16">
      <t>ツウエン</t>
    </rPh>
    <rPh sb="16" eb="17">
      <t>ロ</t>
    </rPh>
    <rPh sb="18" eb="20">
      <t>キケン</t>
    </rPh>
    <rPh sb="20" eb="22">
      <t>カショ</t>
    </rPh>
    <phoneticPr fontId="1"/>
  </si>
  <si>
    <t>○実施している子育て支援事業の内容はどういったものか（実施しているものに○）</t>
    <rPh sb="1" eb="3">
      <t>ジッシ</t>
    </rPh>
    <rPh sb="7" eb="9">
      <t>コソダ</t>
    </rPh>
    <rPh sb="10" eb="12">
      <t>シエン</t>
    </rPh>
    <rPh sb="12" eb="14">
      <t>ジギョウ</t>
    </rPh>
    <rPh sb="15" eb="17">
      <t>ナイヨウ</t>
    </rPh>
    <rPh sb="27" eb="29">
      <t>ジッシ</t>
    </rPh>
    <phoneticPr fontId="1"/>
  </si>
  <si>
    <t>全ての従事者に、こどもの権利・性暴力加害の抑止等について以下の研修計画を立てていますか（実施済み含む）。</t>
    <rPh sb="0" eb="1">
      <t>スベ</t>
    </rPh>
    <rPh sb="3" eb="6">
      <t>ジュウジシャ</t>
    </rPh>
    <rPh sb="12" eb="14">
      <t>ケンリ</t>
    </rPh>
    <rPh sb="15" eb="18">
      <t>セイボウリョク</t>
    </rPh>
    <rPh sb="18" eb="20">
      <t>カガイ</t>
    </rPh>
    <rPh sb="21" eb="23">
      <t>ヨクシ</t>
    </rPh>
    <rPh sb="23" eb="24">
      <t>トウ</t>
    </rPh>
    <rPh sb="28" eb="30">
      <t>イカ</t>
    </rPh>
    <rPh sb="31" eb="33">
      <t>ケンシュウ</t>
    </rPh>
    <rPh sb="33" eb="35">
      <t>ケイカク</t>
    </rPh>
    <rPh sb="36" eb="37">
      <t>タ</t>
    </rPh>
    <rPh sb="44" eb="48">
      <t>ジッシ</t>
    </rPh>
    <rPh sb="48" eb="49">
      <t>フク</t>
    </rPh>
    <phoneticPr fontId="1"/>
  </si>
  <si>
    <t>〇外国籍家庭など特別に配慮の必要な家庭に対し、状況に応じた個別の支援を行っているか</t>
    <rPh sb="1" eb="4">
      <t>ガイコクセキ</t>
    </rPh>
    <rPh sb="4" eb="6">
      <t>カテイ</t>
    </rPh>
    <rPh sb="8" eb="10">
      <t>トクベツ</t>
    </rPh>
    <rPh sb="11" eb="13">
      <t>ハイリョ</t>
    </rPh>
    <rPh sb="14" eb="16">
      <t>ヒツヨウ</t>
    </rPh>
    <rPh sb="17" eb="19">
      <t>カテイ</t>
    </rPh>
    <rPh sb="20" eb="21">
      <t>タイ</t>
    </rPh>
    <rPh sb="23" eb="25">
      <t>ジョウキョウ</t>
    </rPh>
    <rPh sb="26" eb="27">
      <t>オウ</t>
    </rPh>
    <rPh sb="29" eb="31">
      <t>コベツ</t>
    </rPh>
    <rPh sb="32" eb="34">
      <t>シエン</t>
    </rPh>
    <rPh sb="35" eb="36">
      <t>オコナ</t>
    </rPh>
    <phoneticPr fontId="1"/>
  </si>
  <si>
    <t>・基本財産及びその他の固定資産(有形・無形固定資産)の明細書（別紙3⑧）</t>
    <rPh sb="1" eb="3">
      <t>キホン</t>
    </rPh>
    <rPh sb="3" eb="5">
      <t>ザイサン</t>
    </rPh>
    <rPh sb="5" eb="6">
      <t>オヨ</t>
    </rPh>
    <rPh sb="9" eb="10">
      <t>タ</t>
    </rPh>
    <rPh sb="11" eb="13">
      <t>コテイ</t>
    </rPh>
    <rPh sb="13" eb="15">
      <t>シサン</t>
    </rPh>
    <rPh sb="16" eb="18">
      <t>ユウケイ</t>
    </rPh>
    <rPh sb="19" eb="21">
      <t>ムケイ</t>
    </rPh>
    <rPh sb="21" eb="25">
      <t>コテイシサン</t>
    </rPh>
    <rPh sb="27" eb="30">
      <t>メイサイショ</t>
    </rPh>
    <rPh sb="31" eb="33">
      <t>ベッシ</t>
    </rPh>
    <phoneticPr fontId="1"/>
  </si>
  <si>
    <t>〇保護者に育児不安が見られる場合に、保護者の支援を行っているか</t>
    <rPh sb="1" eb="4">
      <t>ホゴシャ</t>
    </rPh>
    <rPh sb="5" eb="7">
      <t>イクジ</t>
    </rPh>
    <rPh sb="7" eb="9">
      <t>フアン</t>
    </rPh>
    <rPh sb="10" eb="11">
      <t>ミ</t>
    </rPh>
    <rPh sb="14" eb="16">
      <t>バアイ</t>
    </rPh>
    <rPh sb="18" eb="21">
      <t>ホゴシャ</t>
    </rPh>
    <rPh sb="22" eb="24">
      <t>シエン</t>
    </rPh>
    <rPh sb="25" eb="26">
      <t>オコナ</t>
    </rPh>
    <phoneticPr fontId="1"/>
  </si>
  <si>
    <t>○除去食の取り違い（誤食等）防止のために、どのような取り組みをしているか</t>
    <rPh sb="1" eb="3">
      <t>ジョキョ</t>
    </rPh>
    <rPh sb="3" eb="4">
      <t>ショク</t>
    </rPh>
    <rPh sb="5" eb="6">
      <t>ト</t>
    </rPh>
    <rPh sb="7" eb="8">
      <t>チガ</t>
    </rPh>
    <rPh sb="10" eb="12">
      <t>ゴショク</t>
    </rPh>
    <rPh sb="12" eb="13">
      <t>トウ</t>
    </rPh>
    <rPh sb="14" eb="16">
      <t>ボウシ</t>
    </rPh>
    <rPh sb="26" eb="27">
      <t>ト</t>
    </rPh>
    <rPh sb="28" eb="29">
      <t>ク</t>
    </rPh>
    <phoneticPr fontId="1"/>
  </si>
  <si>
    <t>○現金、預貯金通帳及び通帳印鑑の各保管責任者について、その業務が事務分掌で明確にされているか</t>
  </si>
  <si>
    <t>業者名</t>
    <rPh sb="0" eb="3">
      <t>ギョウシャメイ</t>
    </rPh>
    <phoneticPr fontId="1"/>
  </si>
  <si>
    <t>契約の方法</t>
    <rPh sb="0" eb="2">
      <t>ケイヤク</t>
    </rPh>
    <rPh sb="3" eb="5">
      <t>ホウホウ</t>
    </rPh>
    <phoneticPr fontId="1"/>
  </si>
  <si>
    <t>競争入札</t>
    <rPh sb="0" eb="2">
      <t>キョウソウ</t>
    </rPh>
    <rPh sb="2" eb="4">
      <t>ニュウサツ</t>
    </rPh>
    <phoneticPr fontId="1"/>
  </si>
  <si>
    <t>随意契約</t>
    <rPh sb="0" eb="2">
      <t>ズイイ</t>
    </rPh>
    <rPh sb="2" eb="4">
      <t>ケイヤク</t>
    </rPh>
    <phoneticPr fontId="1"/>
  </si>
  <si>
    <t>エ　競争入札では不利
①現に履行中の工事で他では不利
②売惜しみ等により価格を騰貴させる
③契約する機会を失う等の恐れがある
（予定価格1,000万円以上の整備は②③不可）</t>
    <rPh sb="2" eb="4">
      <t>キョウソウ</t>
    </rPh>
    <rPh sb="4" eb="6">
      <t>ニュウサツ</t>
    </rPh>
    <rPh sb="8" eb="10">
      <t>フリ</t>
    </rPh>
    <rPh sb="12" eb="13">
      <t>ゲン</t>
    </rPh>
    <rPh sb="14" eb="16">
      <t>リコウ</t>
    </rPh>
    <rPh sb="16" eb="17">
      <t>チュウ</t>
    </rPh>
    <rPh sb="18" eb="20">
      <t>コウジ</t>
    </rPh>
    <rPh sb="21" eb="22">
      <t>タ</t>
    </rPh>
    <rPh sb="24" eb="26">
      <t>フリ</t>
    </rPh>
    <rPh sb="28" eb="29">
      <t>ウ</t>
    </rPh>
    <rPh sb="29" eb="30">
      <t>オ</t>
    </rPh>
    <rPh sb="32" eb="33">
      <t>トウ</t>
    </rPh>
    <rPh sb="36" eb="38">
      <t>カカク</t>
    </rPh>
    <rPh sb="39" eb="41">
      <t>トウキ</t>
    </rPh>
    <rPh sb="46" eb="48">
      <t>ケイヤク</t>
    </rPh>
    <rPh sb="50" eb="52">
      <t>キカイ</t>
    </rPh>
    <rPh sb="53" eb="54">
      <t>ウシナ</t>
    </rPh>
    <rPh sb="55" eb="56">
      <t>トウ</t>
    </rPh>
    <rPh sb="57" eb="58">
      <t>オソ</t>
    </rPh>
    <rPh sb="64" eb="68">
      <t>ヨテイカカク</t>
    </rPh>
    <rPh sb="73" eb="75">
      <t>マンエン</t>
    </rPh>
    <rPh sb="75" eb="77">
      <t>イジョウ</t>
    </rPh>
    <rPh sb="78" eb="80">
      <t>セイビ</t>
    </rPh>
    <rPh sb="83" eb="85">
      <t>フカ</t>
    </rPh>
    <phoneticPr fontId="1"/>
  </si>
  <si>
    <t>オ　時価に比して有利
①特定の業者が多量所有
②価格・他の要件を考慮
（予定価格1,000万円以上の整備は①②不可）</t>
    <rPh sb="2" eb="4">
      <t>ジカ</t>
    </rPh>
    <rPh sb="5" eb="6">
      <t>ヒ</t>
    </rPh>
    <rPh sb="8" eb="10">
      <t>ユウリ</t>
    </rPh>
    <rPh sb="12" eb="14">
      <t>トクテイ</t>
    </rPh>
    <rPh sb="15" eb="17">
      <t>ギョウシャ</t>
    </rPh>
    <rPh sb="18" eb="20">
      <t>タリョウ</t>
    </rPh>
    <rPh sb="20" eb="22">
      <t>ショユウ</t>
    </rPh>
    <rPh sb="24" eb="26">
      <t>カカク</t>
    </rPh>
    <rPh sb="27" eb="28">
      <t>タ</t>
    </rPh>
    <rPh sb="29" eb="31">
      <t>ヨウケン</t>
    </rPh>
    <rPh sb="32" eb="34">
      <t>コウリョ</t>
    </rPh>
    <rPh sb="36" eb="40">
      <t>ヨテイカカク</t>
    </rPh>
    <rPh sb="46" eb="49">
      <t>エンイジョウ</t>
    </rPh>
    <rPh sb="50" eb="52">
      <t>セイビ</t>
    </rPh>
    <rPh sb="55" eb="57">
      <t>フカ</t>
    </rPh>
    <phoneticPr fontId="1"/>
  </si>
  <si>
    <r>
      <t>・</t>
    </r>
    <r>
      <rPr>
        <sz val="11"/>
        <color theme="1"/>
        <rFont val="游ゴシック"/>
      </rPr>
      <t>教育・保育給付認定保護者に関する市への通知に係る記録</t>
    </r>
    <rPh sb="1" eb="3">
      <t>キョウイク</t>
    </rPh>
    <rPh sb="4" eb="6">
      <t>ホイク</t>
    </rPh>
    <rPh sb="6" eb="8">
      <t>キュウフ</t>
    </rPh>
    <rPh sb="8" eb="10">
      <t>ニンテイ</t>
    </rPh>
    <rPh sb="10" eb="13">
      <t>ホゴシャ</t>
    </rPh>
    <rPh sb="14" eb="15">
      <t>カン</t>
    </rPh>
    <rPh sb="17" eb="18">
      <t>シ</t>
    </rPh>
    <rPh sb="20" eb="22">
      <t>ツウチ</t>
    </rPh>
    <rPh sb="23" eb="24">
      <t>カカ</t>
    </rPh>
    <rPh sb="25" eb="27">
      <t>キロク</t>
    </rPh>
    <phoneticPr fontId="1"/>
  </si>
  <si>
    <r>
      <t>○大量調理施設衛生管理マニュアル</t>
    </r>
    <r>
      <rPr>
        <sz val="11"/>
        <color theme="1"/>
        <rFont val="游ゴシック"/>
      </rPr>
      <t>等に基づく衛生管理に努めているか</t>
    </r>
    <rPh sb="1" eb="3">
      <t>タイリョウ</t>
    </rPh>
    <rPh sb="3" eb="5">
      <t>チョウリ</t>
    </rPh>
    <rPh sb="5" eb="7">
      <t>シセツ</t>
    </rPh>
    <rPh sb="7" eb="9">
      <t>エイセイ</t>
    </rPh>
    <rPh sb="9" eb="11">
      <t>カンリ</t>
    </rPh>
    <rPh sb="16" eb="17">
      <t>トウ</t>
    </rPh>
    <rPh sb="18" eb="19">
      <t>モト</t>
    </rPh>
    <rPh sb="21" eb="23">
      <t>エイセイ</t>
    </rPh>
    <rPh sb="23" eb="25">
      <t>カンリ</t>
    </rPh>
    <rPh sb="26" eb="27">
      <t>ツト</t>
    </rPh>
    <phoneticPr fontId="1"/>
  </si>
  <si>
    <t>所長</t>
    <rPh sb="0" eb="2">
      <t>ショチョウ</t>
    </rPh>
    <phoneticPr fontId="1"/>
  </si>
  <si>
    <t>○共同保育を実施している場合は、実施施設の職員を１名以上配置しているか</t>
    <rPh sb="1" eb="3">
      <t>キョウドウ</t>
    </rPh>
    <rPh sb="3" eb="5">
      <t>ホイク</t>
    </rPh>
    <rPh sb="6" eb="8">
      <t>ジッシ</t>
    </rPh>
    <rPh sb="12" eb="14">
      <t>バアイ</t>
    </rPh>
    <rPh sb="16" eb="18">
      <t>ジッシ</t>
    </rPh>
    <rPh sb="18" eb="20">
      <t>シセツ</t>
    </rPh>
    <rPh sb="21" eb="23">
      <t>ショクイン</t>
    </rPh>
    <rPh sb="25" eb="26">
      <t>メイ</t>
    </rPh>
    <rPh sb="26" eb="28">
      <t>イジョウ</t>
    </rPh>
    <rPh sb="28" eb="30">
      <t>ハイチ</t>
    </rPh>
    <phoneticPr fontId="1"/>
  </si>
  <si>
    <t>○データベースを活用する場合、採用責任者にIDを付与しているか</t>
    <rPh sb="8" eb="10">
      <t>カツヨウ</t>
    </rPh>
    <rPh sb="12" eb="14">
      <t>バアイ</t>
    </rPh>
    <rPh sb="15" eb="17">
      <t>サイヨウ</t>
    </rPh>
    <rPh sb="17" eb="20">
      <t>セキニンシャ</t>
    </rPh>
    <rPh sb="24" eb="26">
      <t>フヨ</t>
    </rPh>
    <phoneticPr fontId="1"/>
  </si>
  <si>
    <t>〇災害時の連絡先を含む個人情報については、正確かつ最新の情報に保たれているか</t>
    <rPh sb="1" eb="4">
      <t>サイガイジ</t>
    </rPh>
    <rPh sb="5" eb="7">
      <t>レンラク</t>
    </rPh>
    <rPh sb="7" eb="8">
      <t>サキ</t>
    </rPh>
    <rPh sb="9" eb="10">
      <t>フク</t>
    </rPh>
    <rPh sb="11" eb="13">
      <t>コジン</t>
    </rPh>
    <rPh sb="13" eb="15">
      <t>ジョウホウ</t>
    </rPh>
    <rPh sb="21" eb="23">
      <t>セイカク</t>
    </rPh>
    <rPh sb="25" eb="27">
      <t>サイシン</t>
    </rPh>
    <rPh sb="28" eb="30">
      <t>ジョウホウ</t>
    </rPh>
    <rPh sb="31" eb="32">
      <t>タモ</t>
    </rPh>
    <phoneticPr fontId="1"/>
  </si>
  <si>
    <r>
      <t>③小学校教諭・養護教諭</t>
    </r>
    <r>
      <rPr>
        <sz val="10"/>
        <color theme="1"/>
        <rFont val="游ゴシック"/>
      </rPr>
      <t xml:space="preserve">（特例により配置基準上の人数に充てる場合）
</t>
    </r>
  </si>
  <si>
    <t>〇登園時や園外活動の前後等、場面の切り替わり時に子どもの人数確認をダブルチェック体制等によ</t>
    <rPh sb="1" eb="4">
      <t>トウエンジ</t>
    </rPh>
    <rPh sb="5" eb="7">
      <t>エンガイ</t>
    </rPh>
    <rPh sb="7" eb="9">
      <t>カツドウ</t>
    </rPh>
    <rPh sb="10" eb="12">
      <t>ゼンゴ</t>
    </rPh>
    <rPh sb="12" eb="13">
      <t>トウ</t>
    </rPh>
    <rPh sb="14" eb="16">
      <t>バメン</t>
    </rPh>
    <rPh sb="17" eb="18">
      <t>キ</t>
    </rPh>
    <rPh sb="19" eb="20">
      <t>カ</t>
    </rPh>
    <rPh sb="22" eb="23">
      <t>ジ</t>
    </rPh>
    <rPh sb="24" eb="25">
      <t>コ</t>
    </rPh>
    <rPh sb="28" eb="30">
      <t>ニンズウ</t>
    </rPh>
    <rPh sb="30" eb="32">
      <t>カクニン</t>
    </rPh>
    <rPh sb="40" eb="42">
      <t>タイセイ</t>
    </rPh>
    <rPh sb="42" eb="43">
      <t>トウ</t>
    </rPh>
    <phoneticPr fontId="1"/>
  </si>
  <si>
    <r>
      <t>④常勤２年相当の保育業務従事経験がある子育て支援員</t>
    </r>
    <r>
      <rPr>
        <sz val="10"/>
        <color theme="1"/>
        <rFont val="游ゴシック"/>
      </rPr>
      <t>(注１)</t>
    </r>
    <r>
      <rPr>
        <sz val="11"/>
        <color theme="1"/>
        <rFont val="游ゴシック"/>
      </rPr>
      <t>・家庭的保育者</t>
    </r>
  </si>
  <si>
    <t>り徹底しているか</t>
  </si>
  <si>
    <t>通園送迎加算</t>
    <rPh sb="0" eb="2">
      <t>ツウエン</t>
    </rPh>
    <rPh sb="2" eb="4">
      <t>ソウゲイ</t>
    </rPh>
    <rPh sb="4" eb="6">
      <t>カサン</t>
    </rPh>
    <phoneticPr fontId="1"/>
  </si>
  <si>
    <t>休日保育加算</t>
    <rPh sb="0" eb="2">
      <t>キュウジツ</t>
    </rPh>
    <rPh sb="2" eb="4">
      <t>ホイク</t>
    </rPh>
    <rPh sb="4" eb="6">
      <t>カサン</t>
    </rPh>
    <phoneticPr fontId="1"/>
  </si>
  <si>
    <t>夜間保育加算</t>
    <rPh sb="0" eb="2">
      <t>ヤカン</t>
    </rPh>
    <rPh sb="2" eb="4">
      <t>ホイク</t>
    </rPh>
    <rPh sb="4" eb="6">
      <t>カサン</t>
    </rPh>
    <phoneticPr fontId="1"/>
  </si>
  <si>
    <t>○登降所時において、園児の健康状態や服装等の異常の有無等について十分観察しているか、また、</t>
    <rPh sb="10" eb="12">
      <t>エンジ</t>
    </rPh>
    <phoneticPr fontId="1"/>
  </si>
  <si>
    <t>(表1)の保育教諭定数小計と比較する職員数
①②③に係る(E)＋(G)　　　  （I）</t>
    <rPh sb="7" eb="9">
      <t>キョウユ</t>
    </rPh>
    <rPh sb="11" eb="13">
      <t>ショウケイ</t>
    </rPh>
    <rPh sb="26" eb="27">
      <t>カカ</t>
    </rPh>
    <phoneticPr fontId="1"/>
  </si>
  <si>
    <t>〇食育計画を策定しているか、また計画に従って食育に取り組んでいるか</t>
    <rPh sb="6" eb="8">
      <t>サクテイ</t>
    </rPh>
    <rPh sb="16" eb="18">
      <t>ケイカク</t>
    </rPh>
    <phoneticPr fontId="1"/>
  </si>
  <si>
    <t>◇給与規程</t>
    <rPh sb="1" eb="3">
      <t>キュウヨ</t>
    </rPh>
    <phoneticPr fontId="1"/>
  </si>
  <si>
    <t>定員を恒常的に超過する場合</t>
    <rPh sb="0" eb="2">
      <t>テイイン</t>
    </rPh>
    <rPh sb="3" eb="6">
      <t>コウジョウテキ</t>
    </rPh>
    <rPh sb="7" eb="9">
      <t>チョウカ</t>
    </rPh>
    <rPh sb="11" eb="13">
      <t>バアイ</t>
    </rPh>
    <phoneticPr fontId="1"/>
  </si>
  <si>
    <t>◎年間研修計画を作成しているか</t>
  </si>
  <si>
    <t>履歴書、採用面接、誓約書等を通して、性犯罪歴の有無を書面等で明示的に確認していますか。</t>
    <rPh sb="0" eb="2">
      <t>リレキ</t>
    </rPh>
    <rPh sb="2" eb="3">
      <t>ショ</t>
    </rPh>
    <rPh sb="4" eb="6">
      <t>サイヨウ</t>
    </rPh>
    <rPh sb="6" eb="8">
      <t>メンセツ</t>
    </rPh>
    <rPh sb="9" eb="12">
      <t>セイヤクショ</t>
    </rPh>
    <rPh sb="12" eb="13">
      <t>トウ</t>
    </rPh>
    <rPh sb="14" eb="15">
      <t>トオ</t>
    </rPh>
    <rPh sb="18" eb="21">
      <t>セイハンザイ</t>
    </rPh>
    <rPh sb="21" eb="22">
      <t>レキ</t>
    </rPh>
    <rPh sb="23" eb="25">
      <t>ウム</t>
    </rPh>
    <rPh sb="26" eb="28">
      <t>ショメン</t>
    </rPh>
    <rPh sb="28" eb="29">
      <t>トウ</t>
    </rPh>
    <rPh sb="30" eb="32">
      <t>メイジ</t>
    </rPh>
    <rPh sb="32" eb="33">
      <t>テキ</t>
    </rPh>
    <rPh sb="34" eb="36">
      <t>カクニン</t>
    </rPh>
    <phoneticPr fontId="1"/>
  </si>
  <si>
    <t>〇安全計画（施設・設備の安全点検、児童への安全指導、職員の研修等）を策定しているか</t>
    <rPh sb="1" eb="3">
      <t>アンゼン</t>
    </rPh>
    <rPh sb="3" eb="5">
      <t>ケイカク</t>
    </rPh>
    <rPh sb="6" eb="8">
      <t>シセツ</t>
    </rPh>
    <rPh sb="9" eb="11">
      <t>セツビ</t>
    </rPh>
    <rPh sb="12" eb="14">
      <t>アンゼン</t>
    </rPh>
    <rPh sb="14" eb="16">
      <t>テンケン</t>
    </rPh>
    <rPh sb="17" eb="19">
      <t>ジドウ</t>
    </rPh>
    <rPh sb="21" eb="23">
      <t>アンゼン</t>
    </rPh>
    <rPh sb="23" eb="25">
      <t>シドウ</t>
    </rPh>
    <rPh sb="26" eb="28">
      <t>ショクイン</t>
    </rPh>
    <rPh sb="29" eb="31">
      <t>ケンシュウ</t>
    </rPh>
    <rPh sb="31" eb="32">
      <t>トウ</t>
    </rPh>
    <rPh sb="34" eb="36">
      <t>サクテイ</t>
    </rPh>
    <phoneticPr fontId="1"/>
  </si>
  <si>
    <t>運行している場合、園児の自動車への乗降の際、点呼等により所在を確認しているか。</t>
    <rPh sb="0" eb="2">
      <t>ウンコウ</t>
    </rPh>
    <rPh sb="6" eb="8">
      <t>バアイ</t>
    </rPh>
    <rPh sb="9" eb="11">
      <t>エンジ</t>
    </rPh>
    <rPh sb="12" eb="15">
      <t>ジドウシャ</t>
    </rPh>
    <rPh sb="17" eb="19">
      <t>ジョウコウ</t>
    </rPh>
    <rPh sb="20" eb="21">
      <t>サイ</t>
    </rPh>
    <rPh sb="22" eb="24">
      <t>テンコ</t>
    </rPh>
    <rPh sb="24" eb="25">
      <t>トウ</t>
    </rPh>
    <rPh sb="28" eb="30">
      <t>ショザイ</t>
    </rPh>
    <rPh sb="31" eb="33">
      <t>カクニン</t>
    </rPh>
    <phoneticPr fontId="1"/>
  </si>
  <si>
    <t>※こども政策課に報告した件数を計上する</t>
    <rPh sb="4" eb="6">
      <t>セイサク</t>
    </rPh>
    <rPh sb="6" eb="7">
      <t>カ</t>
    </rPh>
    <rPh sb="8" eb="10">
      <t>ホウコク</t>
    </rPh>
    <rPh sb="12" eb="14">
      <t>ケンスウ</t>
    </rPh>
    <rPh sb="15" eb="17">
      <t>ケイジョウ</t>
    </rPh>
    <phoneticPr fontId="1"/>
  </si>
  <si>
    <t>ID付与者</t>
    <rPh sb="2" eb="5">
      <t>フヨシャ</t>
    </rPh>
    <phoneticPr fontId="1"/>
  </si>
  <si>
    <t>給食</t>
    <rPh sb="0" eb="2">
      <t>キュウショク</t>
    </rPh>
    <phoneticPr fontId="1"/>
  </si>
  <si>
    <t>うち調味料</t>
    <rPh sb="2" eb="5">
      <t>チョウミリョウ</t>
    </rPh>
    <phoneticPr fontId="1"/>
  </si>
  <si>
    <t>・引当金明細書（別紙3⑨）</t>
    <rPh sb="1" eb="4">
      <t>ヒキアテキン</t>
    </rPh>
    <rPh sb="4" eb="7">
      <t>メイサイショ</t>
    </rPh>
    <rPh sb="8" eb="10">
      <t>ベッシ</t>
    </rPh>
    <phoneticPr fontId="1"/>
  </si>
  <si>
    <t>5 附属明細書（該当するもの）</t>
    <rPh sb="2" eb="4">
      <t>フゾク</t>
    </rPh>
    <rPh sb="4" eb="7">
      <t>メイサイショ</t>
    </rPh>
    <rPh sb="8" eb="10">
      <t>ガイトウ</t>
    </rPh>
    <phoneticPr fontId="1"/>
  </si>
  <si>
    <t>・補助金事業等収益明細書（別紙3③）</t>
    <rPh sb="1" eb="4">
      <t>ホジョキン</t>
    </rPh>
    <rPh sb="4" eb="6">
      <t>ジギョウ</t>
    </rPh>
    <rPh sb="6" eb="7">
      <t>トウ</t>
    </rPh>
    <rPh sb="7" eb="9">
      <t>シュウエキ</t>
    </rPh>
    <rPh sb="9" eb="12">
      <t>メイサイショ</t>
    </rPh>
    <rPh sb="13" eb="15">
      <t>ベッシ</t>
    </rPh>
    <phoneticPr fontId="1"/>
  </si>
  <si>
    <t>⑤保健衛生・安全対策</t>
    <rPh sb="1" eb="3">
      <t>ホケン</t>
    </rPh>
    <rPh sb="3" eb="5">
      <t>エイセイ</t>
    </rPh>
    <rPh sb="6" eb="8">
      <t>アンゼン</t>
    </rPh>
    <rPh sb="8" eb="10">
      <t>タイサク</t>
    </rPh>
    <phoneticPr fontId="1"/>
  </si>
  <si>
    <t>※職位・役職は、給与規程に則ったものをお書きください。</t>
    <rPh sb="1" eb="3">
      <t>ショクイ</t>
    </rPh>
    <rPh sb="4" eb="6">
      <t>ヤクショク</t>
    </rPh>
    <rPh sb="8" eb="10">
      <t>キュウヨ</t>
    </rPh>
    <rPh sb="10" eb="12">
      <t>キテイ</t>
    </rPh>
    <rPh sb="13" eb="14">
      <t>ノット</t>
    </rPh>
    <rPh sb="20" eb="21">
      <t>カ</t>
    </rPh>
    <phoneticPr fontId="1"/>
  </si>
  <si>
    <t>について、合理的な基準に基づいて適正に各事業費で算出されているか</t>
    <rPh sb="5" eb="8">
      <t>ゴウリテキ</t>
    </rPh>
    <rPh sb="9" eb="11">
      <t>キジュン</t>
    </rPh>
    <rPh sb="12" eb="13">
      <t>モト</t>
    </rPh>
    <rPh sb="16" eb="18">
      <t>テキセイ</t>
    </rPh>
    <rPh sb="19" eb="23">
      <t>カクジギョウヒ</t>
    </rPh>
    <rPh sb="24" eb="26">
      <t>サンシュツ</t>
    </rPh>
    <phoneticPr fontId="1"/>
  </si>
  <si>
    <r>
      <t xml:space="preserve">（２） </t>
    </r>
    <r>
      <rPr>
        <sz val="11"/>
        <color theme="1"/>
        <rFont val="游ゴシック"/>
      </rPr>
      <t>内部けん制体制の確立</t>
    </r>
    <rPh sb="4" eb="6">
      <t>ナイブ</t>
    </rPh>
    <rPh sb="9" eb="11">
      <t>タイセイ</t>
    </rPh>
    <phoneticPr fontId="1"/>
  </si>
  <si>
    <t>□複数の事業区分、拠点区分またはサービス区分に共通する収入・支出を、合理的な基準に基づいて</t>
    <rPh sb="1" eb="3">
      <t>フクスウ</t>
    </rPh>
    <rPh sb="4" eb="6">
      <t>ジギョウ</t>
    </rPh>
    <rPh sb="6" eb="8">
      <t>クブン</t>
    </rPh>
    <rPh sb="9" eb="11">
      <t>キョテン</t>
    </rPh>
    <rPh sb="11" eb="13">
      <t>クブン</t>
    </rPh>
    <rPh sb="20" eb="22">
      <t>クブン</t>
    </rPh>
    <rPh sb="23" eb="25">
      <t>キョウツウ</t>
    </rPh>
    <rPh sb="27" eb="29">
      <t>シュウニュウ</t>
    </rPh>
    <rPh sb="30" eb="32">
      <t>シシュツ</t>
    </rPh>
    <rPh sb="34" eb="37">
      <t>ゴウリテキ</t>
    </rPh>
    <rPh sb="38" eb="40">
      <t>キジュン</t>
    </rPh>
    <rPh sb="41" eb="42">
      <t>モト</t>
    </rPh>
    <phoneticPr fontId="1"/>
  </si>
  <si>
    <r>
      <t>◇勤務ローテーション表（監査前月分）・・・別紙②「4週（または1ヶ月）当たりの勤務割当状況」</t>
    </r>
    <r>
      <rPr>
        <b/>
        <sz val="10"/>
        <color theme="1"/>
        <rFont val="游ゴシック"/>
      </rPr>
      <t>※既存資料（勤務表等）での提出可</t>
    </r>
    <r>
      <rPr>
        <sz val="10"/>
        <color theme="1"/>
        <rFont val="游ゴシック"/>
      </rPr>
      <t xml:space="preserve">
　＊各勤務区分の時間帯を明記したもの（「早番：7:00～16:00」など）</t>
    </r>
    <rPh sb="21" eb="23">
      <t>ベッシ</t>
    </rPh>
    <rPh sb="26" eb="27">
      <t>シュウ</t>
    </rPh>
    <rPh sb="33" eb="34">
      <t>ゲツ</t>
    </rPh>
    <rPh sb="35" eb="36">
      <t>ア</t>
    </rPh>
    <rPh sb="39" eb="41">
      <t>キンム</t>
    </rPh>
    <rPh sb="41" eb="43">
      <t>ワリアテ</t>
    </rPh>
    <rPh sb="43" eb="45">
      <t>ジョウキョウ</t>
    </rPh>
    <rPh sb="47" eb="49">
      <t>キゾン</t>
    </rPh>
    <rPh sb="49" eb="51">
      <t>シリョウ</t>
    </rPh>
    <rPh sb="52" eb="55">
      <t>キンムヒョウ</t>
    </rPh>
    <rPh sb="55" eb="56">
      <t>トウ</t>
    </rPh>
    <rPh sb="59" eb="61">
      <t>テイシュツ</t>
    </rPh>
    <rPh sb="61" eb="62">
      <t>カ</t>
    </rPh>
    <phoneticPr fontId="1"/>
  </si>
  <si>
    <r>
      <t xml:space="preserve">４歳以上児
</t>
    </r>
    <r>
      <rPr>
        <sz val="9"/>
        <color theme="1"/>
        <rFont val="游ゴシック"/>
      </rPr>
      <t>（注３）</t>
    </r>
    <rPh sb="7" eb="8">
      <t>チュウ</t>
    </rPh>
    <phoneticPr fontId="1"/>
  </si>
  <si>
    <r>
      <t>地</t>
    </r>
    <r>
      <rPr>
        <sz val="9"/>
        <color theme="1"/>
        <rFont val="游ゴシック"/>
      </rPr>
      <t>域子育て支援拠点事業</t>
    </r>
    <r>
      <rPr>
        <sz val="7"/>
        <color theme="1"/>
        <rFont val="游ゴシック"/>
      </rPr>
      <t>※保育士資格の有無及び常勤・非常勤は問わない</t>
    </r>
    <r>
      <rPr>
        <sz val="11"/>
        <color theme="1"/>
        <rFont val="游ゴシック"/>
      </rPr>
      <t xml:space="preserve">
</t>
    </r>
    <r>
      <rPr>
        <sz val="10"/>
        <color theme="1"/>
        <rFont val="游ゴシック"/>
      </rPr>
      <t>一般型専任２名以上　　連携型専任１名以上</t>
    </r>
    <rPh sb="0" eb="2">
      <t>チイキ</t>
    </rPh>
    <rPh sb="2" eb="4">
      <t>コソダ</t>
    </rPh>
    <rPh sb="5" eb="7">
      <t>シエン</t>
    </rPh>
    <rPh sb="7" eb="9">
      <t>キョテン</t>
    </rPh>
    <rPh sb="9" eb="11">
      <t>ジギョウ</t>
    </rPh>
    <rPh sb="12" eb="15">
      <t>ホイクシ</t>
    </rPh>
    <rPh sb="15" eb="17">
      <t>シカク</t>
    </rPh>
    <rPh sb="18" eb="20">
      <t>ウム</t>
    </rPh>
    <rPh sb="20" eb="21">
      <t>オヨ</t>
    </rPh>
    <rPh sb="22" eb="24">
      <t>ジョウキン</t>
    </rPh>
    <rPh sb="25" eb="28">
      <t>ヒジョウキン</t>
    </rPh>
    <rPh sb="29" eb="30">
      <t>ト</t>
    </rPh>
    <rPh sb="34" eb="37">
      <t>イッパンガタ</t>
    </rPh>
    <rPh sb="37" eb="39">
      <t>センニン</t>
    </rPh>
    <rPh sb="40" eb="41">
      <t>メイ</t>
    </rPh>
    <rPh sb="41" eb="43">
      <t>イジョウ</t>
    </rPh>
    <rPh sb="45" eb="47">
      <t>レンケイ</t>
    </rPh>
    <rPh sb="47" eb="48">
      <t>ガタ</t>
    </rPh>
    <rPh sb="48" eb="50">
      <t>センニン</t>
    </rPh>
    <rPh sb="51" eb="52">
      <t>メイ</t>
    </rPh>
    <rPh sb="52" eb="54">
      <t>イジョウ</t>
    </rPh>
    <phoneticPr fontId="1"/>
  </si>
  <si>
    <t>各職種の総人数(園長(A1)を除く)
                               　　　　　　　　     (B)</t>
    <rPh sb="8" eb="9">
      <t>エン</t>
    </rPh>
    <phoneticPr fontId="1"/>
  </si>
  <si>
    <t>非常勤職員</t>
    <rPh sb="0" eb="3">
      <t>ヒジョウキン</t>
    </rPh>
    <rPh sb="3" eb="5">
      <t>ショクイン</t>
    </rPh>
    <phoneticPr fontId="1"/>
  </si>
  <si>
    <t>（注１）　保育教諭配置の特例の対象となる子育て支援員は、子育て支援員研修のうち地域保育コースの選択科目「地域型保育」又は「一時
　　　　預かり事業」の修了者である。　</t>
    <rPh sb="7" eb="9">
      <t>キョウユ</t>
    </rPh>
    <rPh sb="50" eb="51">
      <t>モク</t>
    </rPh>
    <phoneticPr fontId="1"/>
  </si>
  <si>
    <t>（F)の職員の常勤換算後人数    （G）
【①保育教諭②看護師等③教諭の計】</t>
    <rPh sb="4" eb="6">
      <t>ショクイン</t>
    </rPh>
    <rPh sb="7" eb="9">
      <t>ジョウキン</t>
    </rPh>
    <rPh sb="9" eb="11">
      <t>カンサン</t>
    </rPh>
    <rPh sb="11" eb="12">
      <t>ゴ</t>
    </rPh>
    <rPh sb="12" eb="14">
      <t>ニンズウ</t>
    </rPh>
    <rPh sb="26" eb="28">
      <t>キョウユ</t>
    </rPh>
    <phoneticPr fontId="1"/>
  </si>
  <si>
    <t>その他の職員</t>
    <rPh sb="2" eb="3">
      <t>タ</t>
    </rPh>
    <rPh sb="4" eb="6">
      <t>ショクイン</t>
    </rPh>
    <phoneticPr fontId="1"/>
  </si>
  <si>
    <t>保育士資格あり</t>
    <rPh sb="0" eb="3">
      <t>ホイクシ</t>
    </rPh>
    <rPh sb="3" eb="5">
      <t>シカク</t>
    </rPh>
    <phoneticPr fontId="1"/>
  </si>
  <si>
    <t>②-2理学療法
士等</t>
    <rPh sb="3" eb="7">
      <t>リガク</t>
    </rPh>
    <rPh sb="8" eb="9">
      <t>シ</t>
    </rPh>
    <rPh sb="9" eb="10">
      <t>トウ</t>
    </rPh>
    <phoneticPr fontId="1"/>
  </si>
  <si>
    <r>
      <t>1件の契約金額が３0万円を超える物品購入、工事等があれば表に記載してください</t>
    </r>
    <r>
      <rPr>
        <sz val="9"/>
        <color theme="1"/>
        <rFont val="游ゴシック"/>
      </rPr>
      <t>（令和7年度から監査調書作成日まで）</t>
    </r>
    <rPh sb="1" eb="2">
      <t>ケン</t>
    </rPh>
    <rPh sb="3" eb="6">
      <t>ケイヤクキン</t>
    </rPh>
    <rPh sb="6" eb="7">
      <t>ガク</t>
    </rPh>
    <rPh sb="10" eb="12">
      <t>マンエン</t>
    </rPh>
    <rPh sb="13" eb="14">
      <t>コ</t>
    </rPh>
    <rPh sb="16" eb="18">
      <t>ブッピン</t>
    </rPh>
    <rPh sb="18" eb="20">
      <t>コウニュウ</t>
    </rPh>
    <rPh sb="21" eb="23">
      <t>コウジ</t>
    </rPh>
    <rPh sb="23" eb="24">
      <t>トウ</t>
    </rPh>
    <rPh sb="28" eb="29">
      <t>ヒョウ</t>
    </rPh>
    <rPh sb="30" eb="32">
      <t>キサイ</t>
    </rPh>
    <rPh sb="39" eb="41">
      <t>レイワ</t>
    </rPh>
    <rPh sb="42" eb="44">
      <t>ネンド</t>
    </rPh>
    <rPh sb="46" eb="48">
      <t>カンサ</t>
    </rPh>
    <rPh sb="48" eb="50">
      <t>チョウショ</t>
    </rPh>
    <rPh sb="50" eb="52">
      <t>サクセイ</t>
    </rPh>
    <rPh sb="52" eb="53">
      <t>ビ</t>
    </rPh>
    <phoneticPr fontId="1"/>
  </si>
  <si>
    <t>【令和８年度】こども性暴力防止法の施行に向けた対応について</t>
    <rPh sb="1" eb="3">
      <t>レイワ</t>
    </rPh>
    <rPh sb="4" eb="6">
      <t>ネンド</t>
    </rPh>
    <rPh sb="10" eb="13">
      <t>セイボウリョク</t>
    </rPh>
    <rPh sb="13" eb="16">
      <t>ボウシホウ</t>
    </rPh>
    <rPh sb="17" eb="19">
      <t>セコウ</t>
    </rPh>
    <rPh sb="20" eb="21">
      <t>ム</t>
    </rPh>
    <rPh sb="23" eb="25">
      <t>タイオウ</t>
    </rPh>
    <phoneticPr fontId="1"/>
  </si>
  <si>
    <t>教育・啓発</t>
    <rPh sb="0" eb="2">
      <t>キョウイク</t>
    </rPh>
    <rPh sb="3" eb="5">
      <t>ケイハツ</t>
    </rPh>
    <phoneticPr fontId="1"/>
  </si>
  <si>
    <t>施行前の対応</t>
    <rPh sb="0" eb="2">
      <t>セコウ</t>
    </rPh>
    <rPh sb="2" eb="3">
      <t>マエ</t>
    </rPh>
    <rPh sb="4" eb="5">
      <t>タイ</t>
    </rPh>
    <rPh sb="5" eb="6">
      <t>オウ</t>
    </rPh>
    <phoneticPr fontId="1"/>
  </si>
  <si>
    <t>1.募集・採用時の対応</t>
    <rPh sb="2" eb="4">
      <t>ボシュウ</t>
    </rPh>
    <rPh sb="5" eb="7">
      <t>サイヨウ</t>
    </rPh>
    <rPh sb="7" eb="8">
      <t>ジ</t>
    </rPh>
    <rPh sb="9" eb="11">
      <t>タイオウ</t>
    </rPh>
    <phoneticPr fontId="1"/>
  </si>
  <si>
    <t>3.犯罪事実確認の手続きに応じる義務</t>
    <rPh sb="2" eb="4">
      <t>ハンザイ</t>
    </rPh>
    <rPh sb="4" eb="6">
      <t>ジジツ</t>
    </rPh>
    <rPh sb="6" eb="8">
      <t>カクニン</t>
    </rPh>
    <rPh sb="9" eb="11">
      <t>テツヅ</t>
    </rPh>
    <rPh sb="13" eb="14">
      <t>オウ</t>
    </rPh>
    <rPh sb="16" eb="18">
      <t>ギム</t>
    </rPh>
    <phoneticPr fontId="1"/>
  </si>
  <si>
    <t>5.保護者への教育・周知</t>
    <rPh sb="2" eb="5">
      <t>ホゴシャ</t>
    </rPh>
    <rPh sb="7" eb="9">
      <t>キョウイク</t>
    </rPh>
    <rPh sb="10" eb="12">
      <t>シュウチ</t>
    </rPh>
    <phoneticPr fontId="1"/>
  </si>
  <si>
    <t>施設名【　　　　　　　　　　】　　　　記入日【令和　年　月　日】</t>
    <rPh sb="0" eb="3">
      <t>シセツ</t>
    </rPh>
    <rPh sb="19" eb="22">
      <t>キニュ</t>
    </rPh>
    <rPh sb="23" eb="25">
      <t>レイワ</t>
    </rPh>
    <rPh sb="26" eb="27">
      <t>ネン</t>
    </rPh>
    <rPh sb="28" eb="29">
      <t>ガツ</t>
    </rPh>
    <rPh sb="30" eb="31">
      <t>ヒ</t>
    </rPh>
    <phoneticPr fontId="1"/>
  </si>
  <si>
    <t>不適切な行為（参考：「教育・保育等を提供する事業者による児童対象性暴力等の防止等の取組を横断的に促進するための指針」おける例示等）の内容が明確化してありますか。</t>
    <rPh sb="0" eb="3">
      <t>フテキセツ</t>
    </rPh>
    <rPh sb="4" eb="6">
      <t>コウイ</t>
    </rPh>
    <rPh sb="7" eb="9">
      <t>サンコウ</t>
    </rPh>
    <rPh sb="11" eb="13">
      <t>キョウイク</t>
    </rPh>
    <rPh sb="14" eb="16">
      <t>ホイク</t>
    </rPh>
    <rPh sb="16" eb="17">
      <t>トウ</t>
    </rPh>
    <rPh sb="18" eb="20">
      <t>テイキョウ</t>
    </rPh>
    <rPh sb="22" eb="25">
      <t>ジギョウシャ</t>
    </rPh>
    <rPh sb="28" eb="30">
      <t>ジドウ</t>
    </rPh>
    <rPh sb="30" eb="32">
      <t>タイショウ</t>
    </rPh>
    <rPh sb="32" eb="35">
      <t>セイボウリョク</t>
    </rPh>
    <rPh sb="35" eb="36">
      <t>トウ</t>
    </rPh>
    <rPh sb="37" eb="39">
      <t>ボウシ</t>
    </rPh>
    <rPh sb="39" eb="40">
      <t>トウ</t>
    </rPh>
    <rPh sb="41" eb="43">
      <t>トリクミ</t>
    </rPh>
    <rPh sb="44" eb="47">
      <t>オウダンテキ</t>
    </rPh>
    <rPh sb="48" eb="50">
      <t>ソクシン</t>
    </rPh>
    <rPh sb="55" eb="57">
      <t>シシン</t>
    </rPh>
    <rPh sb="61" eb="63">
      <t>レイジ</t>
    </rPh>
    <rPh sb="63" eb="64">
      <t>トウ</t>
    </rPh>
    <rPh sb="66" eb="68">
      <t>ナイヨウ</t>
    </rPh>
    <rPh sb="69" eb="72">
      <t>メイカクカ</t>
    </rPh>
    <phoneticPr fontId="1"/>
  </si>
  <si>
    <t>こども性暴力法第4条及び第26条(当該業務を行わさせるまでに犯罪事実確認を行わなければならない）に基づき、対象業務従事者に対する犯罪事実確認を実施（予定）していますか。(義務）</t>
    <rPh sb="3" eb="6">
      <t>セイボウリョク</t>
    </rPh>
    <rPh sb="6" eb="7">
      <t>ホウ</t>
    </rPh>
    <rPh sb="7" eb="8">
      <t>ダイ</t>
    </rPh>
    <rPh sb="9" eb="10">
      <t>ジョウ</t>
    </rPh>
    <rPh sb="10" eb="11">
      <t>オヨ</t>
    </rPh>
    <rPh sb="12" eb="13">
      <t>ダイ</t>
    </rPh>
    <rPh sb="15" eb="16">
      <t>ジョウ</t>
    </rPh>
    <rPh sb="17" eb="19">
      <t>トウガイ</t>
    </rPh>
    <rPh sb="19" eb="21">
      <t>ギョウム</t>
    </rPh>
    <rPh sb="22" eb="23">
      <t>オコナ</t>
    </rPh>
    <rPh sb="30" eb="32">
      <t>ハンザイ</t>
    </rPh>
    <rPh sb="32" eb="34">
      <t>ジジツ</t>
    </rPh>
    <rPh sb="34" eb="36">
      <t>カクニン</t>
    </rPh>
    <rPh sb="37" eb="38">
      <t>オコナ</t>
    </rPh>
    <rPh sb="49" eb="50">
      <t>モト</t>
    </rPh>
    <rPh sb="53" eb="55">
      <t>タイショウ</t>
    </rPh>
    <rPh sb="55" eb="57">
      <t>ギョウム</t>
    </rPh>
    <rPh sb="57" eb="60">
      <t>ジュウジシャ</t>
    </rPh>
    <rPh sb="61" eb="62">
      <t>タイ</t>
    </rPh>
    <rPh sb="64" eb="66">
      <t>ハンザイ</t>
    </rPh>
    <rPh sb="66" eb="68">
      <t>ジジツ</t>
    </rPh>
    <rPh sb="68" eb="70">
      <t>カクニン</t>
    </rPh>
    <rPh sb="71" eb="73">
      <t>ジッシ</t>
    </rPh>
    <rPh sb="74" eb="76">
      <t>ヨテイ</t>
    </rPh>
    <rPh sb="85" eb="87">
      <t>ギム</t>
    </rPh>
    <phoneticPr fontId="1"/>
  </si>
  <si>
    <t>対象事業者として、被害を未然に防止する観点から、どのような環境整備を行っていますか。具体的な環境整備の取り組み内容をお書きください。</t>
    <rPh sb="0" eb="2">
      <t>タイショウ</t>
    </rPh>
    <rPh sb="2" eb="5">
      <t>ジギョウシャ</t>
    </rPh>
    <rPh sb="9" eb="11">
      <t>ヒガイ</t>
    </rPh>
    <rPh sb="12" eb="14">
      <t>ミゼン</t>
    </rPh>
    <rPh sb="15" eb="17">
      <t>ボウシ</t>
    </rPh>
    <rPh sb="19" eb="21">
      <t>カンテン</t>
    </rPh>
    <rPh sb="29" eb="31">
      <t>カンキョウ</t>
    </rPh>
    <rPh sb="31" eb="33">
      <t>セイビ</t>
    </rPh>
    <rPh sb="34" eb="35">
      <t>オコナ</t>
    </rPh>
    <rPh sb="42" eb="45">
      <t>グタイテキ</t>
    </rPh>
    <rPh sb="46" eb="48">
      <t>カンキョウ</t>
    </rPh>
    <rPh sb="48" eb="50">
      <t>セイビ</t>
    </rPh>
    <rPh sb="51" eb="52">
      <t>ト</t>
    </rPh>
    <rPh sb="53" eb="54">
      <t>ク</t>
    </rPh>
    <rPh sb="55" eb="57">
      <t>ナイヨウ</t>
    </rPh>
    <rPh sb="59" eb="60">
      <t>カ</t>
    </rPh>
    <phoneticPr fontId="1"/>
  </si>
  <si>
    <t>報告を行った従事者に対して、当該行動を理由に不利益な処分や取扱いを行わないことが周知してありますか。</t>
    <rPh sb="0" eb="2">
      <t>ホウコク</t>
    </rPh>
    <rPh sb="3" eb="4">
      <t>オコナ</t>
    </rPh>
    <rPh sb="6" eb="9">
      <t>ジュウジシャ</t>
    </rPh>
    <rPh sb="10" eb="11">
      <t>タイ</t>
    </rPh>
    <rPh sb="14" eb="16">
      <t>トウガイ</t>
    </rPh>
    <rPh sb="16" eb="18">
      <t>コウドウ</t>
    </rPh>
    <rPh sb="19" eb="21">
      <t>リユウ</t>
    </rPh>
    <rPh sb="22" eb="25">
      <t>フリエキ</t>
    </rPh>
    <rPh sb="26" eb="28">
      <t>ショブン</t>
    </rPh>
    <rPh sb="29" eb="31">
      <t>トリアツカ</t>
    </rPh>
    <rPh sb="33" eb="34">
      <t>オコナ</t>
    </rPh>
    <rPh sb="40" eb="42">
      <t>シュウチ</t>
    </rPh>
    <phoneticPr fontId="1"/>
  </si>
  <si>
    <r>
      <t>〇「有」の場合、幼稚園教諭等の免許は</t>
    </r>
    <r>
      <rPr>
        <sz val="11"/>
        <color theme="1"/>
        <rFont val="游ゴシック"/>
      </rPr>
      <t>有効か</t>
    </r>
    <rPh sb="18" eb="20">
      <t>ユウコウ</t>
    </rPh>
    <phoneticPr fontId="1"/>
  </si>
  <si>
    <r>
      <t>○就業規則等</t>
    </r>
    <r>
      <rPr>
        <sz val="11"/>
        <color theme="1"/>
        <rFont val="游ゴシック"/>
      </rPr>
      <t>（変更した場合を含む）を職員に周知しているか</t>
    </r>
    <rPh sb="7" eb="9">
      <t>ヘンコウ</t>
    </rPh>
    <rPh sb="11" eb="13">
      <t>バアイ</t>
    </rPh>
    <rPh sb="14" eb="15">
      <t>フク</t>
    </rPh>
    <phoneticPr fontId="1"/>
  </si>
  <si>
    <r>
      <t>○給与から法令で定める税金や社会保険料以外の経費（給食費や親睦会費など）を控除する場合は、</t>
    </r>
    <r>
      <rPr>
        <sz val="11"/>
        <color theme="1"/>
        <rFont val="游ゴシック"/>
      </rPr>
      <t>賃金控除協定を締結しているか</t>
    </r>
    <rPh sb="45" eb="47">
      <t>チンギン</t>
    </rPh>
    <rPh sb="47" eb="49">
      <t>コウジョ</t>
    </rPh>
    <rPh sb="52" eb="54">
      <t>テイケツ</t>
    </rPh>
    <phoneticPr fontId="1"/>
  </si>
  <si>
    <r>
      <t>○運営規程に定める休所日以外に休所</t>
    </r>
    <r>
      <rPr>
        <sz val="11"/>
        <color theme="1"/>
        <rFont val="游ゴシック"/>
      </rPr>
      <t>（希望保育）したか</t>
    </r>
    <rPh sb="18" eb="20">
      <t>キボウ</t>
    </rPh>
    <rPh sb="20" eb="22">
      <t>ホイク</t>
    </rPh>
    <phoneticPr fontId="39"/>
  </si>
  <si>
    <r>
      <t>◎事故</t>
    </r>
    <r>
      <rPr>
        <sz val="11"/>
        <color theme="1"/>
        <rFont val="游ゴシック"/>
      </rPr>
      <t>（病院受診したすべてのけが及び誤食及び異物混入）が発生した場合、事故3日以内に</t>
    </r>
    <rPh sb="1" eb="3">
      <t>ジコ</t>
    </rPh>
    <rPh sb="4" eb="6">
      <t>ビョウイン</t>
    </rPh>
    <rPh sb="6" eb="8">
      <t>ジュシン</t>
    </rPh>
    <rPh sb="16" eb="17">
      <t>オヨ</t>
    </rPh>
    <rPh sb="18" eb="20">
      <t>ゴショク</t>
    </rPh>
    <rPh sb="20" eb="21">
      <t>オヨ</t>
    </rPh>
    <rPh sb="22" eb="24">
      <t>イブツ</t>
    </rPh>
    <rPh sb="24" eb="26">
      <t>コンニュウ</t>
    </rPh>
    <rPh sb="28" eb="30">
      <t>ハッセイ</t>
    </rPh>
    <rPh sb="32" eb="34">
      <t>バアイ</t>
    </rPh>
    <rPh sb="35" eb="37">
      <t>ジコ</t>
    </rPh>
    <rPh sb="38" eb="39">
      <t>ニチ</t>
    </rPh>
    <rPh sb="39" eb="41">
      <t>イナイ</t>
    </rPh>
    <phoneticPr fontId="1"/>
  </si>
  <si>
    <r>
      <t>○</t>
    </r>
    <r>
      <rPr>
        <sz val="11"/>
        <color theme="1"/>
        <rFont val="游ゴシック"/>
      </rPr>
      <t>入園時（年度中途も含む）の健康診断の実施</t>
    </r>
    <rPh sb="1" eb="3">
      <t>ニュウエン</t>
    </rPh>
    <rPh sb="3" eb="4">
      <t>ジ</t>
    </rPh>
    <rPh sb="5" eb="7">
      <t>ネンド</t>
    </rPh>
    <rPh sb="7" eb="9">
      <t>チュウト</t>
    </rPh>
    <rPh sb="10" eb="12">
      <t>フク</t>
    </rPh>
    <phoneticPr fontId="1"/>
  </si>
  <si>
    <r>
      <t>○汚物処理容器は</t>
    </r>
    <r>
      <rPr>
        <sz val="11"/>
        <color theme="1"/>
        <rFont val="游ゴシック"/>
      </rPr>
      <t>園児の手の届かないところに保管しているか</t>
    </r>
    <rPh sb="8" eb="10">
      <t>エンジ</t>
    </rPh>
    <phoneticPr fontId="1"/>
  </si>
  <si>
    <r>
      <t>○離乳食やおやつも含め、園児と同じものが園児の喫食前に</t>
    </r>
    <r>
      <rPr>
        <sz val="11"/>
        <color theme="1"/>
        <rFont val="游ゴシック"/>
      </rPr>
      <t>調理従事者以外の者に検食されているか</t>
    </r>
    <rPh sb="12" eb="14">
      <t>エンジ</t>
    </rPh>
    <rPh sb="20" eb="22">
      <t>エンジ</t>
    </rPh>
    <phoneticPr fontId="1"/>
  </si>
  <si>
    <r>
      <t>○通常の支払は口座振込</t>
    </r>
    <r>
      <rPr>
        <sz val="11"/>
        <color theme="1"/>
        <rFont val="游ゴシック"/>
      </rPr>
      <t>（又は小切手）で行われているか</t>
    </r>
    <rPh sb="12" eb="13">
      <t>マタ</t>
    </rPh>
    <rPh sb="14" eb="17">
      <t>コギッテ</t>
    </rPh>
    <phoneticPr fontId="1"/>
  </si>
  <si>
    <r>
      <t>○他の拠点(サービス)区分等からの</t>
    </r>
    <r>
      <rPr>
        <u/>
        <sz val="11"/>
        <color theme="1"/>
        <rFont val="游ゴシック"/>
      </rPr>
      <t>繰入金収入</t>
    </r>
    <r>
      <rPr>
        <sz val="11"/>
        <color theme="1"/>
        <rFont val="游ゴシック"/>
      </rPr>
      <t>があるか</t>
    </r>
  </si>
  <si>
    <r>
      <t>○法人本部や他の認定こども園など、他の拠点(サービス)区分への</t>
    </r>
    <r>
      <rPr>
        <u/>
        <sz val="11"/>
        <color theme="1"/>
        <rFont val="游ゴシック"/>
      </rPr>
      <t>繰入金支出</t>
    </r>
    <r>
      <rPr>
        <sz val="11"/>
        <color theme="1"/>
        <rFont val="游ゴシック"/>
      </rPr>
      <t>があるか</t>
    </r>
  </si>
  <si>
    <r>
      <t>(表1)の保育教諭定数計</t>
    </r>
    <r>
      <rPr>
        <sz val="11"/>
        <color theme="1"/>
        <rFont val="游ゴシック"/>
      </rPr>
      <t>と比較する職員数
①②③④に係る(E)＋(H)　　    (J)</t>
    </r>
    <rPh sb="7" eb="9">
      <t>キョウユ</t>
    </rPh>
    <rPh sb="11" eb="12">
      <t>ケイ</t>
    </rPh>
    <phoneticPr fontId="1"/>
  </si>
  <si>
    <r>
      <t>②看護師・保健師・准看護師</t>
    </r>
    <r>
      <rPr>
        <sz val="10"/>
        <color theme="1"/>
        <rFont val="游ゴシック"/>
      </rPr>
      <t>（みなし保育教諭とする場合であり、常勤換算１人まで可）（注４）</t>
    </r>
    <rPh sb="5" eb="8">
      <t>ホケンシ</t>
    </rPh>
    <rPh sb="9" eb="10">
      <t>ジュン</t>
    </rPh>
    <rPh sb="10" eb="13">
      <t>カンゴシ</t>
    </rPh>
    <rPh sb="17" eb="19">
      <t>ホイク</t>
    </rPh>
    <rPh sb="19" eb="21">
      <t>キョウユ</t>
    </rPh>
    <rPh sb="24" eb="26">
      <t>バアイ</t>
    </rPh>
    <rPh sb="30" eb="32">
      <t>ジョウキン</t>
    </rPh>
    <rPh sb="32" eb="34">
      <t>カンサン</t>
    </rPh>
    <rPh sb="35" eb="36">
      <t>ニン</t>
    </rPh>
    <rPh sb="38" eb="39">
      <t>カ</t>
    </rPh>
    <rPh sb="41" eb="42">
      <t>チュウ</t>
    </rPh>
    <phoneticPr fontId="1"/>
  </si>
  <si>
    <r>
      <t xml:space="preserve">                     ②-2理学療法士・作業療法士・言語聴覚士・心理担当職員等</t>
    </r>
    <r>
      <rPr>
        <sz val="10"/>
        <color theme="1"/>
        <rFont val="游ゴシック"/>
      </rPr>
      <t>（みなし保育教諭とする場合であり、常勤換算１人まで可）    （注5）</t>
    </r>
    <rPh sb="24" eb="26">
      <t>リガク</t>
    </rPh>
    <rPh sb="26" eb="28">
      <t>リョウホウ</t>
    </rPh>
    <rPh sb="28" eb="29">
      <t>シ</t>
    </rPh>
    <rPh sb="30" eb="32">
      <t>サギョウ</t>
    </rPh>
    <rPh sb="32" eb="34">
      <t>リョウホウ</t>
    </rPh>
    <rPh sb="34" eb="35">
      <t>シ</t>
    </rPh>
    <rPh sb="36" eb="38">
      <t>ゲンゴ</t>
    </rPh>
    <rPh sb="38" eb="40">
      <t>チョウカク</t>
    </rPh>
    <rPh sb="40" eb="41">
      <t>シ</t>
    </rPh>
    <rPh sb="42" eb="44">
      <t>シンリ</t>
    </rPh>
    <rPh sb="44" eb="46">
      <t>タントウ</t>
    </rPh>
    <rPh sb="46" eb="48">
      <t>ショクイン</t>
    </rPh>
    <rPh sb="48" eb="49">
      <t>トウ</t>
    </rPh>
    <rPh sb="53" eb="55">
      <t>ホイク</t>
    </rPh>
    <rPh sb="55" eb="57">
      <t>キョウユ</t>
    </rPh>
    <rPh sb="60" eb="62">
      <t>バアイ</t>
    </rPh>
    <rPh sb="66" eb="68">
      <t>ジョウキン</t>
    </rPh>
    <rPh sb="68" eb="70">
      <t>カンサン</t>
    </rPh>
    <rPh sb="71" eb="72">
      <t>ニン</t>
    </rPh>
    <rPh sb="74" eb="75">
      <t>カ</t>
    </rPh>
    <rPh sb="81" eb="82">
      <t>チュウ</t>
    </rPh>
    <phoneticPr fontId="1"/>
  </si>
  <si>
    <r>
      <t>【表８】処遇改善等加算　</t>
    </r>
    <r>
      <rPr>
        <sz val="11"/>
        <color theme="1"/>
        <rFont val="游ゴシック"/>
      </rPr>
      <t>区分３に係る研修受講状況表</t>
    </r>
    <rPh sb="1" eb="2">
      <t>ヒョウ</t>
    </rPh>
    <rPh sb="4" eb="6">
      <t>ショグウ</t>
    </rPh>
    <rPh sb="6" eb="8">
      <t>カイゼン</t>
    </rPh>
    <rPh sb="8" eb="9">
      <t>トウ</t>
    </rPh>
    <rPh sb="9" eb="11">
      <t>カサン</t>
    </rPh>
    <rPh sb="12" eb="14">
      <t>クブン</t>
    </rPh>
    <rPh sb="16" eb="17">
      <t>カカ</t>
    </rPh>
    <rPh sb="18" eb="20">
      <t>ケンシュウ</t>
    </rPh>
    <rPh sb="20" eb="22">
      <t>ジュコウ</t>
    </rPh>
    <rPh sb="22" eb="24">
      <t>ジョウキョウ</t>
    </rPh>
    <rPh sb="24" eb="25">
      <t>ヒョウ</t>
    </rPh>
    <phoneticPr fontId="1"/>
  </si>
  <si>
    <r>
      <t>処遇改善等加算　</t>
    </r>
    <r>
      <rPr>
        <sz val="11"/>
        <color theme="1"/>
        <rFont val="游ゴシック"/>
      </rPr>
      <t>区分３の対象の該当</t>
    </r>
    <rPh sb="0" eb="4">
      <t>ショグウカイゼン</t>
    </rPh>
    <rPh sb="4" eb="5">
      <t>トウ</t>
    </rPh>
    <rPh sb="5" eb="7">
      <t>カサン</t>
    </rPh>
    <rPh sb="8" eb="10">
      <t>クブン</t>
    </rPh>
    <rPh sb="12" eb="14">
      <t>タイショウ</t>
    </rPh>
    <rPh sb="15" eb="17">
      <t>ガイトウ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</si>
</sst>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quot;人&quot;"/>
    <numFmt numFmtId="178" formatCode="0.0_ "/>
    <numFmt numFmtId="179" formatCode="#,##0.00_ "/>
  </numFmts>
  <fonts count="41">
    <font>
      <sz val="11"/>
      <color theme="1"/>
      <name val="游ゴシック"/>
      <family val="3"/>
      <scheme val="minor"/>
    </font>
    <font>
      <sz val="6"/>
      <color auto="1"/>
      <name val="游ゴシック"/>
      <family val="3"/>
    </font>
    <font>
      <b/>
      <sz val="16"/>
      <color theme="1"/>
      <name val="游ゴシック"/>
      <family val="3"/>
      <scheme val="minor"/>
    </font>
    <font>
      <b/>
      <sz val="24"/>
      <color theme="1"/>
      <name val="游ゴシック"/>
      <family val="3"/>
      <scheme val="minor"/>
    </font>
    <font>
      <sz val="12"/>
      <color theme="1"/>
      <name val="游ゴシック"/>
      <family val="3"/>
      <scheme val="minor"/>
    </font>
    <font>
      <sz val="14"/>
      <color theme="1"/>
      <name val="游ゴシック"/>
      <family val="3"/>
      <scheme val="minor"/>
    </font>
    <font>
      <b/>
      <sz val="14"/>
      <color theme="1"/>
      <name val="游ゴシック"/>
      <family val="3"/>
      <scheme val="minor"/>
    </font>
    <font>
      <sz val="10"/>
      <color theme="1"/>
      <name val="游ゴシック"/>
      <family val="3"/>
      <scheme val="minor"/>
    </font>
    <font>
      <sz val="9"/>
      <color theme="1"/>
      <name val="游ゴシック"/>
      <family val="3"/>
      <scheme val="minor"/>
    </font>
    <font>
      <b/>
      <sz val="18"/>
      <color theme="1"/>
      <name val="游ゴシック"/>
      <family val="3"/>
      <scheme val="minor"/>
    </font>
    <font>
      <sz val="8"/>
      <color theme="1"/>
      <name val="游ゴシック"/>
      <family val="3"/>
      <scheme val="minor"/>
    </font>
    <font>
      <sz val="11"/>
      <color auto="1"/>
      <name val="游ゴシック"/>
      <family val="3"/>
      <scheme val="minor"/>
    </font>
    <font>
      <b/>
      <sz val="12"/>
      <color theme="1"/>
      <name val="游ゴシック"/>
      <family val="3"/>
      <scheme val="minor"/>
    </font>
    <font>
      <b/>
      <sz val="12"/>
      <color theme="1"/>
      <name val="ＭＳ ゴシック"/>
      <family val="3"/>
    </font>
    <font>
      <u val="double"/>
      <sz val="11"/>
      <color theme="1"/>
      <name val="游ゴシック"/>
      <family val="3"/>
    </font>
    <font>
      <sz val="11"/>
      <color theme="1"/>
      <name val="BIZ UDゴシック"/>
      <family val="3"/>
    </font>
    <font>
      <strike/>
      <sz val="11"/>
      <color theme="1"/>
      <name val="游ゴシック"/>
      <family val="3"/>
    </font>
    <font>
      <sz val="10.5"/>
      <color theme="1"/>
      <name val="游ゴシック"/>
      <family val="3"/>
      <scheme val="minor"/>
    </font>
    <font>
      <b/>
      <sz val="10.5"/>
      <color theme="1"/>
      <name val="游ゴシック"/>
      <family val="3"/>
      <scheme val="minor"/>
    </font>
    <font>
      <b/>
      <sz val="11"/>
      <color theme="1"/>
      <name val="游ゴシック"/>
      <family val="3"/>
      <scheme val="minor"/>
    </font>
    <font>
      <b/>
      <sz val="11"/>
      <color auto="1"/>
      <name val="游ゴシック"/>
      <family val="3"/>
      <scheme val="minor"/>
    </font>
    <font>
      <sz val="10.5"/>
      <color theme="1"/>
      <name val="ＭＳ 明朝"/>
      <family val="1"/>
    </font>
    <font>
      <sz val="11"/>
      <color theme="1"/>
      <name val="游ゴシック"/>
      <family val="3"/>
      <scheme val="minor"/>
    </font>
    <font>
      <sz val="11"/>
      <color theme="1"/>
      <name val="ＭＳ ゴシック"/>
      <family val="3"/>
    </font>
    <font>
      <b/>
      <sz val="6"/>
      <color theme="1"/>
      <name val="游ゴシック"/>
      <family val="3"/>
      <scheme val="minor"/>
    </font>
    <font>
      <sz val="10"/>
      <color auto="1"/>
      <name val="游ゴシック"/>
      <family val="3"/>
      <scheme val="minor"/>
    </font>
    <font>
      <sz val="14"/>
      <color theme="1"/>
      <name val="ＭＳ 明朝"/>
      <family val="1"/>
    </font>
    <font>
      <sz val="10.5"/>
      <color theme="1"/>
      <name val="Century"/>
      <family val="1"/>
    </font>
    <font>
      <sz val="9"/>
      <color theme="1"/>
      <name val="ＭＳ 明朝"/>
      <family val="1"/>
    </font>
    <font>
      <sz val="13"/>
      <color theme="1"/>
      <name val="游ゴシック"/>
      <family val="3"/>
    </font>
    <font>
      <sz val="10.5"/>
      <color theme="1"/>
      <name val="Times New Roman"/>
      <family val="1"/>
    </font>
    <font>
      <sz val="10.5"/>
      <color auto="1"/>
      <name val="Times New Roman"/>
      <family val="1"/>
    </font>
    <font>
      <i/>
      <sz val="10.5"/>
      <color auto="1"/>
      <name val="ＭＳ 明朝"/>
      <family val="1"/>
    </font>
    <font>
      <sz val="13"/>
      <color auto="1"/>
      <name val="游ゴシック"/>
      <family val="3"/>
    </font>
    <font>
      <sz val="5"/>
      <color auto="1"/>
      <name val="游ゴシック"/>
      <family val="3"/>
      <scheme val="minor"/>
    </font>
    <font>
      <sz val="6"/>
      <color auto="1"/>
      <name val="游ゴシック"/>
      <family val="3"/>
    </font>
    <font>
      <sz val="12"/>
      <color auto="1"/>
      <name val="游ゴシック"/>
      <family val="3"/>
      <scheme val="minor"/>
    </font>
    <font>
      <b/>
      <sz val="14"/>
      <color auto="1"/>
      <name val="游ゴシック"/>
      <family val="3"/>
      <scheme val="minor"/>
    </font>
    <font>
      <sz val="8"/>
      <color auto="1"/>
      <name val="游ゴシック"/>
      <family val="3"/>
      <scheme val="minor"/>
    </font>
    <font>
      <sz val="11"/>
      <color rgb="FFFF0000"/>
      <name val="游ゴシック"/>
      <family val="3"/>
    </font>
    <font>
      <sz val="11"/>
      <color theme="1"/>
      <name val="游ゴシック"/>
      <family val="3"/>
      <scheme val="minor"/>
    </font>
  </fonts>
  <fills count="7">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35"/>
        <bgColor indexed="64"/>
      </patternFill>
    </fill>
    <fill>
      <patternFill patternType="solid">
        <fgColor rgb="FFA6A6A6"/>
        <bgColor indexed="64"/>
      </patternFill>
    </fill>
    <fill>
      <patternFill patternType="solid">
        <fgColor rgb="FFFFFF00"/>
        <bgColor indexed="64"/>
      </patternFill>
    </fill>
  </fills>
  <borders count="30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ck">
        <color rgb="FFFF0000"/>
      </left>
      <right/>
      <top style="thick">
        <color rgb="FFFF0000"/>
      </top>
      <bottom style="thin">
        <color rgb="FFFF0000"/>
      </bottom>
      <diagonal/>
    </border>
    <border>
      <left style="thick">
        <color rgb="FFFF0000"/>
      </left>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indexed="64"/>
      </top>
      <bottom style="thin">
        <color indexed="64"/>
      </bottom>
      <diagonal/>
    </border>
    <border>
      <left/>
      <right/>
      <top style="thin">
        <color indexed="64"/>
      </top>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right/>
      <top style="thick">
        <color rgb="FFFF0000"/>
      </top>
      <bottom style="thin">
        <color rgb="FFFF0000"/>
      </bottom>
      <diagonal/>
    </border>
    <border>
      <left/>
      <right/>
      <top style="thin">
        <color rgb="FFFF0000"/>
      </top>
      <bottom style="thin">
        <color rgb="FFFF0000"/>
      </bottom>
      <diagonal/>
    </border>
    <border>
      <left/>
      <right/>
      <top style="thin">
        <color rgb="FFFF0000"/>
      </top>
      <bottom style="thick">
        <color rgb="FFFF0000"/>
      </bottom>
      <diagonal/>
    </border>
    <border>
      <left/>
      <right style="thin">
        <color indexed="64"/>
      </right>
      <top style="thin">
        <color indexed="64"/>
      </top>
      <bottom style="thin">
        <color indexed="64"/>
      </bottom>
      <diagonal/>
    </border>
    <border>
      <left/>
      <right style="thick">
        <color rgb="FFFF0000"/>
      </right>
      <top style="thin">
        <color indexed="64"/>
      </top>
      <bottom style="thin">
        <color indexed="64"/>
      </bottom>
      <diagonal/>
    </border>
    <border>
      <left/>
      <right style="thick">
        <color rgb="FFFF0000"/>
      </right>
      <top style="thin">
        <color indexed="64"/>
      </top>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style="hair">
        <color auto="1"/>
      </top>
      <bottom style="thin">
        <color auto="1"/>
      </bottom>
      <diagonal/>
    </border>
    <border>
      <left/>
      <right style="thick">
        <color rgb="FFFF0000"/>
      </right>
      <top style="thick">
        <color rgb="FFFF0000"/>
      </top>
      <bottom style="thin">
        <color rgb="FFFF0000"/>
      </bottom>
      <diagonal/>
    </border>
    <border>
      <left/>
      <right style="thick">
        <color rgb="FFFF0000"/>
      </right>
      <top style="thin">
        <color rgb="FFFF0000"/>
      </top>
      <bottom style="thin">
        <color rgb="FFFF0000"/>
      </bottom>
      <diagonal/>
    </border>
    <border>
      <left/>
      <right style="thick">
        <color rgb="FFFF0000"/>
      </right>
      <top style="thin">
        <color rgb="FFFF0000"/>
      </top>
      <bottom style="thick">
        <color rgb="FFFF0000"/>
      </bottom>
      <diagonal/>
    </border>
    <border>
      <left style="thin">
        <color indexed="64"/>
      </left>
      <right style="thin">
        <color indexed="64"/>
      </right>
      <top style="thin">
        <color indexed="64"/>
      </top>
      <bottom/>
      <diagonal/>
    </border>
    <border>
      <left style="thick">
        <color rgb="FFFF0000"/>
      </left>
      <right style="thick">
        <color rgb="FFFF0000"/>
      </right>
      <top style="thick">
        <color rgb="FFFF0000"/>
      </top>
      <bottom style="thin">
        <color rgb="FFFF0000"/>
      </bottom>
      <diagonal/>
    </border>
    <border>
      <left style="thick">
        <color rgb="FFFF0000"/>
      </left>
      <right style="thick">
        <color rgb="FFFF0000"/>
      </right>
      <top style="thin">
        <color rgb="FFFF0000"/>
      </top>
      <bottom style="thin">
        <color rgb="FFFF0000"/>
      </bottom>
      <diagonal/>
    </border>
    <border>
      <left style="thick">
        <color rgb="FFFF0000"/>
      </left>
      <right style="thick">
        <color rgb="FFFF0000"/>
      </right>
      <top style="thin">
        <color rgb="FFFF0000"/>
      </top>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thick">
        <color rgb="FFFF0000"/>
      </right>
      <top/>
      <bottom/>
      <diagonal/>
    </border>
    <border>
      <left/>
      <right/>
      <top/>
      <bottom style="thick">
        <color rgb="FFFF0000"/>
      </bottom>
      <diagonal/>
    </border>
    <border>
      <left style="thick">
        <color rgb="FFFF0000"/>
      </left>
      <right/>
      <top style="thick">
        <color rgb="FFFF0000"/>
      </top>
      <bottom/>
      <diagonal/>
    </border>
    <border>
      <left style="thick">
        <color rgb="FFFF0000"/>
      </left>
      <right/>
      <top/>
      <bottom style="thick">
        <color rgb="FFFF0000"/>
      </bottom>
      <diagonal/>
    </border>
    <border>
      <left/>
      <right/>
      <top style="thick">
        <color rgb="FFFF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rgb="FFFF0000"/>
      </right>
      <top/>
      <bottom/>
      <diagonal/>
    </border>
    <border>
      <left style="thin">
        <color indexed="64"/>
      </left>
      <right/>
      <top/>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diagonal/>
    </border>
    <border>
      <left/>
      <right/>
      <top style="medium">
        <color rgb="FFFF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rgb="FFFF0000"/>
      </left>
      <right style="thin">
        <color rgb="FFFF0000"/>
      </right>
      <top style="thick">
        <color rgb="FFFF0000"/>
      </top>
      <bottom style="thin">
        <color indexed="64"/>
      </bottom>
      <diagonal/>
    </border>
    <border>
      <left style="thick">
        <color rgb="FFFF0000"/>
      </left>
      <right style="thin">
        <color rgb="FFFF0000"/>
      </right>
      <top style="thin">
        <color indexed="64"/>
      </top>
      <bottom style="thick">
        <color rgb="FFFF0000"/>
      </bottom>
      <diagonal/>
    </border>
    <border>
      <left style="thick">
        <color rgb="FFFF0000"/>
      </left>
      <right style="thin">
        <color rgb="FFFF0000"/>
      </right>
      <top style="thick">
        <color rgb="FFFF0000"/>
      </top>
      <bottom style="thin">
        <color rgb="FFFF0000"/>
      </bottom>
      <diagonal/>
    </border>
    <border>
      <left style="thick">
        <color rgb="FFFF0000"/>
      </left>
      <right style="thin">
        <color rgb="FFFF0000"/>
      </right>
      <top style="thin">
        <color rgb="FFFF0000"/>
      </top>
      <bottom style="thick">
        <color rgb="FFFF0000"/>
      </bottom>
      <diagonal/>
    </border>
    <border>
      <left style="thick">
        <color rgb="FFFF0000"/>
      </left>
      <right style="thin">
        <color rgb="FFFF0000"/>
      </right>
      <top style="thick">
        <color rgb="FFFF0000"/>
      </top>
      <bottom/>
      <diagonal/>
    </border>
    <border>
      <left style="thick">
        <color rgb="FFFF0000"/>
      </left>
      <right style="thin">
        <color rgb="FFFF0000"/>
      </right>
      <top/>
      <bottom style="thick">
        <color rgb="FFFF0000"/>
      </bottom>
      <diagonal/>
    </border>
    <border>
      <left style="thin">
        <color rgb="FFFF0000"/>
      </left>
      <right style="thin">
        <color rgb="FFFF0000"/>
      </right>
      <top/>
      <bottom/>
      <diagonal/>
    </border>
    <border>
      <left/>
      <right/>
      <top style="medium">
        <color rgb="FFFF0000"/>
      </top>
      <bottom style="thin">
        <color rgb="FFFF0000"/>
      </bottom>
      <diagonal/>
    </border>
    <border>
      <left/>
      <right/>
      <top style="thin">
        <color rgb="FFFF0000"/>
      </top>
      <bottom/>
      <diagonal/>
    </border>
    <border>
      <left style="thick">
        <color rgb="FFFF0000"/>
      </left>
      <right style="thin">
        <color rgb="FFFF0000"/>
      </right>
      <top style="thin">
        <color rgb="FFFF0000"/>
      </top>
      <bottom style="thin">
        <color rgb="FFFF0000"/>
      </bottom>
      <diagonal/>
    </border>
    <border>
      <left style="thin">
        <color rgb="FFFF0000"/>
      </left>
      <right style="thin">
        <color rgb="FFFF0000"/>
      </right>
      <top style="thick">
        <color rgb="FFFF0000"/>
      </top>
      <bottom style="thin">
        <color indexed="64"/>
      </bottom>
      <diagonal/>
    </border>
    <border>
      <left style="thin">
        <color rgb="FFFF0000"/>
      </left>
      <right style="thin">
        <color rgb="FFFF0000"/>
      </right>
      <top style="thin">
        <color indexed="64"/>
      </top>
      <bottom style="thick">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n">
        <color rgb="FFFF0000"/>
      </right>
      <top style="thin">
        <color rgb="FFFF0000"/>
      </top>
      <bottom style="thick">
        <color rgb="FFFF0000"/>
      </bottom>
      <diagonal/>
    </border>
    <border>
      <left style="thin">
        <color rgb="FFFF0000"/>
      </left>
      <right style="thin">
        <color rgb="FFFF0000"/>
      </right>
      <top style="thick">
        <color rgb="FFFF0000"/>
      </top>
      <bottom/>
      <diagonal/>
    </border>
    <border>
      <left style="thin">
        <color rgb="FFFF0000"/>
      </left>
      <right style="thin">
        <color rgb="FFFF0000"/>
      </right>
      <top/>
      <bottom style="thick">
        <color rgb="FFFF0000"/>
      </bottom>
      <diagonal/>
    </border>
    <border>
      <left style="thin">
        <color rgb="FFFF0000"/>
      </left>
      <right style="thin">
        <color rgb="FFFF0000"/>
      </right>
      <top style="thin">
        <color rgb="FFFF0000"/>
      </top>
      <bottom style="thin">
        <color rgb="FFFF0000"/>
      </bottom>
      <diagonal/>
    </border>
    <border>
      <left/>
      <right style="thin">
        <color indexed="64"/>
      </right>
      <top style="thin">
        <color indexed="64"/>
      </top>
      <bottom/>
      <diagonal/>
    </border>
    <border>
      <left/>
      <right style="thin">
        <color indexed="64"/>
      </right>
      <top/>
      <bottom style="thin">
        <color indexed="64"/>
      </bottom>
      <diagonal/>
    </border>
    <border>
      <left style="thick">
        <color rgb="FFFF0000"/>
      </left>
      <right/>
      <top style="thick">
        <color rgb="FFFF0000"/>
      </top>
      <bottom style="thick">
        <color rgb="FFFF0000"/>
      </bottom>
      <diagonal/>
    </border>
    <border>
      <left/>
      <right style="thin">
        <color indexed="64"/>
      </right>
      <top/>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diagonal/>
    </border>
    <border>
      <left style="thick">
        <color rgb="FFFF0000"/>
      </left>
      <right style="thick">
        <color rgb="FFFF0000"/>
      </right>
      <top/>
      <bottom style="thin">
        <color rgb="FFFF0000"/>
      </bottom>
      <diagonal/>
    </border>
    <border>
      <left style="thick">
        <color rgb="FFFF0000"/>
      </left>
      <right style="thick">
        <color rgb="FFFF0000"/>
      </right>
      <top style="thin">
        <color rgb="FFFF0000"/>
      </top>
      <bottom style="thick">
        <color rgb="FFFF0000"/>
      </bottom>
      <diagonal/>
    </border>
    <border>
      <left/>
      <right/>
      <top style="thick">
        <color rgb="FFFF0000"/>
      </top>
      <bottom style="thick">
        <color rgb="FFFF0000"/>
      </bottom>
      <diagonal/>
    </border>
    <border>
      <left style="thick">
        <color rgb="FFFF0000"/>
      </left>
      <right/>
      <top style="thin">
        <color indexed="64"/>
      </top>
      <bottom style="thin">
        <color indexed="64"/>
      </bottom>
      <diagonal/>
    </border>
    <border>
      <left style="thick">
        <color rgb="FFFF0000"/>
      </left>
      <right/>
      <top/>
      <bottom/>
      <diagonal/>
    </border>
    <border>
      <left style="thick">
        <color rgb="FFFF0000"/>
      </left>
      <right/>
      <top/>
      <bottom style="thin">
        <color indexed="64"/>
      </bottom>
      <diagonal/>
    </border>
    <border>
      <left/>
      <right style="thick">
        <color rgb="FFFF0000"/>
      </right>
      <top style="thick">
        <color rgb="FFFF0000"/>
      </top>
      <bottom style="thick">
        <color rgb="FFFF0000"/>
      </bottom>
      <diagonal/>
    </border>
    <border>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right style="thin">
        <color indexed="64"/>
      </right>
      <top style="thick">
        <color rgb="FFFF0000"/>
      </top>
      <bottom/>
      <diagonal/>
    </border>
    <border>
      <left/>
      <right style="thin">
        <color indexed="64"/>
      </right>
      <top style="thick">
        <color rgb="FFFF0000"/>
      </top>
      <bottom style="thick">
        <color rgb="FFFF0000"/>
      </bottom>
      <diagonal/>
    </border>
    <border>
      <left/>
      <right style="thin">
        <color indexed="64"/>
      </right>
      <top/>
      <bottom style="thick">
        <color rgb="FFFF0000"/>
      </bottom>
      <diagonal/>
    </border>
    <border>
      <left style="medium">
        <color rgb="FFFF0000"/>
      </left>
      <right/>
      <top style="thin">
        <color rgb="FFFF0000"/>
      </top>
      <bottom style="medium">
        <color rgb="FFFF0000"/>
      </bottom>
      <diagonal/>
    </border>
    <border>
      <left style="thick">
        <color rgb="FFFF0000"/>
      </left>
      <right style="thin">
        <color indexed="64"/>
      </right>
      <top style="thick">
        <color rgb="FFFF0000"/>
      </top>
      <bottom/>
      <diagonal/>
    </border>
    <border>
      <left style="thick">
        <color rgb="FFFF0000"/>
      </left>
      <right style="thin">
        <color indexed="64"/>
      </right>
      <top style="thin">
        <color rgb="FFFF0000"/>
      </top>
      <bottom style="thick">
        <color rgb="FFFF0000"/>
      </bottom>
      <diagonal/>
    </border>
    <border>
      <left style="thick">
        <color rgb="FFFF0000"/>
      </left>
      <right/>
      <top/>
      <bottom style="thin">
        <color theme="1"/>
      </bottom>
      <diagonal/>
    </border>
    <border>
      <left style="thin">
        <color indexed="64"/>
      </left>
      <right style="thin">
        <color indexed="64"/>
      </right>
      <top style="thick">
        <color rgb="FFFF0000"/>
      </top>
      <bottom/>
      <diagonal/>
    </border>
    <border>
      <left style="thin">
        <color indexed="64"/>
      </left>
      <right style="thin">
        <color indexed="64"/>
      </right>
      <top style="thick">
        <color rgb="FFFF0000"/>
      </top>
      <bottom style="thick">
        <color rgb="FFFF0000"/>
      </bottom>
      <diagonal/>
    </border>
    <border>
      <left style="thin">
        <color indexed="64"/>
      </left>
      <right style="thin">
        <color indexed="64"/>
      </right>
      <top/>
      <bottom style="thick">
        <color rgb="FFFF0000"/>
      </bottom>
      <diagonal/>
    </border>
    <border>
      <left/>
      <right/>
      <top style="thin">
        <color rgb="FFFF0000"/>
      </top>
      <bottom style="medium">
        <color rgb="FFFF0000"/>
      </bottom>
      <diagonal/>
    </border>
    <border>
      <left style="thin">
        <color indexed="64"/>
      </left>
      <right style="thin">
        <color indexed="64"/>
      </right>
      <top style="thin">
        <color rgb="FFFF0000"/>
      </top>
      <bottom style="thick">
        <color rgb="FFFF0000"/>
      </bottom>
      <diagonal/>
    </border>
    <border>
      <left style="thick">
        <color rgb="FFFF0000"/>
      </left>
      <right style="thin">
        <color indexed="64"/>
      </right>
      <top style="thick">
        <color rgb="FFFF0000"/>
      </top>
      <bottom style="thick">
        <color rgb="FFFF0000"/>
      </bottom>
      <diagonal/>
    </border>
    <border>
      <left/>
      <right/>
      <top/>
      <bottom style="thin">
        <color theme="1"/>
      </bottom>
      <diagonal/>
    </border>
    <border>
      <left style="thin">
        <color indexed="64"/>
      </left>
      <right/>
      <top style="thin">
        <color indexed="64"/>
      </top>
      <bottom style="thick">
        <color rgb="FFFF0000"/>
      </bottom>
      <diagonal/>
    </border>
    <border>
      <left/>
      <right style="thick">
        <color rgb="FFFF0000"/>
      </right>
      <top/>
      <bottom style="thin">
        <color theme="1"/>
      </bottom>
      <diagonal/>
    </border>
    <border>
      <left/>
      <right style="thick">
        <color rgb="FFFF0000"/>
      </right>
      <top style="thick">
        <color rgb="FFFF0000"/>
      </top>
      <bottom/>
      <diagonal/>
    </border>
    <border>
      <left/>
      <right style="thin">
        <color indexed="64"/>
      </right>
      <top style="thin">
        <color indexed="64"/>
      </top>
      <bottom style="thick">
        <color rgb="FFFF0000"/>
      </bottom>
      <diagonal/>
    </border>
    <border>
      <left style="medium">
        <color rgb="FFFF0000"/>
      </left>
      <right/>
      <top style="medium">
        <color rgb="FFFF0000"/>
      </top>
      <bottom style="medium">
        <color rgb="FFFF0000"/>
      </bottom>
      <diagonal/>
    </border>
    <border>
      <left/>
      <right style="medium">
        <color rgb="FFFF0000"/>
      </right>
      <top style="thin">
        <color rgb="FFFF0000"/>
      </top>
      <bottom style="medium">
        <color rgb="FFFF0000"/>
      </bottom>
      <diagonal/>
    </border>
    <border>
      <left style="thin">
        <color indexed="64"/>
      </left>
      <right style="thick">
        <color rgb="FFFF0000"/>
      </right>
      <top style="thick">
        <color rgb="FFFF0000"/>
      </top>
      <bottom/>
      <diagonal/>
    </border>
    <border>
      <left style="thin">
        <color indexed="64"/>
      </left>
      <right style="thick">
        <color rgb="FFFF0000"/>
      </right>
      <top style="thin">
        <color rgb="FFFF0000"/>
      </top>
      <bottom style="thick">
        <color rgb="FFFF0000"/>
      </bottom>
      <diagonal/>
    </border>
    <border>
      <left style="thick">
        <color rgb="FFFF0000"/>
      </left>
      <right/>
      <top style="thin">
        <color indexed="64"/>
      </top>
      <bottom/>
      <diagonal/>
    </border>
    <border>
      <left style="thick">
        <color rgb="FFFF0000"/>
      </left>
      <right style="thick">
        <color rgb="FFFF0000"/>
      </right>
      <top style="thick">
        <color rgb="FFFF0000"/>
      </top>
      <bottom/>
      <diagonal/>
    </border>
    <border>
      <left/>
      <right/>
      <top style="medium">
        <color rgb="FFFF0000"/>
      </top>
      <bottom style="medium">
        <color rgb="FFFF0000"/>
      </bottom>
      <diagonal/>
    </border>
    <border>
      <left style="thin">
        <color indexed="64"/>
      </left>
      <right/>
      <top/>
      <bottom style="medium">
        <color rgb="FFFF0000"/>
      </bottom>
      <diagonal/>
    </border>
    <border diagonalUp="1">
      <left style="thick">
        <color rgb="FFFF0000"/>
      </left>
      <right style="thin">
        <color rgb="FFFF0000"/>
      </right>
      <top style="thin">
        <color rgb="FFFF0000"/>
      </top>
      <bottom style="thin">
        <color rgb="FFFF0000"/>
      </bottom>
      <diagonal style="thin">
        <color rgb="FFFF0000"/>
      </diagonal>
    </border>
    <border diagonalUp="1">
      <left style="thick">
        <color rgb="FFFF0000"/>
      </left>
      <right style="thin">
        <color rgb="FFFF0000"/>
      </right>
      <top style="thin">
        <color rgb="FFFF0000"/>
      </top>
      <bottom/>
      <diagonal style="thin">
        <color rgb="FFFF0000"/>
      </diagonal>
    </border>
    <border>
      <left/>
      <right style="thin">
        <color rgb="FFFF0000"/>
      </right>
      <top style="thick">
        <color rgb="FFFF0000"/>
      </top>
      <bottom/>
      <diagonal/>
    </border>
    <border>
      <left style="thin">
        <color indexed="64"/>
      </left>
      <right style="thick">
        <color rgb="FFFF0000"/>
      </right>
      <top style="thick">
        <color rgb="FFFF0000"/>
      </top>
      <bottom style="thick">
        <color rgb="FFFF0000"/>
      </bottom>
      <diagonal/>
    </border>
    <border>
      <left style="thin">
        <color indexed="64"/>
      </left>
      <right style="thick">
        <color rgb="FFFF0000"/>
      </right>
      <top/>
      <bottom style="thick">
        <color rgb="FFFF0000"/>
      </bottom>
      <diagonal/>
    </border>
    <border>
      <left/>
      <right style="thin">
        <color indexed="64"/>
      </right>
      <top/>
      <bottom style="medium">
        <color rgb="FFFF0000"/>
      </bottom>
      <diagonal/>
    </border>
    <border>
      <left/>
      <right style="medium">
        <color rgb="FFFF0000"/>
      </right>
      <top/>
      <bottom/>
      <diagonal/>
    </border>
    <border diagonalUp="1">
      <left style="thin">
        <color rgb="FFFF0000"/>
      </left>
      <right style="thin">
        <color rgb="FFFF0000"/>
      </right>
      <top style="thin">
        <color rgb="FFFF0000"/>
      </top>
      <bottom style="thin">
        <color rgb="FFFF0000"/>
      </bottom>
      <diagonal style="thin">
        <color rgb="FFFF0000"/>
      </diagonal>
    </border>
    <border diagonalUp="1">
      <left style="thin">
        <color rgb="FFFF0000"/>
      </left>
      <right style="thin">
        <color rgb="FFFF0000"/>
      </right>
      <top style="thin">
        <color rgb="FFFF0000"/>
      </top>
      <bottom/>
      <diagonal style="thin">
        <color rgb="FFFF0000"/>
      </diagonal>
    </border>
    <border>
      <left style="thin">
        <color rgb="FFFF0000"/>
      </left>
      <right/>
      <top style="thick">
        <color rgb="FFFF0000"/>
      </top>
      <bottom/>
      <diagonal/>
    </border>
    <border>
      <left/>
      <right/>
      <top style="medium">
        <color rgb="FFFF0000"/>
      </top>
      <bottom style="thin">
        <color indexed="64"/>
      </bottom>
      <diagonal/>
    </border>
    <border>
      <left style="thin">
        <color rgb="FFFF0000"/>
      </left>
      <right/>
      <top style="thick">
        <color rgb="FFFF0000"/>
      </top>
      <bottom style="thin">
        <color rgb="FFFF0000"/>
      </bottom>
      <diagonal/>
    </border>
    <border>
      <left style="thin">
        <color rgb="FFFF0000"/>
      </left>
      <right/>
      <top style="thin">
        <color rgb="FFFF0000"/>
      </top>
      <bottom style="thin">
        <color rgb="FFFF0000"/>
      </bottom>
      <diagonal/>
    </border>
    <border>
      <left style="thick">
        <color rgb="FFFF0000"/>
      </left>
      <right/>
      <top style="thin">
        <color theme="1"/>
      </top>
      <bottom/>
      <diagonal/>
    </border>
    <border>
      <left style="thin">
        <color rgb="FFFF0000"/>
      </left>
      <right/>
      <top style="thin">
        <color rgb="FFFF0000"/>
      </top>
      <bottom style="thick">
        <color rgb="FFFF0000"/>
      </bottom>
      <diagonal/>
    </border>
    <border>
      <left/>
      <right/>
      <top style="thin">
        <color theme="1"/>
      </top>
      <bottom/>
      <diagonal/>
    </border>
    <border>
      <left/>
      <right style="thin">
        <color indexed="64"/>
      </right>
      <top style="medium">
        <color rgb="FFFF0000"/>
      </top>
      <bottom style="thin">
        <color indexed="64"/>
      </bottom>
      <diagonal/>
    </border>
    <border>
      <left style="thin">
        <color rgb="FFFF0000"/>
      </left>
      <right style="thick">
        <color rgb="FFFF0000"/>
      </right>
      <top style="thick">
        <color rgb="FFFF0000"/>
      </top>
      <bottom style="thin">
        <color rgb="FFFF0000"/>
      </bottom>
      <diagonal/>
    </border>
    <border>
      <left style="thin">
        <color rgb="FFFF0000"/>
      </left>
      <right style="thick">
        <color rgb="FFFF0000"/>
      </right>
      <top style="thin">
        <color rgb="FFFF0000"/>
      </top>
      <bottom style="thick">
        <color rgb="FFFF0000"/>
      </bottom>
      <diagonal/>
    </border>
    <border>
      <left/>
      <right style="thick">
        <color rgb="FFFF0000"/>
      </right>
      <top style="thin">
        <color theme="1"/>
      </top>
      <bottom/>
      <diagonal/>
    </border>
    <border diagonalUp="1">
      <left/>
      <right style="thin">
        <color indexed="64"/>
      </right>
      <top style="thick">
        <color rgb="FFFF0000"/>
      </top>
      <bottom/>
      <diagonal style="thin">
        <color indexed="64"/>
      </diagonal>
    </border>
    <border>
      <left/>
      <right style="medium">
        <color rgb="FFFF0000"/>
      </right>
      <top style="thin">
        <color indexed="64"/>
      </top>
      <bottom style="thin">
        <color indexed="64"/>
      </bottom>
      <diagonal/>
    </border>
    <border diagonalUp="1">
      <left style="thin">
        <color indexed="64"/>
      </left>
      <right style="thin">
        <color indexed="64"/>
      </right>
      <top style="thick">
        <color rgb="FFFF0000"/>
      </top>
      <bottom/>
      <diagonal style="thin">
        <color indexed="64"/>
      </diagonal>
    </border>
    <border>
      <left style="thick">
        <color rgb="FFFF0000"/>
      </left>
      <right/>
      <top style="thick">
        <color rgb="FFFF0000"/>
      </top>
      <bottom style="medium">
        <color rgb="FFFF0000"/>
      </bottom>
      <diagonal/>
    </border>
    <border>
      <left/>
      <right/>
      <top style="thick">
        <color rgb="FFFF0000"/>
      </top>
      <bottom style="medium">
        <color rgb="FFFF0000"/>
      </bottom>
      <diagonal/>
    </border>
    <border>
      <left style="thin">
        <color rgb="FFFF0000"/>
      </left>
      <right style="thick">
        <color rgb="FFFF0000"/>
      </right>
      <top style="thin">
        <color rgb="FFFF0000"/>
      </top>
      <bottom style="thin">
        <color rgb="FFFF0000"/>
      </bottom>
      <diagonal/>
    </border>
    <border diagonalUp="1">
      <left style="thin">
        <color indexed="64"/>
      </left>
      <right style="thick">
        <color rgb="FFFF0000"/>
      </right>
      <top style="thick">
        <color rgb="FFFF0000"/>
      </top>
      <bottom/>
      <diagonal style="thin">
        <color indexed="64"/>
      </diagonal>
    </border>
    <border>
      <left style="medium">
        <color rgb="FFFF0000"/>
      </left>
      <right/>
      <top style="medium">
        <color rgb="FFFF0000"/>
      </top>
      <bottom style="thin">
        <color indexed="64"/>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right style="thick">
        <color rgb="FFFF0000"/>
      </right>
      <top/>
      <bottom style="thick">
        <color rgb="FFFF0000"/>
      </bottom>
      <diagonal/>
    </border>
    <border>
      <left style="thin">
        <color rgb="FFFF0000"/>
      </left>
      <right/>
      <top/>
      <bottom/>
      <diagonal/>
    </border>
    <border>
      <left/>
      <right/>
      <top style="thin">
        <color indexed="64"/>
      </top>
      <bottom style="medium">
        <color rgb="FFFF0000"/>
      </bottom>
      <diagonal/>
    </border>
    <border>
      <left/>
      <right style="thin">
        <color indexed="64"/>
      </right>
      <top style="thin">
        <color indexed="64"/>
      </top>
      <bottom style="medium">
        <color rgb="FFFF0000"/>
      </bottom>
      <diagonal/>
    </border>
    <border>
      <left style="thick">
        <color rgb="FFFF0000"/>
      </left>
      <right style="thin">
        <color indexed="64"/>
      </right>
      <top style="thick">
        <color rgb="FFFF0000"/>
      </top>
      <bottom style="thin">
        <color rgb="FFFF0000"/>
      </bottom>
      <diagonal/>
    </border>
    <border>
      <left style="thick">
        <color rgb="FFFF0000"/>
      </left>
      <right style="thin">
        <color indexed="64"/>
      </right>
      <top style="thin">
        <color rgb="FFFF0000"/>
      </top>
      <bottom style="thin">
        <color rgb="FFFF0000"/>
      </bottom>
      <diagonal/>
    </border>
    <border>
      <left style="thick">
        <color rgb="FFFF0000"/>
      </left>
      <right style="thin">
        <color indexed="64"/>
      </right>
      <top/>
      <bottom style="thick">
        <color rgb="FFFF0000"/>
      </bottom>
      <diagonal/>
    </border>
    <border>
      <left style="thick">
        <color rgb="FFFF0000"/>
      </left>
      <right style="thin">
        <color indexed="64"/>
      </right>
      <top style="thin">
        <color rgb="FFFF0000"/>
      </top>
      <bottom/>
      <diagonal/>
    </border>
    <border>
      <left style="thick">
        <color rgb="FFFF0000"/>
      </left>
      <right style="thin">
        <color indexed="64"/>
      </right>
      <top style="thin">
        <color rgb="FFFF0000"/>
      </top>
      <bottom style="medium">
        <color rgb="FFFF0000"/>
      </bottom>
      <diagonal/>
    </border>
    <border>
      <left/>
      <right style="thin">
        <color indexed="64"/>
      </right>
      <top style="thin">
        <color rgb="FFFF0000"/>
      </top>
      <bottom style="thin">
        <color rgb="FFFF0000"/>
      </bottom>
      <diagonal/>
    </border>
    <border>
      <left/>
      <right/>
      <top/>
      <bottom style="thin">
        <color rgb="FFFF0000"/>
      </bottom>
      <diagonal/>
    </border>
    <border>
      <left style="thick">
        <color rgb="FFFF0000"/>
      </left>
      <right style="thin">
        <color indexed="64"/>
      </right>
      <top/>
      <bottom style="thin">
        <color rgb="FFFF0000"/>
      </bottom>
      <diagonal/>
    </border>
    <border>
      <left style="thick">
        <color rgb="FFFF0000"/>
      </left>
      <right/>
      <top/>
      <bottom style="thin">
        <color rgb="FFFF0000"/>
      </bottom>
      <diagonal/>
    </border>
    <border>
      <left style="thick">
        <color rgb="FFFF0000"/>
      </left>
      <right style="thin">
        <color rgb="FFFF0000"/>
      </right>
      <top style="thin">
        <color rgb="FFFF0000"/>
      </top>
      <bottom style="medium">
        <color rgb="FFFF0000"/>
      </bottom>
      <diagonal/>
    </border>
    <border>
      <left style="thick">
        <color rgb="FFFF0000"/>
      </left>
      <right style="thin">
        <color indexed="64"/>
      </right>
      <top/>
      <bottom/>
      <diagonal/>
    </border>
    <border>
      <left style="thin">
        <color indexed="64"/>
      </left>
      <right style="thin">
        <color indexed="64"/>
      </right>
      <top style="thick">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indexed="64"/>
      </right>
      <top style="thin">
        <color rgb="FFFF0000"/>
      </top>
      <bottom/>
      <diagonal/>
    </border>
    <border>
      <left style="thin">
        <color indexed="64"/>
      </left>
      <right style="thin">
        <color indexed="64"/>
      </right>
      <top style="thin">
        <color rgb="FFFF0000"/>
      </top>
      <bottom style="medium">
        <color rgb="FFFF0000"/>
      </bottom>
      <diagonal/>
    </border>
    <border>
      <left style="thin">
        <color indexed="64"/>
      </left>
      <right style="thin">
        <color indexed="64"/>
      </right>
      <top/>
      <bottom style="thin">
        <color rgb="FFFF0000"/>
      </bottom>
      <diagonal/>
    </border>
    <border>
      <left style="thin">
        <color rgb="FFFF0000"/>
      </left>
      <right style="thin">
        <color rgb="FFFF0000"/>
      </right>
      <top style="thin">
        <color rgb="FFFF0000"/>
      </top>
      <bottom style="medium">
        <color rgb="FFFF0000"/>
      </bottom>
      <diagonal/>
    </border>
    <border>
      <left style="thin">
        <color indexed="64"/>
      </left>
      <right style="thin">
        <color indexed="64"/>
      </right>
      <top style="thin">
        <color indexed="64"/>
      </top>
      <bottom style="thick">
        <color rgb="FFFF0000"/>
      </bottom>
      <diagonal/>
    </border>
    <border diagonalUp="1">
      <left style="thin">
        <color indexed="64"/>
      </left>
      <right style="thick">
        <color rgb="FFFF0000"/>
      </right>
      <top/>
      <bottom/>
      <diagonal style="thin">
        <color indexed="64"/>
      </diagonal>
    </border>
    <border>
      <left style="thin">
        <color rgb="FFFF0000"/>
      </left>
      <right style="thin">
        <color rgb="FFFF0000"/>
      </right>
      <top style="thin">
        <color rgb="FFFF0000"/>
      </top>
      <bottom/>
      <diagonal/>
    </border>
    <border>
      <left style="thin">
        <color rgb="FFFF0000"/>
      </left>
      <right style="thick">
        <color rgb="FFFF0000"/>
      </right>
      <top style="thin">
        <color rgb="FFFF0000"/>
      </top>
      <bottom/>
      <diagonal/>
    </border>
    <border>
      <left style="thin">
        <color indexed="64"/>
      </left>
      <right style="thick">
        <color rgb="FFFF0000"/>
      </right>
      <top style="thick">
        <color rgb="FFFF0000"/>
      </top>
      <bottom style="thin">
        <color rgb="FFFF0000"/>
      </bottom>
      <diagonal/>
    </border>
    <border>
      <left style="thin">
        <color indexed="64"/>
      </left>
      <right style="thick">
        <color rgb="FFFF0000"/>
      </right>
      <top style="thin">
        <color rgb="FFFF0000"/>
      </top>
      <bottom style="thin">
        <color rgb="FFFF0000"/>
      </bottom>
      <diagonal/>
    </border>
    <border>
      <left style="thin">
        <color indexed="64"/>
      </left>
      <right/>
      <top style="thick">
        <color rgb="FFFF0000"/>
      </top>
      <bottom style="thick">
        <color rgb="FFFF0000"/>
      </bottom>
      <diagonal/>
    </border>
    <border>
      <left style="thin">
        <color indexed="64"/>
      </left>
      <right style="thick">
        <color rgb="FFFF0000"/>
      </right>
      <top style="thin">
        <color rgb="FFFF0000"/>
      </top>
      <bottom/>
      <diagonal/>
    </border>
    <border>
      <left style="thin">
        <color indexed="64"/>
      </left>
      <right style="thick">
        <color rgb="FFFF0000"/>
      </right>
      <top style="thin">
        <color rgb="FFFF0000"/>
      </top>
      <bottom style="medium">
        <color rgb="FFFF0000"/>
      </bottom>
      <diagonal/>
    </border>
    <border>
      <left/>
      <right style="thick">
        <color rgb="FFFF0000"/>
      </right>
      <top style="thin">
        <color rgb="FFFF0000"/>
      </top>
      <bottom/>
      <diagonal/>
    </border>
    <border>
      <left/>
      <right style="thick">
        <color rgb="FFFF0000"/>
      </right>
      <top/>
      <bottom style="thin">
        <color rgb="FFFF0000"/>
      </bottom>
      <diagonal/>
    </border>
    <border>
      <left style="thin">
        <color indexed="64"/>
      </left>
      <right/>
      <top/>
      <bottom style="thick">
        <color rgb="FFFF0000"/>
      </bottom>
      <diagonal/>
    </border>
    <border>
      <left style="thin">
        <color indexed="64"/>
      </left>
      <right style="thick">
        <color rgb="FFFF0000"/>
      </right>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thin">
        <color indexed="64"/>
      </left>
      <right style="thick">
        <color rgb="FFFF0000"/>
      </right>
      <top/>
      <bottom/>
      <diagonal/>
    </border>
    <border>
      <left/>
      <right style="medium">
        <color rgb="FFFF0000"/>
      </right>
      <top style="medium">
        <color rgb="FFFF0000"/>
      </top>
      <bottom style="medium">
        <color rgb="FFFF0000"/>
      </bottom>
      <diagonal/>
    </border>
    <border>
      <left/>
      <right style="medium">
        <color rgb="FFFF0000"/>
      </right>
      <top style="medium">
        <color rgb="FFFF0000"/>
      </top>
      <bottom style="thin">
        <color indexed="64"/>
      </bottom>
      <diagonal/>
    </border>
    <border>
      <left/>
      <right style="medium">
        <color rgb="FFFF0000"/>
      </right>
      <top style="thin">
        <color indexed="64"/>
      </top>
      <bottom style="medium">
        <color rgb="FFFF0000"/>
      </bottom>
      <diagonal/>
    </border>
    <border>
      <left style="thin">
        <color rgb="FFFF0000"/>
      </left>
      <right style="thick">
        <color rgb="FFFF0000"/>
      </right>
      <top style="thick">
        <color rgb="FFFF0000"/>
      </top>
      <bottom/>
      <diagonal/>
    </border>
    <border>
      <left style="thin">
        <color rgb="FFFF0000"/>
      </left>
      <right style="thick">
        <color rgb="FFFF0000"/>
      </right>
      <top/>
      <bottom style="thick">
        <color rgb="FFFF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ck">
        <color rgb="FFFF0000"/>
      </left>
      <right style="thin">
        <color rgb="FFFF0000"/>
      </right>
      <top style="thin">
        <color rgb="FFFF0000"/>
      </top>
      <bottom/>
      <diagonal/>
    </border>
    <border>
      <left style="thin">
        <color auto="1"/>
      </left>
      <right style="thin">
        <color auto="1"/>
      </right>
      <top style="thick">
        <color rgb="FFFF0000"/>
      </top>
      <bottom style="medium">
        <color auto="1"/>
      </bottom>
      <diagonal/>
    </border>
    <border>
      <left style="thin">
        <color auto="1"/>
      </left>
      <right/>
      <top style="thin">
        <color auto="1"/>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ck">
        <color rgb="FFFF0000"/>
      </bottom>
      <diagonal/>
    </border>
    <border>
      <left style="thick">
        <color rgb="FFFF0000"/>
      </left>
      <right style="thin">
        <color rgb="FFFF0000"/>
      </right>
      <top style="thick">
        <color rgb="FFFF0000"/>
      </top>
      <bottom style="thick">
        <color rgb="FFFF0000"/>
      </bottom>
      <diagonal/>
    </border>
    <border>
      <left style="thin">
        <color indexed="64"/>
      </left>
      <right style="thin">
        <color theme="1"/>
      </right>
      <top style="thick">
        <color rgb="FFFF0000"/>
      </top>
      <bottom style="thick">
        <color rgb="FFFF0000"/>
      </bottom>
      <diagonal/>
    </border>
    <border>
      <left style="thin">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right style="thin">
        <color indexed="64"/>
      </right>
      <top style="thin">
        <color indexed="64"/>
      </top>
      <bottom style="medium">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auto="1"/>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ck">
        <color rgb="FFFF0000"/>
      </bottom>
      <diagonal/>
    </border>
    <border>
      <left style="thin">
        <color theme="1"/>
      </left>
      <right style="medium">
        <color indexed="64"/>
      </right>
      <top style="thick">
        <color rgb="FFFF0000"/>
      </top>
      <bottom style="thick">
        <color rgb="FFFF0000"/>
      </bottom>
      <diagonal/>
    </border>
    <border>
      <left style="thin">
        <color indexed="64"/>
      </left>
      <right style="medium">
        <color indexed="64"/>
      </right>
      <top/>
      <bottom style="medium">
        <color indexed="64"/>
      </bottom>
      <diagonal/>
    </border>
    <border>
      <left style="medium">
        <color auto="1"/>
      </left>
      <right/>
      <top style="medium">
        <color auto="1"/>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rgb="FF000000"/>
      </right>
      <top style="medium">
        <color indexed="64"/>
      </top>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top style="medium">
        <color indexed="64"/>
      </top>
      <bottom style="medium">
        <color indexed="64"/>
      </bottom>
      <diagonal/>
    </border>
    <border>
      <left style="medium">
        <color auto="1"/>
      </left>
      <right style="thin">
        <color auto="1"/>
      </right>
      <top style="medium">
        <color auto="1"/>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rgb="FF000000"/>
      </bottom>
      <diagonal/>
    </border>
    <border>
      <left/>
      <right/>
      <top style="thin">
        <color rgb="FF000000"/>
      </top>
      <bottom style="thin">
        <color rgb="FF000000"/>
      </bottom>
      <diagonal/>
    </border>
    <border>
      <left/>
      <right/>
      <top style="thin">
        <color rgb="FF000000"/>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ck">
        <color rgb="FFFF0000"/>
      </left>
      <right style="thin">
        <color rgb="FFFF0000"/>
      </right>
      <top/>
      <bottom style="thin">
        <color rgb="FFFF0000"/>
      </bottom>
      <diagonal/>
    </border>
    <border>
      <left style="medium">
        <color rgb="FF000000"/>
      </left>
      <right style="thin">
        <color rgb="FF000000"/>
      </right>
      <top/>
      <bottom/>
      <diagonal/>
    </border>
    <border>
      <left style="thick">
        <color rgb="FFFF0000"/>
      </left>
      <right style="thin">
        <color rgb="FFFF0000"/>
      </right>
      <top style="thick">
        <color rgb="FFFF0000"/>
      </top>
      <bottom style="medium">
        <color rgb="FFFF0000"/>
      </bottom>
      <diagonal/>
    </border>
    <border>
      <left style="thick">
        <color rgb="FFFF0000"/>
      </left>
      <right style="thin">
        <color rgb="FFFF0000"/>
      </right>
      <top style="medium">
        <color rgb="FFFF0000"/>
      </top>
      <bottom style="thick">
        <color rgb="FFFF0000"/>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rgb="FFFF0000"/>
      </left>
      <right style="thin">
        <color rgb="FFFF0000"/>
      </right>
      <top/>
      <bottom style="thin">
        <color rgb="FFFF0000"/>
      </bottom>
      <diagonal/>
    </border>
    <border>
      <left style="thin">
        <color rgb="FF000000"/>
      </left>
      <right style="thin">
        <color rgb="FF000000"/>
      </right>
      <top/>
      <bottom/>
      <diagonal/>
    </border>
    <border>
      <left style="thin">
        <color rgb="FFFF0000"/>
      </left>
      <right style="thin">
        <color rgb="FFFF0000"/>
      </right>
      <top style="thick">
        <color rgb="FFFF0000"/>
      </top>
      <bottom style="medium">
        <color rgb="FFFF0000"/>
      </bottom>
      <diagonal/>
    </border>
    <border>
      <left style="thin">
        <color rgb="FFFF0000"/>
      </left>
      <right style="thin">
        <color rgb="FFFF0000"/>
      </right>
      <top style="medium">
        <color rgb="FFFF0000"/>
      </top>
      <bottom style="thick">
        <color rgb="FFFF0000"/>
      </bottom>
      <diagonal/>
    </border>
    <border>
      <left style="thin">
        <color rgb="FFFF0000"/>
      </left>
      <right style="thick">
        <color rgb="FFFF0000"/>
      </right>
      <top style="medium">
        <color rgb="FFFF0000"/>
      </top>
      <bottom style="thick">
        <color rgb="FFFF0000"/>
      </bottom>
      <diagonal/>
    </border>
    <border>
      <left style="thin">
        <color rgb="FFFF0000"/>
      </left>
      <right style="thin">
        <color rgb="FFFF0000"/>
      </right>
      <top style="thick">
        <color rgb="FFFF0000"/>
      </top>
      <bottom style="thick">
        <color rgb="FFFF0000"/>
      </bottom>
      <diagonal/>
    </border>
    <border>
      <left style="thin">
        <color rgb="FFFF0000"/>
      </left>
      <right/>
      <top/>
      <bottom style="thin">
        <color rgb="FFFF0000"/>
      </bottom>
      <diagonal/>
    </border>
    <border>
      <left style="thin">
        <color rgb="FFFF0000"/>
      </left>
      <right/>
      <top style="thick">
        <color rgb="FFFF0000"/>
      </top>
      <bottom style="thick">
        <color rgb="FFFF0000"/>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rgb="FFFF0000"/>
      </left>
      <right style="thick">
        <color rgb="FFFF0000"/>
      </right>
      <top/>
      <bottom style="thin">
        <color rgb="FFFF0000"/>
      </bottom>
      <diagonal/>
    </border>
    <border>
      <left style="thin">
        <color rgb="FF000000"/>
      </left>
      <right style="medium">
        <color rgb="FF000000"/>
      </right>
      <top/>
      <bottom/>
      <diagonal/>
    </border>
    <border>
      <left style="thin">
        <color rgb="FFFF0000"/>
      </left>
      <right style="thick">
        <color rgb="FFFF0000"/>
      </right>
      <top style="thick">
        <color rgb="FFFF0000"/>
      </top>
      <bottom style="thick">
        <color rgb="FFFF0000"/>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auto="1"/>
      </left>
      <right/>
      <top style="thin">
        <color auto="1"/>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right style="thin">
        <color rgb="FF000000"/>
      </right>
      <top style="medium">
        <color auto="1"/>
      </top>
      <bottom/>
      <diagonal/>
    </border>
    <border>
      <left/>
      <right style="thin">
        <color auto="1"/>
      </right>
      <top style="medium">
        <color auto="1"/>
      </top>
      <bottom/>
      <diagonal/>
    </border>
    <border>
      <left style="thin">
        <color rgb="FF000000"/>
      </left>
      <right/>
      <top style="medium">
        <color indexed="64"/>
      </top>
      <bottom/>
      <diagonal/>
    </border>
    <border>
      <left/>
      <right/>
      <top style="thin">
        <color indexed="64"/>
      </top>
      <bottom style="medium">
        <color indexed="64"/>
      </bottom>
      <diagonal/>
    </border>
    <border>
      <left/>
      <right style="thin">
        <color indexed="64"/>
      </right>
      <top/>
      <bottom style="medium">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style="thin">
        <color rgb="FFFF0000"/>
      </right>
      <top style="thick">
        <color rgb="FFFF0000"/>
      </top>
      <bottom style="thick">
        <color rgb="FFFF0000"/>
      </bottom>
      <diagonal/>
    </border>
    <border>
      <left/>
      <right/>
      <top style="hair">
        <color indexed="64"/>
      </top>
      <bottom/>
      <diagonal/>
    </border>
    <border>
      <left/>
      <right/>
      <top/>
      <bottom style="hair">
        <color indexed="64"/>
      </bottom>
      <diagonal/>
    </border>
    <border>
      <left/>
      <right/>
      <top style="hair">
        <color indexed="64"/>
      </top>
      <bottom style="thin">
        <color indexed="64"/>
      </bottom>
      <diagonal/>
    </border>
    <border>
      <left/>
      <right style="thick">
        <color rgb="FFFF0000"/>
      </right>
      <top style="hair">
        <color indexed="64"/>
      </top>
      <bottom/>
      <diagonal/>
    </border>
    <border>
      <left/>
      <right style="thick">
        <color rgb="FFFF0000"/>
      </right>
      <top/>
      <bottom style="hair">
        <color indexed="64"/>
      </bottom>
      <diagonal/>
    </border>
    <border>
      <left/>
      <right/>
      <top style="thin">
        <color theme="1"/>
      </top>
      <bottom style="thick">
        <color rgb="FFFF0000"/>
      </bottom>
      <diagonal/>
    </border>
    <border>
      <left/>
      <right/>
      <top style="hair">
        <color theme="1"/>
      </top>
      <bottom style="thin">
        <color indexed="64"/>
      </bottom>
      <diagonal/>
    </border>
    <border>
      <left style="thick">
        <color rgb="FFFF0000"/>
      </left>
      <right/>
      <top style="hair">
        <color auto="1"/>
      </top>
      <bottom/>
      <diagonal/>
    </border>
    <border>
      <left style="thick">
        <color rgb="FFFF0000"/>
      </left>
      <right/>
      <top/>
      <bottom style="hair">
        <color auto="1"/>
      </bottom>
      <diagonal/>
    </border>
    <border>
      <left/>
      <right style="thin">
        <color indexed="64"/>
      </right>
      <top/>
      <bottom style="hair">
        <color indexed="64"/>
      </bottom>
      <diagonal/>
    </border>
    <border>
      <left/>
      <right/>
      <top style="hair">
        <color indexed="64"/>
      </top>
      <bottom style="hair">
        <color indexed="64"/>
      </bottom>
      <diagonal/>
    </border>
    <border>
      <left/>
      <right style="thin">
        <color auto="1"/>
      </right>
      <top style="thick">
        <color rgb="FFFF0000"/>
      </top>
      <bottom style="hair">
        <color indexed="64"/>
      </bottom>
      <diagonal/>
    </border>
    <border diagonalDown="1">
      <left style="thin">
        <color theme="1"/>
      </left>
      <right style="thin">
        <color theme="1"/>
      </right>
      <top style="thin">
        <color theme="1"/>
      </top>
      <bottom style="thin">
        <color theme="1"/>
      </bottom>
      <diagonal style="thin">
        <color theme="1"/>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38" fontId="22" fillId="0" borderId="0" applyFont="0" applyFill="0" applyBorder="0" applyAlignment="0" applyProtection="0">
      <alignment vertical="center"/>
    </xf>
  </cellStyleXfs>
  <cellXfs count="1062">
    <xf numFmtId="0" fontId="0" fillId="0" borderId="0" xfId="0">
      <alignment vertical="center"/>
    </xf>
    <xf numFmtId="0" fontId="0" fillId="0" borderId="0" xfId="0" applyFo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1" xfId="0" applyFont="1" applyBorder="1" applyAlignment="1">
      <alignment horizontal="center" vertical="center" shrinkToFit="1"/>
    </xf>
    <xf numFmtId="0" fontId="5" fillId="0" borderId="0" xfId="0" applyFont="1">
      <alignment vertical="center"/>
    </xf>
    <xf numFmtId="0" fontId="6" fillId="0" borderId="1" xfId="0" applyFont="1" applyBorder="1">
      <alignment vertical="center"/>
    </xf>
    <xf numFmtId="0" fontId="7" fillId="0" borderId="1" xfId="0" applyFont="1" applyBorder="1" applyAlignment="1">
      <alignment horizontal="left" vertical="center"/>
    </xf>
    <xf numFmtId="0" fontId="7" fillId="0" borderId="1" xfId="0" applyFont="1" applyBorder="1" applyAlignment="1">
      <alignment vertical="center" wrapText="1"/>
    </xf>
    <xf numFmtId="0" fontId="7" fillId="0" borderId="2" xfId="0" applyFont="1" applyFill="1" applyBorder="1">
      <alignment vertical="center"/>
    </xf>
    <xf numFmtId="0" fontId="7" fillId="0" borderId="1" xfId="0" applyFont="1" applyFill="1" applyBorder="1">
      <alignment vertical="center"/>
    </xf>
    <xf numFmtId="0" fontId="7" fillId="0" borderId="2" xfId="0" applyFont="1" applyBorder="1" applyAlignment="1">
      <alignment horizontal="left" vertical="center" wrapText="1" shrinkToFit="1"/>
    </xf>
    <xf numFmtId="0" fontId="7" fillId="0" borderId="3" xfId="0" applyFont="1" applyBorder="1">
      <alignment vertical="center"/>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left" vertical="center"/>
    </xf>
    <xf numFmtId="0" fontId="8" fillId="0" borderId="6" xfId="0" applyFont="1" applyBorder="1" applyAlignment="1">
      <alignment horizontal="left" vertical="center"/>
    </xf>
    <xf numFmtId="0" fontId="9" fillId="0" borderId="0" xfId="0" applyFont="1" applyAlignment="1" applyProtection="1">
      <alignment horizontal="center" vertical="center"/>
      <protection locked="0"/>
    </xf>
    <xf numFmtId="0" fontId="5" fillId="2" borderId="7" xfId="0" applyFont="1" applyFill="1" applyBorder="1" applyProtection="1">
      <alignment vertical="center"/>
      <protection locked="0"/>
    </xf>
    <xf numFmtId="0" fontId="5" fillId="2" borderId="8" xfId="0" applyFont="1" applyFill="1" applyBorder="1" applyProtection="1">
      <alignment vertical="center"/>
      <protection locked="0"/>
    </xf>
    <xf numFmtId="0" fontId="5" fillId="2" borderId="9" xfId="0" applyFont="1" applyFill="1" applyBorder="1" applyProtection="1">
      <alignment vertical="center"/>
      <protection locked="0"/>
    </xf>
    <xf numFmtId="0" fontId="0" fillId="0" borderId="10" xfId="0" applyFont="1" applyBorder="1">
      <alignment vertical="center"/>
    </xf>
    <xf numFmtId="0" fontId="7" fillId="0" borderId="10" xfId="0" applyFont="1" applyBorder="1">
      <alignment vertical="center"/>
    </xf>
    <xf numFmtId="0" fontId="7" fillId="0" borderId="11" xfId="0" applyFont="1" applyFill="1" applyBorder="1">
      <alignment vertical="center"/>
    </xf>
    <xf numFmtId="0" fontId="7" fillId="0" borderId="11" xfId="0" applyFont="1" applyBorder="1" applyAlignment="1">
      <alignment horizontal="left" vertical="center" wrapText="1" shrinkToFit="1"/>
    </xf>
    <xf numFmtId="0" fontId="7" fillId="0" borderId="12" xfId="0" applyFont="1" applyBorder="1">
      <alignment vertical="center"/>
    </xf>
    <xf numFmtId="0" fontId="7" fillId="0" borderId="13" xfId="0" applyFont="1" applyBorder="1">
      <alignment vertical="center"/>
    </xf>
    <xf numFmtId="0" fontId="7" fillId="0" borderId="14" xfId="0" applyFont="1" applyBorder="1" applyAlignment="1">
      <alignment horizontal="left" vertical="center"/>
    </xf>
    <xf numFmtId="0" fontId="8" fillId="0" borderId="15" xfId="0" applyFont="1" applyBorder="1" applyAlignment="1">
      <alignment horizontal="left" vertical="center"/>
    </xf>
    <xf numFmtId="0" fontId="2" fillId="0" borderId="0" xfId="0" applyFont="1" applyAlignment="1">
      <alignment horizontal="left" vertical="center"/>
    </xf>
    <xf numFmtId="0" fontId="5" fillId="2" borderId="16" xfId="0" applyFont="1" applyFill="1" applyBorder="1" applyProtection="1">
      <alignment vertical="center"/>
      <protection locked="0"/>
    </xf>
    <xf numFmtId="0" fontId="5" fillId="2" borderId="17" xfId="0" applyFont="1" applyFill="1" applyBorder="1" applyProtection="1">
      <alignment vertical="center"/>
      <protection locked="0"/>
    </xf>
    <xf numFmtId="0" fontId="5" fillId="2" borderId="18" xfId="0" applyFont="1" applyFill="1" applyBorder="1" applyProtection="1">
      <alignment vertical="center"/>
      <protection locked="0"/>
    </xf>
    <xf numFmtId="0" fontId="0" fillId="0" borderId="19" xfId="0" applyFont="1" applyBorder="1">
      <alignment vertical="center"/>
    </xf>
    <xf numFmtId="0" fontId="7" fillId="0" borderId="20" xfId="0" applyFont="1" applyBorder="1">
      <alignment vertical="center"/>
    </xf>
    <xf numFmtId="0" fontId="7" fillId="0" borderId="21" xfId="0" applyFont="1" applyBorder="1" applyAlignment="1">
      <alignment horizontal="left" vertical="center" wrapText="1" shrinkToFit="1"/>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8" fillId="0" borderId="24" xfId="0" applyFont="1" applyBorder="1" applyAlignment="1">
      <alignment horizontal="left" vertical="center"/>
    </xf>
    <xf numFmtId="0" fontId="7" fillId="0" borderId="25" xfId="0" applyFont="1" applyBorder="1" applyAlignment="1">
      <alignment horizontal="left" vertical="center"/>
    </xf>
    <xf numFmtId="0" fontId="5" fillId="2" borderId="26" xfId="0" applyFont="1" applyFill="1" applyBorder="1" applyProtection="1">
      <alignment vertical="center"/>
      <protection locked="0"/>
    </xf>
    <xf numFmtId="0" fontId="5" fillId="2" borderId="27" xfId="0" applyFont="1" applyFill="1" applyBorder="1" applyProtection="1">
      <alignment vertical="center"/>
      <protection locked="0"/>
    </xf>
    <xf numFmtId="0" fontId="5" fillId="2" borderId="28" xfId="0" applyFont="1" applyFill="1" applyBorder="1" applyProtection="1">
      <alignment vertical="center"/>
      <protection locked="0"/>
    </xf>
    <xf numFmtId="0" fontId="10" fillId="0" borderId="29" xfId="0" applyFont="1" applyBorder="1" applyAlignment="1">
      <alignment horizontal="center" vertical="center" wrapText="1" shrinkToFit="1"/>
    </xf>
    <xf numFmtId="0" fontId="0" fillId="2" borderId="30" xfId="0" applyFont="1" applyFill="1" applyBorder="1" applyAlignment="1" applyProtection="1">
      <alignment horizontal="center" vertical="center"/>
      <protection locked="0"/>
    </xf>
    <xf numFmtId="0" fontId="0" fillId="2" borderId="31" xfId="0" applyFont="1" applyFill="1" applyBorder="1" applyAlignment="1" applyProtection="1">
      <alignment horizontal="center" vertical="center"/>
      <protection locked="0"/>
    </xf>
    <xf numFmtId="0" fontId="0" fillId="2" borderId="32" xfId="0" applyFont="1" applyFill="1" applyBorder="1" applyAlignment="1" applyProtection="1">
      <alignment horizontal="center" vertical="center"/>
      <protection locked="0"/>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8" fillId="0" borderId="35" xfId="0" applyFont="1" applyBorder="1" applyAlignment="1">
      <alignment horizontal="left" vertical="center"/>
    </xf>
    <xf numFmtId="0" fontId="7" fillId="0" borderId="36" xfId="0" applyFont="1" applyBorder="1" applyAlignment="1">
      <alignment horizontal="left" vertical="center"/>
    </xf>
    <xf numFmtId="0" fontId="11" fillId="0" borderId="0" xfId="0" applyFont="1">
      <alignment vertical="center"/>
    </xf>
    <xf numFmtId="0" fontId="11" fillId="3" borderId="0" xfId="0" applyFont="1" applyFill="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0" fillId="3" borderId="0" xfId="0" applyFont="1" applyFill="1">
      <alignment vertical="center"/>
    </xf>
    <xf numFmtId="0" fontId="15" fillId="0" borderId="0" xfId="0" applyFont="1" applyAlignment="1">
      <alignment horizontal="left" vertical="center"/>
    </xf>
    <xf numFmtId="0" fontId="0" fillId="0" borderId="0" xfId="0" applyFont="1" applyAlignment="1">
      <alignment horizontal="left" vertical="center"/>
    </xf>
    <xf numFmtId="0" fontId="0" fillId="0" borderId="37" xfId="0" applyFont="1" applyBorder="1">
      <alignmen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7" fillId="0" borderId="0" xfId="0" applyFont="1">
      <alignment vertical="center"/>
    </xf>
    <xf numFmtId="0" fontId="4" fillId="0" borderId="0" xfId="0" applyFont="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left" vertical="center" wrapText="1"/>
    </xf>
    <xf numFmtId="0" fontId="19" fillId="0" borderId="0" xfId="0" applyFont="1">
      <alignment vertical="center"/>
    </xf>
    <xf numFmtId="0" fontId="20" fillId="0" borderId="0" xfId="0" applyFont="1">
      <alignment vertical="center"/>
    </xf>
    <xf numFmtId="0" fontId="11" fillId="0" borderId="0" xfId="0" applyFont="1" applyAlignment="1">
      <alignment horizontal="left" vertical="center" wrapText="1"/>
    </xf>
    <xf numFmtId="0" fontId="0" fillId="0" borderId="0" xfId="0" applyFont="1" applyAlignment="1">
      <alignment vertical="center" wrapText="1"/>
    </xf>
    <xf numFmtId="0" fontId="7" fillId="0" borderId="0" xfId="0" applyFont="1" applyAlignment="1">
      <alignment vertical="center" wrapText="1"/>
    </xf>
    <xf numFmtId="0" fontId="0" fillId="0" borderId="0" xfId="0" applyFont="1" applyAlignment="1">
      <alignment horizontal="left" vertical="top" wrapText="1"/>
    </xf>
    <xf numFmtId="0" fontId="0" fillId="0" borderId="0" xfId="0" applyFont="1" applyAlignment="1">
      <alignment horizontal="right" vertical="center"/>
    </xf>
    <xf numFmtId="0" fontId="0" fillId="0" borderId="38" xfId="0" applyFont="1" applyBorder="1">
      <alignment vertical="center"/>
    </xf>
    <xf numFmtId="0" fontId="0" fillId="2" borderId="39" xfId="0" applyFont="1" applyFill="1" applyBorder="1" applyAlignment="1" applyProtection="1">
      <alignment horizontal="left" vertical="top" wrapText="1"/>
      <protection locked="0"/>
    </xf>
    <xf numFmtId="0" fontId="0" fillId="2" borderId="40" xfId="0" applyFont="1" applyFill="1" applyBorder="1" applyAlignment="1" applyProtection="1">
      <alignment horizontal="left" vertical="top" wrapText="1"/>
      <protection locked="0"/>
    </xf>
    <xf numFmtId="0" fontId="0" fillId="3" borderId="41" xfId="0" applyFont="1" applyFill="1" applyBorder="1" applyAlignment="1" applyProtection="1">
      <alignment horizontal="left" vertical="center" wrapText="1"/>
      <protection locked="0"/>
    </xf>
    <xf numFmtId="0" fontId="0" fillId="3" borderId="0" xfId="0" applyFont="1" applyFill="1" applyAlignment="1" applyProtection="1">
      <alignment horizontal="left" vertical="center" wrapText="1"/>
      <protection locked="0"/>
    </xf>
    <xf numFmtId="0" fontId="0" fillId="0" borderId="0" xfId="0" applyFont="1" applyAlignment="1" applyProtection="1">
      <alignment horizontal="left" vertical="center"/>
      <protection locked="0"/>
    </xf>
    <xf numFmtId="0" fontId="0" fillId="0" borderId="0" xfId="0" applyFont="1" applyAlignment="1">
      <alignment horizontal="center" vertical="center"/>
    </xf>
    <xf numFmtId="0" fontId="17" fillId="0" borderId="42" xfId="0" applyFont="1" applyBorder="1" applyAlignment="1">
      <alignment horizontal="center" vertical="center"/>
    </xf>
    <xf numFmtId="0" fontId="0" fillId="0" borderId="42" xfId="0" applyFont="1" applyBorder="1" applyAlignment="1">
      <alignment horizontal="center" vertical="center"/>
    </xf>
    <xf numFmtId="0" fontId="0" fillId="2" borderId="40" xfId="0" applyFont="1" applyFill="1" applyBorder="1" applyAlignment="1" applyProtection="1">
      <alignment horizontal="left" vertical="top"/>
      <protection locked="0"/>
    </xf>
    <xf numFmtId="0" fontId="0" fillId="0" borderId="41" xfId="0" applyFont="1" applyBorder="1">
      <alignment vertical="center"/>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0" fillId="2" borderId="39" xfId="0" applyFont="1" applyFill="1" applyBorder="1" applyAlignment="1" applyProtection="1">
      <alignment horizontal="left" vertical="center" wrapText="1"/>
      <protection locked="0"/>
    </xf>
    <xf numFmtId="0" fontId="0" fillId="2" borderId="40" xfId="0" applyFont="1" applyFill="1" applyBorder="1" applyAlignment="1" applyProtection="1">
      <alignment horizontal="left" vertical="center" wrapText="1"/>
      <protection locked="0"/>
    </xf>
    <xf numFmtId="0" fontId="0" fillId="0" borderId="43" xfId="0" applyFont="1" applyBorder="1">
      <alignment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44" xfId="0" applyFont="1" applyBorder="1" applyAlignment="1">
      <alignment horizontal="center" vertical="center"/>
    </xf>
    <xf numFmtId="0" fontId="0" fillId="3" borderId="0" xfId="0" applyFont="1" applyFill="1" applyAlignment="1">
      <alignment horizontal="center" vertical="center"/>
    </xf>
    <xf numFmtId="0" fontId="0" fillId="0" borderId="42" xfId="0" applyFont="1" applyBorder="1" applyAlignment="1">
      <alignment horizontal="left" vertical="center"/>
    </xf>
    <xf numFmtId="0" fontId="0" fillId="0" borderId="37" xfId="0" applyFont="1" applyBorder="1" applyAlignment="1">
      <alignment horizontal="left" vertical="center"/>
    </xf>
    <xf numFmtId="0" fontId="0" fillId="0" borderId="0" xfId="0" applyFont="1" applyAlignment="1">
      <alignment horizontal="left" vertical="center" shrinkToFit="1"/>
    </xf>
    <xf numFmtId="0" fontId="0" fillId="0" borderId="0" xfId="0" applyFont="1" applyAlignment="1" applyProtection="1">
      <alignment horizontal="center" vertical="center" wrapText="1"/>
      <protection locked="0"/>
    </xf>
    <xf numFmtId="0" fontId="0" fillId="0" borderId="45" xfId="0" applyFont="1" applyBorder="1">
      <alignment vertical="center"/>
    </xf>
    <xf numFmtId="0" fontId="0" fillId="0" borderId="41" xfId="0" applyFont="1" applyBorder="1" applyAlignment="1" applyProtection="1">
      <alignment horizontal="left" vertical="top" wrapText="1"/>
      <protection locked="0"/>
    </xf>
    <xf numFmtId="0" fontId="0" fillId="0" borderId="0" xfId="0" applyFont="1" applyAlignment="1" applyProtection="1">
      <alignment horizontal="left" vertical="top" wrapText="1"/>
      <protection locked="0"/>
    </xf>
    <xf numFmtId="0" fontId="0" fillId="0" borderId="0" xfId="0" applyFont="1" applyAlignment="1" applyProtection="1">
      <alignment horizontal="left" vertical="top"/>
      <protection locked="0"/>
    </xf>
    <xf numFmtId="0" fontId="0" fillId="3" borderId="0" xfId="0" applyFont="1" applyFill="1" applyAlignment="1" applyProtection="1">
      <alignment horizontal="left" vertical="center"/>
      <protection locked="0"/>
    </xf>
    <xf numFmtId="0" fontId="0" fillId="3" borderId="0" xfId="0" applyFont="1" applyFill="1" applyAlignment="1">
      <alignment horizontal="left" vertical="center"/>
    </xf>
    <xf numFmtId="0" fontId="7" fillId="0" borderId="0" xfId="0" applyFont="1" applyAlignment="1">
      <alignment horizontal="left" vertical="center" wrapText="1"/>
    </xf>
    <xf numFmtId="0" fontId="0" fillId="0" borderId="38" xfId="0" applyFont="1" applyBorder="1" applyAlignment="1">
      <alignment horizontal="left" vertical="center"/>
    </xf>
    <xf numFmtId="0" fontId="0" fillId="2" borderId="39" xfId="0" applyFont="1" applyFill="1" applyBorder="1" applyAlignment="1">
      <alignment horizontal="left" vertical="top"/>
    </xf>
    <xf numFmtId="0" fontId="0" fillId="2" borderId="40" xfId="0" applyFont="1" applyFill="1" applyBorder="1" applyAlignment="1">
      <alignment horizontal="left" vertical="top"/>
    </xf>
    <xf numFmtId="0" fontId="0" fillId="0" borderId="0" xfId="0" applyFont="1" applyAlignment="1">
      <alignment horizontal="left" vertical="top"/>
    </xf>
    <xf numFmtId="0" fontId="7" fillId="0" borderId="2" xfId="0" applyFont="1" applyBorder="1" applyAlignment="1">
      <alignment horizontal="left" vertical="center" wrapText="1"/>
    </xf>
    <xf numFmtId="0" fontId="7" fillId="0" borderId="46" xfId="0" applyFont="1" applyBorder="1" applyAlignment="1">
      <alignment horizontal="left" vertical="center" wrapText="1"/>
    </xf>
    <xf numFmtId="0" fontId="7" fillId="0" borderId="44" xfId="0" applyFont="1" applyBorder="1" applyAlignment="1">
      <alignment horizontal="left" vertical="center" wrapText="1"/>
    </xf>
    <xf numFmtId="0" fontId="10" fillId="0" borderId="2" xfId="0" applyFont="1" applyBorder="1" applyAlignment="1">
      <alignment vertical="center" wrapText="1"/>
    </xf>
    <xf numFmtId="0" fontId="10" fillId="0" borderId="46" xfId="0" applyFont="1" applyBorder="1" applyAlignment="1">
      <alignment vertical="center" wrapText="1"/>
    </xf>
    <xf numFmtId="0" fontId="10" fillId="0" borderId="44" xfId="0" applyFont="1" applyBorder="1" applyAlignment="1">
      <alignment vertical="center" wrapText="1"/>
    </xf>
    <xf numFmtId="0" fontId="0" fillId="0" borderId="2" xfId="0" applyFont="1" applyBorder="1" applyAlignment="1">
      <alignment horizontal="center" vertical="center" wrapText="1"/>
    </xf>
    <xf numFmtId="0" fontId="0" fillId="0" borderId="46" xfId="0" applyFont="1" applyBorder="1" applyAlignment="1">
      <alignment horizontal="center" vertical="center" wrapText="1"/>
    </xf>
    <xf numFmtId="0" fontId="0" fillId="0" borderId="44"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xf>
    <xf numFmtId="0" fontId="0" fillId="0" borderId="0" xfId="0" applyFont="1" applyBorder="1" applyAlignment="1">
      <alignment vertical="center" wrapText="1"/>
    </xf>
    <xf numFmtId="0" fontId="21" fillId="0" borderId="0" xfId="0" applyFont="1">
      <alignment vertical="center"/>
    </xf>
    <xf numFmtId="0" fontId="0" fillId="2" borderId="47" xfId="0" applyFont="1" applyFill="1" applyBorder="1" applyAlignment="1" applyProtection="1">
      <alignment horizontal="center" vertical="center"/>
      <protection locked="0"/>
    </xf>
    <xf numFmtId="0" fontId="0" fillId="2" borderId="48" xfId="0" applyFont="1" applyFill="1" applyBorder="1" applyAlignment="1" applyProtection="1">
      <alignment horizontal="center" vertical="center"/>
      <protection locked="0"/>
    </xf>
    <xf numFmtId="0" fontId="0" fillId="2" borderId="49" xfId="0" applyFont="1" applyFill="1" applyBorder="1" applyAlignment="1" applyProtection="1">
      <alignment horizontal="center" vertical="center"/>
      <protection locked="0"/>
    </xf>
    <xf numFmtId="0" fontId="8" fillId="0" borderId="50" xfId="0" applyFont="1" applyBorder="1" applyAlignment="1">
      <alignment horizontal="left" vertical="center" wrapText="1"/>
    </xf>
    <xf numFmtId="0" fontId="10" fillId="0" borderId="0" xfId="0" applyFont="1" applyAlignment="1">
      <alignment horizontal="left" vertical="top" wrapText="1"/>
    </xf>
    <xf numFmtId="0" fontId="0" fillId="0" borderId="29" xfId="0" applyFont="1" applyBorder="1" applyAlignment="1">
      <alignment horizontal="center" vertical="center" wrapText="1"/>
    </xf>
    <xf numFmtId="0" fontId="0" fillId="0" borderId="51" xfId="0" applyFont="1" applyBorder="1" applyAlignment="1">
      <alignment horizontal="center" vertical="center" wrapText="1"/>
    </xf>
    <xf numFmtId="0" fontId="0" fillId="0" borderId="29" xfId="0" applyFont="1" applyBorder="1" applyAlignment="1">
      <alignment horizontal="center" vertical="center" textRotation="255" shrinkToFit="1"/>
    </xf>
    <xf numFmtId="0" fontId="0" fillId="0" borderId="51" xfId="0" applyFont="1" applyBorder="1" applyAlignment="1">
      <alignment horizontal="center" vertical="center" textRotation="255" shrinkToFit="1"/>
    </xf>
    <xf numFmtId="0" fontId="0" fillId="0" borderId="52" xfId="0" applyFont="1" applyBorder="1" applyAlignment="1">
      <alignment horizontal="center" vertical="center" textRotation="255" shrinkToFit="1"/>
    </xf>
    <xf numFmtId="0" fontId="0" fillId="0" borderId="42" xfId="0" applyFont="1" applyBorder="1" applyAlignment="1">
      <alignment horizontal="center" vertical="center" wrapText="1"/>
    </xf>
    <xf numFmtId="0" fontId="17" fillId="0" borderId="1" xfId="0" applyFont="1" applyBorder="1" applyAlignment="1">
      <alignment horizontal="left" vertical="center"/>
    </xf>
    <xf numFmtId="0" fontId="17" fillId="0" borderId="2" xfId="0" applyFont="1" applyBorder="1" applyAlignment="1">
      <alignment horizontal="left" vertical="center"/>
    </xf>
    <xf numFmtId="0" fontId="17" fillId="0" borderId="51" xfId="0" applyFont="1" applyBorder="1" applyAlignment="1">
      <alignment horizontal="left" vertical="center"/>
    </xf>
    <xf numFmtId="0" fontId="0" fillId="0" borderId="51" xfId="0" applyFont="1" applyBorder="1">
      <alignment vertical="center"/>
    </xf>
    <xf numFmtId="0" fontId="0" fillId="0" borderId="52" xfId="0" applyFont="1" applyBorder="1">
      <alignment vertical="center"/>
    </xf>
    <xf numFmtId="0" fontId="4" fillId="0" borderId="0" xfId="0" applyFont="1">
      <alignment vertical="center"/>
    </xf>
    <xf numFmtId="0" fontId="0" fillId="0" borderId="29" xfId="0" applyFont="1" applyBorder="1" applyAlignment="1">
      <alignment horizontal="center" vertical="center"/>
    </xf>
    <xf numFmtId="0" fontId="0" fillId="2" borderId="53" xfId="0" applyFont="1" applyFill="1" applyBorder="1" applyAlignment="1" applyProtection="1">
      <alignment horizontal="left" vertical="center"/>
      <protection locked="0"/>
    </xf>
    <xf numFmtId="0" fontId="0" fillId="2" borderId="54" xfId="0" applyFont="1" applyFill="1" applyBorder="1" applyAlignment="1" applyProtection="1">
      <alignment horizontal="left" vertical="center"/>
      <protection locked="0"/>
    </xf>
    <xf numFmtId="0" fontId="0" fillId="2" borderId="55" xfId="0" applyFont="1" applyFill="1" applyBorder="1" applyAlignment="1" applyProtection="1">
      <alignment horizontal="left" vertical="center"/>
      <protection locked="0"/>
    </xf>
    <xf numFmtId="0" fontId="0" fillId="2" borderId="56" xfId="0" applyFont="1" applyFill="1" applyBorder="1" applyAlignment="1" applyProtection="1">
      <alignment horizontal="left" vertical="center"/>
      <protection locked="0"/>
    </xf>
    <xf numFmtId="38" fontId="0" fillId="2" borderId="57" xfId="1" applyFont="1" applyFill="1" applyBorder="1" applyAlignment="1" applyProtection="1">
      <alignment horizontal="right" vertical="center"/>
      <protection locked="0"/>
    </xf>
    <xf numFmtId="38" fontId="0" fillId="2" borderId="58" xfId="1" applyFont="1" applyFill="1" applyBorder="1" applyAlignment="1" applyProtection="1">
      <alignment horizontal="right" vertical="center"/>
      <protection locked="0"/>
    </xf>
    <xf numFmtId="0" fontId="0" fillId="0" borderId="0" xfId="0" quotePrefix="1" applyFont="1" applyAlignment="1">
      <alignment horizontal="center" vertical="center"/>
    </xf>
    <xf numFmtId="0" fontId="0" fillId="2" borderId="41" xfId="0" applyFont="1" applyFill="1" applyBorder="1" applyAlignment="1" applyProtection="1">
      <alignment horizontal="left" vertical="top" wrapText="1"/>
      <protection locked="0"/>
    </xf>
    <xf numFmtId="0" fontId="0" fillId="2" borderId="38" xfId="0" applyFont="1" applyFill="1" applyBorder="1" applyAlignment="1" applyProtection="1">
      <alignment horizontal="left" vertical="top" wrapText="1"/>
      <protection locked="0"/>
    </xf>
    <xf numFmtId="0" fontId="0" fillId="2" borderId="41" xfId="0" applyFont="1" applyFill="1" applyBorder="1" applyAlignment="1" applyProtection="1">
      <alignment horizontal="left" vertical="top"/>
      <protection locked="0"/>
    </xf>
    <xf numFmtId="0" fontId="0" fillId="2" borderId="38" xfId="0" applyFont="1" applyFill="1" applyBorder="1" applyAlignment="1" applyProtection="1">
      <alignment horizontal="left" vertical="top"/>
      <protection locked="0"/>
    </xf>
    <xf numFmtId="0" fontId="0" fillId="2" borderId="41" xfId="0" applyFont="1" applyFill="1" applyBorder="1" applyAlignment="1" applyProtection="1">
      <alignment horizontal="left" vertical="center" wrapText="1"/>
      <protection locked="0"/>
    </xf>
    <xf numFmtId="0" fontId="0" fillId="2" borderId="38" xfId="0" applyFont="1" applyFill="1" applyBorder="1" applyAlignment="1" applyProtection="1">
      <alignment horizontal="left" vertical="center" wrapText="1"/>
      <protection locked="0"/>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43" xfId="0" applyFont="1" applyBorder="1" applyAlignment="1">
      <alignment horizontal="center" vertical="center"/>
    </xf>
    <xf numFmtId="0" fontId="0" fillId="0" borderId="59" xfId="0" applyFont="1" applyBorder="1">
      <alignment vertical="center"/>
    </xf>
    <xf numFmtId="0" fontId="0" fillId="2" borderId="41" xfId="0" applyFont="1" applyFill="1" applyBorder="1" applyAlignment="1">
      <alignment horizontal="left" vertical="top"/>
    </xf>
    <xf numFmtId="0" fontId="0" fillId="2" borderId="38" xfId="0" applyFont="1" applyFill="1" applyBorder="1" applyAlignment="1">
      <alignment horizontal="left" vertical="top"/>
    </xf>
    <xf numFmtId="0" fontId="7" fillId="0" borderId="11" xfId="0" applyFont="1" applyBorder="1" applyAlignment="1">
      <alignment horizontal="left" vertical="center" wrapText="1"/>
    </xf>
    <xf numFmtId="0" fontId="7" fillId="0" borderId="43" xfId="0" applyFont="1" applyBorder="1" applyAlignment="1">
      <alignment horizontal="left" vertical="center" wrapText="1"/>
    </xf>
    <xf numFmtId="0" fontId="10" fillId="0" borderId="11" xfId="0" applyFont="1" applyBorder="1" applyAlignment="1">
      <alignment vertical="center" wrapText="1"/>
    </xf>
    <xf numFmtId="0" fontId="10" fillId="0" borderId="0" xfId="0" applyFont="1" applyAlignment="1">
      <alignment vertical="center" wrapText="1"/>
    </xf>
    <xf numFmtId="0" fontId="10" fillId="0" borderId="43" xfId="0" applyFont="1" applyBorder="1" applyAlignment="1">
      <alignment vertical="center" wrapText="1"/>
    </xf>
    <xf numFmtId="0" fontId="0" fillId="0" borderId="11" xfId="0" applyFont="1" applyBorder="1" applyAlignment="1">
      <alignment horizontal="center" vertical="center" wrapText="1"/>
    </xf>
    <xf numFmtId="0" fontId="0" fillId="0" borderId="43"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0" xfId="0" applyFont="1" applyBorder="1" applyAlignment="1">
      <alignment horizontal="left" vertical="center"/>
    </xf>
    <xf numFmtId="0" fontId="0" fillId="2" borderId="60" xfId="0" applyFont="1" applyFill="1" applyBorder="1" applyAlignment="1" applyProtection="1">
      <alignment horizontal="center" vertical="center"/>
      <protection locked="0"/>
    </xf>
    <xf numFmtId="0" fontId="0" fillId="2" borderId="17" xfId="0" applyFont="1" applyFill="1" applyBorder="1" applyAlignment="1" applyProtection="1">
      <alignment horizontal="center" vertical="center"/>
      <protection locked="0"/>
    </xf>
    <xf numFmtId="0" fontId="0" fillId="2" borderId="61" xfId="0" applyFont="1" applyFill="1" applyBorder="1" applyAlignment="1" applyProtection="1">
      <alignment horizontal="center" vertical="center"/>
      <protection locked="0"/>
    </xf>
    <xf numFmtId="0" fontId="0" fillId="0" borderId="42" xfId="0" applyFont="1" applyBorder="1" applyAlignment="1">
      <alignment horizontal="left" vertical="center" wrapText="1"/>
    </xf>
    <xf numFmtId="0" fontId="14" fillId="0" borderId="0" xfId="0" applyFont="1" applyAlignment="1">
      <alignment horizontal="left" vertical="center"/>
    </xf>
    <xf numFmtId="0" fontId="0" fillId="0" borderId="1" xfId="0" applyFont="1" applyBorder="1">
      <alignment vertical="center"/>
    </xf>
    <xf numFmtId="0" fontId="0" fillId="0" borderId="44" xfId="0" applyFont="1" applyBorder="1">
      <alignment vertical="center"/>
    </xf>
    <xf numFmtId="0" fontId="0" fillId="2" borderId="7" xfId="0" applyFont="1" applyFill="1" applyBorder="1" applyAlignment="1">
      <alignment horizontal="left" vertical="center"/>
    </xf>
    <xf numFmtId="0" fontId="0" fillId="2" borderId="9" xfId="0" applyFont="1" applyFill="1" applyBorder="1" applyAlignment="1">
      <alignment horizontal="left" vertical="center"/>
    </xf>
    <xf numFmtId="0" fontId="0" fillId="2" borderId="55" xfId="0" applyFont="1" applyFill="1" applyBorder="1" applyAlignment="1">
      <alignment horizontal="left" vertical="center"/>
    </xf>
    <xf numFmtId="0" fontId="0" fillId="2" borderId="62" xfId="0" applyFont="1" applyFill="1" applyBorder="1" applyAlignment="1">
      <alignment horizontal="left" vertical="center"/>
    </xf>
    <xf numFmtId="0" fontId="0" fillId="2" borderId="56" xfId="0" applyFont="1" applyFill="1" applyBorder="1" applyAlignment="1">
      <alignment horizontal="left" vertical="center"/>
    </xf>
    <xf numFmtId="0" fontId="0" fillId="2" borderId="63" xfId="0"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65" xfId="0" applyFont="1" applyFill="1" applyBorder="1" applyAlignment="1" applyProtection="1">
      <alignment horizontal="left" vertical="center"/>
      <protection locked="0"/>
    </xf>
    <xf numFmtId="0" fontId="0" fillId="2" borderId="66" xfId="0" applyFont="1" applyFill="1" applyBorder="1" applyAlignment="1" applyProtection="1">
      <alignment horizontal="left" vertical="center"/>
      <protection locked="0"/>
    </xf>
    <xf numFmtId="38" fontId="0" fillId="2" borderId="67" xfId="1" applyFont="1" applyFill="1" applyBorder="1" applyAlignment="1" applyProtection="1">
      <alignment horizontal="right" vertical="center"/>
      <protection locked="0"/>
    </xf>
    <xf numFmtId="38" fontId="0" fillId="2" borderId="68" xfId="1" applyFont="1" applyFill="1" applyBorder="1" applyAlignment="1" applyProtection="1">
      <alignment horizontal="right" vertical="center"/>
      <protection locked="0"/>
    </xf>
    <xf numFmtId="0" fontId="0" fillId="0" borderId="1" xfId="0" applyFont="1" applyBorder="1" applyAlignment="1">
      <alignment horizontal="left" vertical="center" wrapText="1"/>
    </xf>
    <xf numFmtId="0" fontId="0" fillId="2" borderId="16" xfId="0" applyFont="1" applyFill="1" applyBorder="1" applyAlignment="1">
      <alignment horizontal="left" vertical="center"/>
    </xf>
    <xf numFmtId="0" fontId="0" fillId="2" borderId="18" xfId="0" applyFont="1" applyFill="1" applyBorder="1" applyAlignment="1">
      <alignment horizontal="left" vertical="center"/>
    </xf>
    <xf numFmtId="0" fontId="0" fillId="2" borderId="65" xfId="0" applyFont="1" applyFill="1" applyBorder="1" applyAlignment="1">
      <alignment horizontal="left" vertical="center"/>
    </xf>
    <xf numFmtId="0" fontId="0" fillId="2" borderId="69" xfId="0" applyFont="1" applyFill="1" applyBorder="1" applyAlignment="1">
      <alignment horizontal="left" vertical="center"/>
    </xf>
    <xf numFmtId="0" fontId="0" fillId="2" borderId="66" xfId="0" applyFont="1" applyFill="1" applyBorder="1" applyAlignment="1">
      <alignment horizontal="left" vertical="center"/>
    </xf>
    <xf numFmtId="0" fontId="8" fillId="0" borderId="0" xfId="0" quotePrefix="1" applyFont="1" applyAlignment="1">
      <alignment horizontal="right" vertical="center"/>
    </xf>
    <xf numFmtId="0" fontId="0" fillId="0" borderId="19" xfId="0" applyFont="1" applyBorder="1" applyAlignment="1">
      <alignment horizontal="center" vertical="center"/>
    </xf>
    <xf numFmtId="0" fontId="0" fillId="0" borderId="70" xfId="0" applyFont="1" applyBorder="1" applyAlignment="1">
      <alignment horizontal="center" vertical="center"/>
    </xf>
    <xf numFmtId="0" fontId="0" fillId="0" borderId="71" xfId="0" applyFont="1" applyBorder="1" applyAlignment="1">
      <alignment horizontal="center" vertical="center"/>
    </xf>
    <xf numFmtId="0" fontId="0" fillId="0" borderId="37" xfId="0" applyFont="1" applyBorder="1" applyAlignment="1">
      <alignment horizontal="right" vertical="center"/>
    </xf>
    <xf numFmtId="0" fontId="0" fillId="0" borderId="10" xfId="0" applyFont="1" applyBorder="1" applyAlignment="1">
      <alignment horizontal="left" vertical="center" wrapText="1"/>
    </xf>
    <xf numFmtId="0" fontId="0" fillId="0" borderId="2" xfId="0" applyFont="1" applyBorder="1" applyAlignment="1">
      <alignment horizontal="left" vertical="center"/>
    </xf>
    <xf numFmtId="0" fontId="0" fillId="0" borderId="44" xfId="0" applyFont="1" applyBorder="1" applyAlignment="1">
      <alignment horizontal="left" vertical="center"/>
    </xf>
    <xf numFmtId="0" fontId="23" fillId="0" borderId="0" xfId="0" applyFont="1" applyAlignment="1">
      <alignment horizontal="left" vertical="center" wrapText="1"/>
    </xf>
    <xf numFmtId="0" fontId="23" fillId="0" borderId="0" xfId="0" applyFont="1" applyAlignment="1">
      <alignment vertical="center" wrapText="1"/>
    </xf>
    <xf numFmtId="0" fontId="0" fillId="2" borderId="72" xfId="0" applyFont="1" applyFill="1" applyBorder="1" applyAlignment="1" applyProtection="1">
      <alignment horizontal="left" vertical="center"/>
      <protection locked="0"/>
    </xf>
    <xf numFmtId="0" fontId="0" fillId="2" borderId="72" xfId="0" applyFont="1" applyFill="1" applyBorder="1" applyAlignment="1">
      <alignment horizontal="left" vertical="center"/>
    </xf>
    <xf numFmtId="0" fontId="0" fillId="0" borderId="70" xfId="0" applyFont="1" applyBorder="1" applyAlignment="1">
      <alignment horizontal="center" vertical="center" wrapText="1"/>
    </xf>
    <xf numFmtId="0" fontId="0" fillId="0" borderId="73" xfId="0" applyFont="1" applyBorder="1" applyAlignment="1">
      <alignment horizontal="center" vertical="center" wrapText="1"/>
    </xf>
    <xf numFmtId="0" fontId="0" fillId="0" borderId="71" xfId="0" applyFont="1" applyBorder="1" applyAlignment="1">
      <alignment horizontal="center" vertical="center" wrapText="1"/>
    </xf>
    <xf numFmtId="0" fontId="0" fillId="0" borderId="19" xfId="0" applyFont="1" applyBorder="1" applyAlignment="1">
      <alignment horizontal="center" vertical="center" wrapText="1"/>
    </xf>
    <xf numFmtId="0" fontId="0" fillId="2" borderId="74" xfId="0" applyFont="1" applyFill="1" applyBorder="1" applyAlignment="1" applyProtection="1">
      <alignment horizontal="center" vertical="center"/>
      <protection locked="0"/>
    </xf>
    <xf numFmtId="0" fontId="0" fillId="2" borderId="75" xfId="0" applyFont="1" applyFill="1" applyBorder="1" applyAlignment="1" applyProtection="1">
      <alignment horizontal="center" vertical="center"/>
      <protection locked="0"/>
    </xf>
    <xf numFmtId="0" fontId="0" fillId="2" borderId="76" xfId="0" applyFont="1" applyFill="1" applyBorder="1" applyAlignment="1" applyProtection="1">
      <alignment horizontal="center" vertical="center"/>
      <protection locked="0"/>
    </xf>
    <xf numFmtId="0" fontId="0" fillId="2" borderId="72" xfId="0" applyFont="1" applyFill="1" applyBorder="1" applyAlignment="1">
      <alignment horizontal="center" vertical="center"/>
    </xf>
    <xf numFmtId="0" fontId="0" fillId="2" borderId="30" xfId="0" applyFont="1" applyFill="1" applyBorder="1" applyAlignment="1" applyProtection="1">
      <alignment horizontal="left" vertical="center"/>
      <protection locked="0"/>
    </xf>
    <xf numFmtId="0" fontId="0" fillId="2" borderId="32" xfId="0" applyFont="1" applyFill="1" applyBorder="1" applyAlignment="1" applyProtection="1">
      <alignment horizontal="left" vertical="center"/>
      <protection locked="0"/>
    </xf>
    <xf numFmtId="0" fontId="0" fillId="2" borderId="77" xfId="0" applyFont="1" applyFill="1" applyBorder="1" applyAlignment="1" applyProtection="1">
      <alignment horizontal="left" vertical="center"/>
      <protection locked="0"/>
    </xf>
    <xf numFmtId="0" fontId="0" fillId="2" borderId="78" xfId="0" applyFont="1" applyFill="1" applyBorder="1" applyAlignment="1" applyProtection="1">
      <alignment horizontal="left" vertical="center"/>
      <protection locked="0"/>
    </xf>
    <xf numFmtId="0" fontId="15" fillId="0" borderId="0" xfId="0" applyFont="1" applyAlignment="1">
      <alignment horizontal="left" vertical="center" wrapText="1"/>
    </xf>
    <xf numFmtId="0" fontId="15" fillId="0" borderId="0" xfId="0" applyFont="1" applyAlignment="1">
      <alignment vertical="center" wrapText="1"/>
    </xf>
    <xf numFmtId="0" fontId="0" fillId="2" borderId="72" xfId="0" applyFont="1" applyFill="1" applyBorder="1" applyAlignment="1" applyProtection="1">
      <alignment horizontal="center" vertical="center"/>
      <protection locked="0"/>
    </xf>
    <xf numFmtId="0" fontId="0" fillId="2" borderId="79" xfId="0" applyFont="1" applyFill="1" applyBorder="1" applyAlignment="1" applyProtection="1">
      <alignment horizontal="left" vertical="center"/>
      <protection locked="0"/>
    </xf>
    <xf numFmtId="0" fontId="0" fillId="0" borderId="0" xfId="0" applyFont="1" applyAlignment="1" applyProtection="1">
      <alignment horizontal="left" vertical="center" wrapText="1"/>
      <protection locked="0"/>
    </xf>
    <xf numFmtId="0" fontId="0" fillId="2" borderId="79" xfId="0" applyFont="1" applyFill="1" applyBorder="1" applyAlignment="1">
      <alignment horizontal="left" vertical="center"/>
    </xf>
    <xf numFmtId="0" fontId="4" fillId="0" borderId="29" xfId="0" applyFont="1" applyBorder="1" applyAlignment="1">
      <alignment horizontal="center" vertical="center"/>
    </xf>
    <xf numFmtId="0" fontId="0" fillId="2" borderId="8" xfId="0" applyFont="1" applyFill="1" applyBorder="1" applyAlignment="1">
      <alignment horizontal="left" vertical="center"/>
    </xf>
    <xf numFmtId="0" fontId="0" fillId="2" borderId="8" xfId="0" applyFont="1" applyFill="1" applyBorder="1" applyAlignment="1" applyProtection="1">
      <alignment horizontal="left" vertical="center"/>
      <protection locked="0"/>
    </xf>
    <xf numFmtId="0" fontId="0" fillId="2" borderId="9" xfId="0" applyFont="1" applyFill="1" applyBorder="1" applyAlignment="1" applyProtection="1">
      <alignment horizontal="left" vertical="center"/>
      <protection locked="0"/>
    </xf>
    <xf numFmtId="176" fontId="0" fillId="2" borderId="47" xfId="0" applyNumberFormat="1" applyFont="1" applyFill="1" applyBorder="1" applyAlignment="1" applyProtection="1">
      <alignment horizontal="center"/>
      <protection locked="0"/>
    </xf>
    <xf numFmtId="176" fontId="0" fillId="2" borderId="17" xfId="0" applyNumberFormat="1" applyFont="1" applyFill="1" applyBorder="1" applyAlignment="1" applyProtection="1">
      <alignment horizontal="center"/>
      <protection locked="0"/>
    </xf>
    <xf numFmtId="176" fontId="0" fillId="2" borderId="48" xfId="0" applyNumberFormat="1" applyFont="1" applyFill="1" applyBorder="1" applyAlignment="1" applyProtection="1">
      <alignment horizontal="center"/>
      <protection locked="0"/>
    </xf>
    <xf numFmtId="176" fontId="0" fillId="2" borderId="49" xfId="0" applyNumberFormat="1" applyFont="1" applyFill="1" applyBorder="1" applyAlignment="1" applyProtection="1">
      <alignment horizontal="center"/>
      <protection locked="0"/>
    </xf>
    <xf numFmtId="0" fontId="0" fillId="2" borderId="79" xfId="0" applyFont="1" applyFill="1" applyBorder="1" applyAlignment="1">
      <alignment horizontal="center" vertical="center"/>
    </xf>
    <xf numFmtId="27" fontId="0" fillId="0" borderId="2" xfId="0" applyNumberFormat="1" applyFont="1" applyBorder="1" applyAlignment="1">
      <alignment horizontal="center" vertical="center"/>
    </xf>
    <xf numFmtId="177" fontId="0" fillId="2" borderId="55" xfId="0" applyNumberFormat="1" applyFont="1" applyFill="1" applyBorder="1" applyProtection="1">
      <alignment vertical="center"/>
      <protection locked="0"/>
    </xf>
    <xf numFmtId="177" fontId="0" fillId="2" borderId="56" xfId="0" applyNumberFormat="1" applyFont="1" applyFill="1" applyBorder="1" applyProtection="1">
      <alignment vertical="center"/>
      <protection locked="0"/>
    </xf>
    <xf numFmtId="0" fontId="0" fillId="0" borderId="80" xfId="0" applyFont="1" applyBorder="1" applyAlignment="1">
      <alignment horizontal="left" vertical="center"/>
    </xf>
    <xf numFmtId="0" fontId="0" fillId="0" borderId="81" xfId="0" applyFont="1" applyBorder="1" applyAlignment="1">
      <alignment horizontal="left" vertical="center"/>
    </xf>
    <xf numFmtId="0" fontId="0" fillId="0" borderId="82" xfId="0" applyFont="1" applyBorder="1" applyAlignment="1">
      <alignment horizontal="left" vertical="center"/>
    </xf>
    <xf numFmtId="0" fontId="0" fillId="2" borderId="79" xfId="0" applyFont="1" applyFill="1" applyBorder="1" applyAlignment="1" applyProtection="1">
      <alignment horizontal="center" vertical="center"/>
      <protection locked="0"/>
    </xf>
    <xf numFmtId="0" fontId="0" fillId="2" borderId="7" xfId="0" applyFont="1" applyFill="1" applyBorder="1" applyAlignment="1" applyProtection="1">
      <alignment horizontal="center" vertical="center"/>
      <protection locked="0"/>
    </xf>
    <xf numFmtId="0" fontId="0" fillId="2" borderId="9" xfId="0" applyFont="1" applyFill="1" applyBorder="1" applyAlignment="1" applyProtection="1">
      <alignment horizontal="center" vertical="center"/>
      <protection locked="0"/>
    </xf>
    <xf numFmtId="0" fontId="0" fillId="2" borderId="17" xfId="0" applyFont="1" applyFill="1" applyBorder="1" applyAlignment="1">
      <alignment horizontal="left" vertical="center"/>
    </xf>
    <xf numFmtId="0" fontId="0" fillId="2" borderId="17" xfId="0" applyFont="1" applyFill="1" applyBorder="1" applyAlignment="1" applyProtection="1">
      <alignment horizontal="left" vertical="center"/>
      <protection locked="0"/>
    </xf>
    <xf numFmtId="0" fontId="0" fillId="2" borderId="18" xfId="0" applyFont="1" applyFill="1" applyBorder="1" applyAlignment="1" applyProtection="1">
      <alignment horizontal="left" vertical="center"/>
      <protection locked="0"/>
    </xf>
    <xf numFmtId="176" fontId="0" fillId="2" borderId="60" xfId="0" applyNumberFormat="1" applyFont="1" applyFill="1" applyBorder="1" applyAlignment="1" applyProtection="1">
      <alignment horizontal="center"/>
      <protection locked="0"/>
    </xf>
    <xf numFmtId="176" fontId="0" fillId="2" borderId="61" xfId="0" applyNumberFormat="1" applyFont="1" applyFill="1" applyBorder="1" applyAlignment="1" applyProtection="1">
      <alignment horizontal="center"/>
      <protection locked="0"/>
    </xf>
    <xf numFmtId="178" fontId="4" fillId="0" borderId="0" xfId="0" applyNumberFormat="1" applyFont="1" applyAlignment="1">
      <alignment horizontal="right" vertical="center"/>
    </xf>
    <xf numFmtId="0" fontId="8" fillId="0" borderId="37" xfId="0" quotePrefix="1" applyFont="1" applyBorder="1" applyAlignment="1">
      <alignment horizontal="right" vertical="center"/>
    </xf>
    <xf numFmtId="27" fontId="0" fillId="0" borderId="11" xfId="0" applyNumberFormat="1" applyFont="1" applyBorder="1" applyAlignment="1">
      <alignment horizontal="center" vertical="center"/>
    </xf>
    <xf numFmtId="177" fontId="0" fillId="2" borderId="65" xfId="0" applyNumberFormat="1" applyFont="1" applyFill="1" applyBorder="1" applyProtection="1">
      <alignment vertical="center"/>
      <protection locked="0"/>
    </xf>
    <xf numFmtId="177" fontId="0" fillId="2" borderId="66" xfId="0" applyNumberFormat="1" applyFont="1" applyFill="1" applyBorder="1" applyProtection="1">
      <alignment vertical="center"/>
      <protection locked="0"/>
    </xf>
    <xf numFmtId="0" fontId="0" fillId="0" borderId="43" xfId="0" applyFont="1" applyBorder="1" applyAlignment="1">
      <alignment horizontal="left" vertical="center"/>
    </xf>
    <xf numFmtId="0" fontId="0" fillId="2" borderId="83" xfId="0" applyFont="1" applyFill="1" applyBorder="1" applyAlignment="1" applyProtection="1">
      <alignment horizontal="center" vertical="center"/>
      <protection locked="0"/>
    </xf>
    <xf numFmtId="0" fontId="0" fillId="2" borderId="16" xfId="0" applyFont="1" applyFill="1" applyBorder="1" applyAlignment="1" applyProtection="1">
      <alignment horizontal="center" vertical="center"/>
      <protection locked="0"/>
    </xf>
    <xf numFmtId="0" fontId="0" fillId="2" borderId="18" xfId="0" applyFont="1" applyFill="1" applyBorder="1" applyAlignment="1" applyProtection="1">
      <alignment horizontal="center" vertical="center"/>
      <protection locked="0"/>
    </xf>
    <xf numFmtId="0" fontId="0" fillId="2" borderId="55"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56" xfId="0" applyFont="1" applyFill="1" applyBorder="1" applyAlignment="1">
      <alignment horizontal="center" vertical="center"/>
    </xf>
    <xf numFmtId="38" fontId="0" fillId="2" borderId="63" xfId="1" applyFont="1" applyFill="1" applyBorder="1" applyAlignment="1" applyProtection="1">
      <alignment horizontal="right" vertical="center"/>
      <protection locked="0"/>
    </xf>
    <xf numFmtId="38" fontId="0" fillId="2" borderId="64" xfId="1" applyFont="1" applyFill="1" applyBorder="1" applyAlignment="1" applyProtection="1">
      <alignment horizontal="right" vertical="center"/>
      <protection locked="0"/>
    </xf>
    <xf numFmtId="38" fontId="0" fillId="2" borderId="72" xfId="1" applyFont="1" applyFill="1" applyBorder="1" applyAlignment="1" applyProtection="1">
      <alignment vertical="center"/>
      <protection locked="0"/>
    </xf>
    <xf numFmtId="0" fontId="0" fillId="2" borderId="83" xfId="0" applyFont="1" applyFill="1" applyBorder="1" applyAlignment="1">
      <alignment horizontal="center" vertical="center"/>
    </xf>
    <xf numFmtId="0" fontId="0" fillId="0" borderId="20" xfId="0" applyFont="1" applyBorder="1" applyAlignment="1">
      <alignment horizontal="left" vertical="center"/>
    </xf>
    <xf numFmtId="0" fontId="0" fillId="0" borderId="84" xfId="0" applyFont="1" applyBorder="1" applyAlignment="1">
      <alignment horizontal="left" vertical="center"/>
    </xf>
    <xf numFmtId="0" fontId="0" fillId="0" borderId="81" xfId="0" applyFont="1" applyBorder="1">
      <alignment vertical="center"/>
    </xf>
    <xf numFmtId="0" fontId="0" fillId="2" borderId="26" xfId="0" applyFont="1" applyFill="1" applyBorder="1" applyAlignment="1" applyProtection="1">
      <alignment horizontal="center" vertical="center"/>
      <protection locked="0"/>
    </xf>
    <xf numFmtId="0" fontId="0" fillId="2" borderId="28" xfId="0" applyFont="1" applyFill="1" applyBorder="1" applyAlignment="1" applyProtection="1">
      <alignment horizontal="center" vertical="center"/>
      <protection locked="0"/>
    </xf>
    <xf numFmtId="0" fontId="0" fillId="2" borderId="65" xfId="0" applyFont="1" applyFill="1" applyBorder="1" applyAlignment="1">
      <alignment horizontal="center" vertical="center"/>
    </xf>
    <xf numFmtId="0" fontId="0" fillId="2" borderId="69" xfId="0" applyFont="1" applyFill="1" applyBorder="1" applyAlignment="1">
      <alignment horizontal="center" vertical="center"/>
    </xf>
    <xf numFmtId="0" fontId="0" fillId="2" borderId="66" xfId="0" applyFont="1" applyFill="1" applyBorder="1" applyAlignment="1">
      <alignment horizontal="center" vertical="center"/>
    </xf>
    <xf numFmtId="0" fontId="0" fillId="0" borderId="20" xfId="0" applyFont="1" applyBorder="1" applyAlignment="1">
      <alignment horizontal="left" vertical="center" wrapText="1"/>
    </xf>
    <xf numFmtId="0" fontId="0" fillId="0" borderId="85" xfId="0" applyFont="1" applyBorder="1" applyAlignment="1">
      <alignment horizontal="center" vertical="center" wrapText="1"/>
    </xf>
    <xf numFmtId="176" fontId="0" fillId="2" borderId="74" xfId="0" applyNumberFormat="1" applyFont="1" applyFill="1" applyBorder="1" applyAlignment="1" applyProtection="1">
      <alignment horizontal="center"/>
      <protection locked="0"/>
    </xf>
    <xf numFmtId="176" fontId="0" fillId="2" borderId="76" xfId="0" applyNumberFormat="1" applyFont="1" applyFill="1" applyBorder="1" applyAlignment="1" applyProtection="1">
      <alignment horizontal="center"/>
      <protection locked="0"/>
    </xf>
    <xf numFmtId="38" fontId="0" fillId="2" borderId="79" xfId="1" applyFont="1" applyFill="1" applyBorder="1" applyAlignment="1" applyProtection="1">
      <alignment vertical="center"/>
      <protection locked="0"/>
    </xf>
    <xf numFmtId="0" fontId="0" fillId="2" borderId="86" xfId="0" applyFont="1" applyFill="1" applyBorder="1" applyAlignment="1" applyProtection="1">
      <alignment horizontal="left" vertical="center"/>
      <protection locked="0"/>
    </xf>
    <xf numFmtId="0" fontId="0" fillId="0" borderId="37" xfId="0" applyFont="1" applyBorder="1" applyAlignment="1">
      <alignment vertical="center" wrapText="1"/>
    </xf>
    <xf numFmtId="0" fontId="0" fillId="2" borderId="39" xfId="0" applyFont="1" applyFill="1" applyBorder="1" applyAlignment="1" applyProtection="1">
      <alignment horizontal="left" vertical="center"/>
      <protection locked="0"/>
    </xf>
    <xf numFmtId="0" fontId="0" fillId="2" borderId="39"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56" xfId="0" applyFont="1" applyFill="1" applyBorder="1" applyAlignment="1">
      <alignment horizontal="center" vertical="center" wrapText="1"/>
    </xf>
    <xf numFmtId="0" fontId="0" fillId="2" borderId="87" xfId="0" applyFont="1" applyFill="1" applyBorder="1" applyAlignment="1">
      <alignment horizontal="center" vertical="center" wrapText="1"/>
    </xf>
    <xf numFmtId="0" fontId="0" fillId="2" borderId="88" xfId="0" applyFont="1" applyFill="1" applyBorder="1" applyAlignment="1">
      <alignment horizontal="center" vertical="center" wrapText="1"/>
    </xf>
    <xf numFmtId="0" fontId="0" fillId="2" borderId="89" xfId="0" applyFont="1" applyFill="1" applyBorder="1" applyAlignment="1">
      <alignment horizontal="center" vertical="center" wrapText="1"/>
    </xf>
    <xf numFmtId="0" fontId="0" fillId="0" borderId="46" xfId="0" applyFont="1" applyBorder="1" applyAlignment="1">
      <alignment horizontal="center" vertical="center"/>
    </xf>
    <xf numFmtId="0" fontId="0" fillId="2" borderId="90" xfId="0" applyFont="1" applyFill="1" applyBorder="1" applyAlignment="1" applyProtection="1">
      <alignment horizontal="center" vertical="center"/>
      <protection locked="0"/>
    </xf>
    <xf numFmtId="27" fontId="0" fillId="0" borderId="70" xfId="0" applyNumberFormat="1" applyFont="1" applyBorder="1" applyAlignment="1">
      <alignment horizontal="center" vertical="center"/>
    </xf>
    <xf numFmtId="0" fontId="0" fillId="2" borderId="91" xfId="0" applyFont="1" applyFill="1" applyBorder="1" applyAlignment="1" applyProtection="1">
      <alignment horizontal="center" vertical="center"/>
      <protection locked="0"/>
    </xf>
    <xf numFmtId="0" fontId="0" fillId="2" borderId="92" xfId="0" applyFont="1" applyFill="1" applyBorder="1" applyAlignment="1" applyProtection="1">
      <alignment horizontal="center" vertical="center"/>
      <protection locked="0"/>
    </xf>
    <xf numFmtId="0" fontId="0" fillId="2" borderId="83" xfId="0" applyFont="1" applyFill="1" applyBorder="1" applyAlignment="1" applyProtection="1">
      <alignment horizontal="left" vertical="center"/>
      <protection locked="0"/>
    </xf>
    <xf numFmtId="0" fontId="0" fillId="0" borderId="93" xfId="0" applyFont="1" applyBorder="1" applyAlignment="1">
      <alignment horizontal="left" vertical="center"/>
    </xf>
    <xf numFmtId="0" fontId="0" fillId="2" borderId="40" xfId="0" applyFont="1" applyFill="1" applyBorder="1" applyAlignment="1" applyProtection="1">
      <alignment horizontal="left" vertical="center"/>
      <protection locked="0"/>
    </xf>
    <xf numFmtId="0" fontId="0" fillId="2" borderId="72" xfId="0" applyFont="1" applyFill="1" applyBorder="1" applyProtection="1">
      <alignment vertical="center"/>
      <protection locked="0"/>
    </xf>
    <xf numFmtId="0" fontId="0" fillId="2" borderId="41" xfId="0" applyFont="1" applyFill="1" applyBorder="1" applyAlignment="1" applyProtection="1">
      <alignment horizontal="left" vertical="center"/>
      <protection locked="0"/>
    </xf>
    <xf numFmtId="178" fontId="0" fillId="2" borderId="72" xfId="0" applyNumberFormat="1" applyFont="1" applyFill="1" applyBorder="1" applyAlignment="1" applyProtection="1">
      <alignment horizontal="center" vertical="center"/>
      <protection locked="0"/>
    </xf>
    <xf numFmtId="0" fontId="0" fillId="2" borderId="41" xfId="0" applyFont="1" applyFill="1" applyBorder="1" applyAlignment="1">
      <alignment horizontal="center" vertical="center" wrapText="1"/>
    </xf>
    <xf numFmtId="0" fontId="0" fillId="2" borderId="69" xfId="0" applyFont="1" applyFill="1" applyBorder="1" applyAlignment="1">
      <alignment horizontal="center" vertical="center" wrapText="1"/>
    </xf>
    <xf numFmtId="0" fontId="0" fillId="2" borderId="66" xfId="0" applyFont="1" applyFill="1" applyBorder="1" applyAlignment="1">
      <alignment horizontal="center" vertical="center" wrapText="1"/>
    </xf>
    <xf numFmtId="0" fontId="0" fillId="2" borderId="94" xfId="0" applyFont="1" applyFill="1" applyBorder="1" applyAlignment="1">
      <alignment horizontal="center" vertical="center" wrapText="1"/>
    </xf>
    <xf numFmtId="0" fontId="0" fillId="2" borderId="95" xfId="0" applyFont="1" applyFill="1" applyBorder="1" applyAlignment="1">
      <alignment horizontal="center" vertical="center" wrapText="1"/>
    </xf>
    <xf numFmtId="0" fontId="0" fillId="2" borderId="96" xfId="0" applyFont="1" applyFill="1" applyBorder="1" applyAlignment="1">
      <alignment horizontal="center" vertical="center" wrapText="1"/>
    </xf>
    <xf numFmtId="0" fontId="0" fillId="2" borderId="97" xfId="0" applyFont="1" applyFill="1" applyBorder="1" applyAlignment="1" applyProtection="1">
      <alignment horizontal="center" vertical="center"/>
      <protection locked="0"/>
    </xf>
    <xf numFmtId="176" fontId="0" fillId="2" borderId="7" xfId="0" applyNumberFormat="1" applyFont="1" applyFill="1" applyBorder="1" applyAlignment="1">
      <alignment horizontal="right" vertical="center"/>
    </xf>
    <xf numFmtId="176" fontId="0" fillId="2" borderId="8" xfId="0" applyNumberFormat="1" applyFont="1" applyFill="1" applyBorder="1" applyAlignment="1">
      <alignment horizontal="right" vertical="center"/>
    </xf>
    <xf numFmtId="176" fontId="0" fillId="2" borderId="9" xfId="0" applyNumberFormat="1" applyFont="1" applyFill="1" applyBorder="1" applyAlignment="1">
      <alignment horizontal="right" vertical="center"/>
    </xf>
    <xf numFmtId="38" fontId="0" fillId="2" borderId="65" xfId="1" applyFont="1" applyFill="1" applyBorder="1" applyAlignment="1" applyProtection="1">
      <alignment horizontal="right" vertical="center"/>
      <protection locked="0"/>
    </xf>
    <xf numFmtId="38" fontId="0" fillId="2" borderId="66" xfId="1" applyFont="1" applyFill="1" applyBorder="1" applyAlignment="1" applyProtection="1">
      <alignment horizontal="right" vertical="center"/>
      <protection locked="0"/>
    </xf>
    <xf numFmtId="0" fontId="0" fillId="2" borderId="67" xfId="0" applyFont="1" applyFill="1" applyBorder="1" applyAlignment="1" applyProtection="1">
      <alignment horizontal="center" vertical="center"/>
      <protection locked="0"/>
    </xf>
    <xf numFmtId="0" fontId="0" fillId="2" borderId="68" xfId="0" applyFont="1" applyFill="1" applyBorder="1" applyAlignment="1" applyProtection="1">
      <alignment horizontal="center" vertical="center"/>
      <protection locked="0"/>
    </xf>
    <xf numFmtId="27" fontId="0" fillId="0" borderId="29" xfId="0" applyNumberFormat="1" applyFont="1" applyBorder="1" applyAlignment="1">
      <alignment horizontal="center" vertical="center"/>
    </xf>
    <xf numFmtId="0" fontId="0" fillId="2" borderId="94" xfId="0" applyFont="1" applyFill="1" applyBorder="1" applyAlignment="1" applyProtection="1">
      <alignment horizontal="center" vertical="center"/>
      <protection locked="0"/>
    </xf>
    <xf numFmtId="0" fontId="0" fillId="2" borderId="98" xfId="0" applyFont="1" applyFill="1" applyBorder="1" applyAlignment="1" applyProtection="1">
      <alignment horizontal="center" vertical="center"/>
      <protection locked="0"/>
    </xf>
    <xf numFmtId="0" fontId="0" fillId="2" borderId="30" xfId="0" applyFont="1" applyFill="1" applyBorder="1" applyAlignment="1">
      <alignment horizontal="center" vertical="center"/>
    </xf>
    <xf numFmtId="0" fontId="0" fillId="2" borderId="31" xfId="0" applyFont="1" applyFill="1" applyBorder="1" applyAlignment="1">
      <alignment horizontal="center" vertical="center"/>
    </xf>
    <xf numFmtId="0" fontId="0" fillId="2" borderId="78" xfId="0" applyFont="1" applyFill="1" applyBorder="1" applyAlignment="1">
      <alignment horizontal="center" vertical="center"/>
    </xf>
    <xf numFmtId="0" fontId="0" fillId="2" borderId="38" xfId="0" applyFont="1" applyFill="1" applyBorder="1" applyAlignment="1" applyProtection="1">
      <alignment horizontal="left" vertical="center"/>
      <protection locked="0"/>
    </xf>
    <xf numFmtId="0" fontId="0" fillId="2" borderId="79" xfId="0" applyFont="1" applyFill="1" applyBorder="1" applyProtection="1">
      <alignment vertical="center"/>
      <protection locked="0"/>
    </xf>
    <xf numFmtId="0" fontId="0" fillId="2" borderId="7" xfId="0" applyFont="1" applyFill="1" applyBorder="1" applyAlignment="1" applyProtection="1">
      <alignment horizontal="left" vertical="center"/>
      <protection locked="0"/>
    </xf>
    <xf numFmtId="178" fontId="0" fillId="2" borderId="79" xfId="0" applyNumberFormat="1" applyFont="1" applyFill="1" applyBorder="1" applyAlignment="1" applyProtection="1">
      <alignment horizontal="center" vertical="center"/>
      <protection locked="0"/>
    </xf>
    <xf numFmtId="176" fontId="0" fillId="2" borderId="16" xfId="0" applyNumberFormat="1" applyFont="1" applyFill="1" applyBorder="1" applyAlignment="1">
      <alignment horizontal="right" vertical="center"/>
    </xf>
    <xf numFmtId="176" fontId="0" fillId="2" borderId="17" xfId="0" applyNumberFormat="1" applyFont="1" applyFill="1" applyBorder="1" applyAlignment="1">
      <alignment horizontal="right" vertical="center"/>
    </xf>
    <xf numFmtId="176" fontId="0" fillId="2" borderId="18" xfId="0" applyNumberFormat="1" applyFont="1" applyFill="1" applyBorder="1" applyAlignment="1">
      <alignment horizontal="right" vertical="center"/>
    </xf>
    <xf numFmtId="0" fontId="8" fillId="0" borderId="0" xfId="0" applyFont="1">
      <alignment vertical="center"/>
    </xf>
    <xf numFmtId="38" fontId="0" fillId="2" borderId="83" xfId="1" applyFont="1" applyFill="1" applyBorder="1" applyAlignment="1" applyProtection="1">
      <alignment vertical="center"/>
      <protection locked="0"/>
    </xf>
    <xf numFmtId="0" fontId="0" fillId="2" borderId="99" xfId="0" applyFont="1" applyFill="1" applyBorder="1" applyAlignment="1" applyProtection="1">
      <alignment horizontal="center" vertical="center"/>
      <protection locked="0"/>
    </xf>
    <xf numFmtId="0" fontId="0" fillId="0" borderId="11" xfId="0" applyFont="1" applyBorder="1" applyAlignment="1">
      <alignment horizontal="left" vertical="center"/>
    </xf>
    <xf numFmtId="0" fontId="0" fillId="0" borderId="100" xfId="0" applyFont="1" applyBorder="1" applyAlignment="1">
      <alignment horizontal="left" vertical="center"/>
    </xf>
    <xf numFmtId="0" fontId="0" fillId="2" borderId="16" xfId="0" applyFont="1" applyFill="1" applyBorder="1" applyAlignment="1" applyProtection="1">
      <alignment horizontal="left" vertical="center"/>
      <protection locked="0"/>
    </xf>
    <xf numFmtId="0" fontId="0" fillId="0" borderId="39" xfId="0" applyFont="1" applyBorder="1" applyAlignment="1">
      <alignment horizontal="center" vertical="center"/>
    </xf>
    <xf numFmtId="0" fontId="0" fillId="0" borderId="81" xfId="0" applyFont="1" applyBorder="1" applyAlignment="1">
      <alignment horizontal="center" vertical="center"/>
    </xf>
    <xf numFmtId="0" fontId="0" fillId="0" borderId="81" xfId="0" applyFont="1" applyBorder="1" applyAlignment="1">
      <alignment horizontal="right" vertical="center"/>
    </xf>
    <xf numFmtId="178" fontId="0" fillId="2" borderId="88" xfId="0" applyNumberFormat="1" applyFont="1" applyFill="1" applyBorder="1" applyAlignment="1" applyProtection="1">
      <alignment horizontal="center" vertical="center"/>
      <protection locked="0"/>
    </xf>
    <xf numFmtId="0" fontId="0" fillId="0" borderId="101" xfId="0" applyFont="1" applyBorder="1" applyAlignment="1">
      <alignment horizontal="center"/>
    </xf>
    <xf numFmtId="0" fontId="0" fillId="2" borderId="55" xfId="0" applyFont="1" applyFill="1" applyBorder="1" applyAlignment="1" applyProtection="1">
      <alignment horizontal="center" vertical="center"/>
      <protection locked="0"/>
    </xf>
    <xf numFmtId="0" fontId="0" fillId="2" borderId="62" xfId="0" applyFont="1" applyFill="1" applyBorder="1" applyAlignment="1" applyProtection="1">
      <alignment horizontal="center" vertical="center"/>
      <protection locked="0"/>
    </xf>
    <xf numFmtId="0" fontId="0" fillId="2" borderId="56" xfId="0" applyFont="1" applyFill="1" applyBorder="1" applyAlignment="1" applyProtection="1">
      <alignment horizontal="center" vertical="center"/>
      <protection locked="0"/>
    </xf>
    <xf numFmtId="0" fontId="0" fillId="0" borderId="44" xfId="0" applyFont="1" applyBorder="1" applyAlignment="1">
      <alignment horizontal="center"/>
    </xf>
    <xf numFmtId="0" fontId="0" fillId="0" borderId="1" xfId="0" applyFont="1" applyBorder="1" applyAlignment="1"/>
    <xf numFmtId="0" fontId="0" fillId="2" borderId="95" xfId="0" applyFont="1" applyFill="1" applyBorder="1" applyAlignment="1" applyProtection="1">
      <alignment horizontal="center" vertical="center"/>
      <protection locked="0"/>
    </xf>
    <xf numFmtId="0" fontId="0" fillId="0" borderId="102" xfId="0" applyFont="1" applyBorder="1" applyAlignment="1">
      <alignment horizontal="left" vertical="center"/>
    </xf>
    <xf numFmtId="0" fontId="0" fillId="0" borderId="103" xfId="0" applyFont="1" applyBorder="1" applyAlignment="1">
      <alignment horizontal="center" vertical="center"/>
    </xf>
    <xf numFmtId="0" fontId="0" fillId="0" borderId="37" xfId="0" applyFont="1" applyBorder="1" applyAlignment="1">
      <alignment horizontal="center" vertical="center"/>
    </xf>
    <xf numFmtId="0" fontId="0" fillId="0" borderId="104" xfId="0" applyFont="1" applyBorder="1" applyAlignment="1">
      <alignment horizontal="center"/>
    </xf>
    <xf numFmtId="0" fontId="0" fillId="2" borderId="65" xfId="0" applyFont="1" applyFill="1" applyBorder="1" applyAlignment="1" applyProtection="1">
      <alignment horizontal="center" vertical="center"/>
      <protection locked="0"/>
    </xf>
    <xf numFmtId="0" fontId="0" fillId="2" borderId="69" xfId="0" applyFont="1" applyFill="1" applyBorder="1" applyAlignment="1" applyProtection="1">
      <alignment horizontal="center" vertical="center"/>
      <protection locked="0"/>
    </xf>
    <xf numFmtId="0" fontId="0" fillId="2" borderId="66" xfId="0" applyFont="1" applyFill="1" applyBorder="1" applyAlignment="1" applyProtection="1">
      <alignment horizontal="center" vertical="center"/>
      <protection locked="0"/>
    </xf>
    <xf numFmtId="0" fontId="0" fillId="0" borderId="71" xfId="0" applyFont="1" applyBorder="1" applyAlignment="1">
      <alignment horizontal="center"/>
    </xf>
    <xf numFmtId="0" fontId="0" fillId="0" borderId="19" xfId="0" applyFont="1" applyBorder="1" applyAlignment="1"/>
    <xf numFmtId="0" fontId="0" fillId="2" borderId="105" xfId="0" applyFont="1" applyFill="1" applyBorder="1" applyAlignment="1" applyProtection="1">
      <alignment horizontal="center" vertical="center"/>
      <protection locked="0"/>
    </xf>
    <xf numFmtId="0" fontId="0" fillId="2" borderId="106" xfId="0" applyFont="1" applyFill="1" applyBorder="1" applyAlignment="1" applyProtection="1">
      <alignment horizontal="center" vertical="center"/>
      <protection locked="0"/>
    </xf>
    <xf numFmtId="0" fontId="0" fillId="2" borderId="107" xfId="0" applyFont="1" applyFill="1" applyBorder="1" applyAlignment="1" applyProtection="1">
      <alignment horizontal="center" vertical="center"/>
      <protection locked="0"/>
    </xf>
    <xf numFmtId="0" fontId="0" fillId="2" borderId="108" xfId="0" applyFont="1" applyFill="1" applyBorder="1" applyAlignment="1" applyProtection="1">
      <alignment horizontal="center" vertical="center"/>
      <protection locked="0"/>
    </xf>
    <xf numFmtId="0" fontId="0" fillId="0" borderId="109" xfId="0" applyFont="1" applyBorder="1" applyAlignment="1">
      <alignment horizontal="left" vertical="center"/>
    </xf>
    <xf numFmtId="0" fontId="0" fillId="2" borderId="110" xfId="0" applyFont="1" applyFill="1" applyBorder="1" applyAlignment="1" applyProtection="1">
      <alignment horizontal="left" vertical="center"/>
      <protection locked="0"/>
    </xf>
    <xf numFmtId="0" fontId="0" fillId="2" borderId="65" xfId="0" applyFont="1" applyFill="1" applyBorder="1" applyAlignment="1" applyProtection="1">
      <alignment horizontal="center"/>
      <protection locked="0"/>
    </xf>
    <xf numFmtId="0" fontId="0" fillId="2" borderId="69" xfId="0" applyFont="1" applyFill="1" applyBorder="1" applyAlignment="1" applyProtection="1">
      <alignment horizontal="center"/>
      <protection locked="0"/>
    </xf>
    <xf numFmtId="0" fontId="0" fillId="2" borderId="66" xfId="0" applyFont="1" applyFill="1" applyBorder="1" applyAlignment="1" applyProtection="1">
      <alignment horizontal="center"/>
      <protection locked="0"/>
    </xf>
    <xf numFmtId="0" fontId="0" fillId="0" borderId="1" xfId="0" applyFont="1" applyBorder="1" applyAlignment="1">
      <alignment horizontal="center"/>
    </xf>
    <xf numFmtId="0" fontId="0" fillId="2" borderId="111" xfId="0" applyFont="1" applyFill="1" applyBorder="1" applyAlignment="1" applyProtection="1">
      <alignment horizontal="center" vertical="center"/>
      <protection locked="0"/>
    </xf>
    <xf numFmtId="0" fontId="8" fillId="0" borderId="2"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112" xfId="0" applyFont="1" applyBorder="1" applyAlignment="1">
      <alignment horizontal="center" vertical="center" wrapText="1"/>
    </xf>
    <xf numFmtId="0" fontId="0" fillId="2" borderId="0" xfId="0" applyFont="1" applyFill="1" applyAlignment="1" applyProtection="1">
      <alignment horizontal="center" vertical="center"/>
      <protection locked="0"/>
    </xf>
    <xf numFmtId="0" fontId="0" fillId="0" borderId="29" xfId="0" applyFont="1" applyBorder="1" applyAlignment="1">
      <alignment horizontal="center"/>
    </xf>
    <xf numFmtId="0" fontId="0" fillId="2" borderId="113" xfId="0" applyFont="1" applyFill="1" applyBorder="1" applyAlignment="1">
      <alignment horizontal="center" vertical="center"/>
    </xf>
    <xf numFmtId="0" fontId="0" fillId="2" borderId="114" xfId="0" applyFont="1" applyFill="1" applyBorder="1" applyAlignment="1">
      <alignment horizontal="center" vertical="center"/>
    </xf>
    <xf numFmtId="0" fontId="0" fillId="2" borderId="58" xfId="0" applyFont="1" applyFill="1" applyBorder="1" applyAlignment="1">
      <alignment horizontal="center" vertical="center"/>
    </xf>
    <xf numFmtId="0" fontId="0" fillId="0" borderId="19" xfId="0" applyFont="1" applyBorder="1" applyAlignment="1">
      <alignment horizontal="center"/>
    </xf>
    <xf numFmtId="0" fontId="0" fillId="2" borderId="115" xfId="0" applyFont="1" applyFill="1" applyBorder="1" applyAlignment="1">
      <alignment horizontal="center" vertical="center" wrapText="1"/>
    </xf>
    <xf numFmtId="0" fontId="0" fillId="2" borderId="107" xfId="0" applyFont="1" applyFill="1" applyBorder="1" applyAlignment="1">
      <alignment horizontal="center" vertical="center" wrapText="1"/>
    </xf>
    <xf numFmtId="0" fontId="0" fillId="2" borderId="116" xfId="0" applyFont="1" applyFill="1" applyBorder="1" applyAlignment="1">
      <alignment horizontal="center" vertical="center" wrapText="1"/>
    </xf>
    <xf numFmtId="0" fontId="0" fillId="2" borderId="117" xfId="0" applyFont="1" applyFill="1" applyBorder="1" applyAlignment="1">
      <alignment horizontal="center" vertical="center" wrapText="1"/>
    </xf>
    <xf numFmtId="0" fontId="8" fillId="0" borderId="70"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118" xfId="0" applyFont="1" applyBorder="1" applyAlignment="1">
      <alignment horizontal="center" vertical="center" wrapText="1"/>
    </xf>
    <xf numFmtId="0" fontId="0" fillId="2" borderId="119" xfId="0" applyFont="1" applyFill="1" applyBorder="1" applyAlignment="1" applyProtection="1">
      <alignment horizontal="center" vertical="center"/>
      <protection locked="0"/>
    </xf>
    <xf numFmtId="0" fontId="0" fillId="2" borderId="120" xfId="0" applyFont="1" applyFill="1" applyBorder="1" applyAlignment="1">
      <alignment horizontal="center" vertical="center"/>
    </xf>
    <xf numFmtId="0" fontId="0" fillId="2" borderId="121" xfId="0" applyFont="1" applyFill="1" applyBorder="1" applyAlignment="1">
      <alignment horizontal="center" vertical="center"/>
    </xf>
    <xf numFmtId="0" fontId="0" fillId="2" borderId="68" xfId="0" applyFont="1" applyFill="1" applyBorder="1" applyAlignment="1">
      <alignment horizontal="center" vertical="center"/>
    </xf>
    <xf numFmtId="0" fontId="0" fillId="2" borderId="67" xfId="0" applyFont="1" applyFill="1" applyBorder="1" applyAlignment="1" applyProtection="1">
      <alignment horizontal="left" vertical="center" wrapText="1"/>
      <protection locked="0"/>
    </xf>
    <xf numFmtId="0" fontId="0" fillId="2" borderId="68" xfId="0" applyFont="1" applyFill="1" applyBorder="1" applyAlignment="1" applyProtection="1">
      <alignment horizontal="left" vertical="center" wrapText="1"/>
      <protection locked="0"/>
    </xf>
    <xf numFmtId="0" fontId="0" fillId="2" borderId="116" xfId="0" applyFont="1" applyFill="1" applyBorder="1" applyAlignment="1" applyProtection="1">
      <alignment horizontal="center" vertical="center"/>
      <protection locked="0"/>
    </xf>
    <xf numFmtId="0" fontId="0" fillId="2" borderId="7" xfId="0" applyFont="1" applyFill="1" applyBorder="1" applyProtection="1">
      <alignment vertical="center"/>
      <protection locked="0"/>
    </xf>
    <xf numFmtId="0" fontId="0" fillId="2" borderId="9" xfId="0" applyFont="1" applyFill="1" applyBorder="1" applyProtection="1">
      <alignment vertical="center"/>
      <protection locked="0"/>
    </xf>
    <xf numFmtId="0" fontId="0" fillId="2" borderId="8" xfId="0" applyFont="1" applyFill="1" applyBorder="1" applyAlignment="1" applyProtection="1">
      <alignment horizontal="center" vertical="center"/>
      <protection locked="0"/>
    </xf>
    <xf numFmtId="0" fontId="0" fillId="2" borderId="40" xfId="0" applyFont="1" applyFill="1" applyBorder="1" applyProtection="1">
      <alignment vertical="center"/>
      <protection locked="0"/>
    </xf>
    <xf numFmtId="0" fontId="0" fillId="0" borderId="21" xfId="0" applyFont="1" applyBorder="1" applyAlignment="1">
      <alignment horizontal="left" vertical="center"/>
    </xf>
    <xf numFmtId="0" fontId="0" fillId="0" borderId="42" xfId="0" applyFont="1" applyBorder="1" applyAlignment="1"/>
    <xf numFmtId="0" fontId="0" fillId="0" borderId="42" xfId="0" applyFont="1" applyBorder="1" applyAlignment="1">
      <alignment horizontal="center"/>
    </xf>
    <xf numFmtId="0" fontId="0" fillId="2" borderId="122" xfId="0" applyFont="1" applyFill="1" applyBorder="1" applyAlignment="1">
      <alignment horizontal="center" vertical="center" wrapText="1"/>
    </xf>
    <xf numFmtId="0" fontId="0" fillId="2" borderId="123"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16" xfId="0" applyFont="1" applyFill="1" applyBorder="1" applyProtection="1">
      <alignment vertical="center"/>
      <protection locked="0"/>
    </xf>
    <xf numFmtId="0" fontId="0" fillId="2" borderId="18" xfId="0" applyFont="1" applyFill="1" applyBorder="1" applyProtection="1">
      <alignment vertical="center"/>
      <protection locked="0"/>
    </xf>
    <xf numFmtId="0" fontId="0" fillId="2" borderId="38" xfId="0" applyFont="1" applyFill="1" applyBorder="1" applyProtection="1">
      <alignment vertical="center"/>
      <protection locked="0"/>
    </xf>
    <xf numFmtId="0" fontId="0" fillId="3" borderId="0" xfId="0" applyFont="1" applyFill="1" applyAlignment="1">
      <alignment horizontal="center" vertical="center" wrapText="1"/>
    </xf>
    <xf numFmtId="0" fontId="8" fillId="2" borderId="123"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0" fillId="2" borderId="26" xfId="0" applyFont="1" applyFill="1" applyBorder="1" applyAlignment="1">
      <alignment horizontal="center" vertical="center"/>
    </xf>
    <xf numFmtId="176" fontId="0" fillId="2" borderId="124" xfId="0" applyNumberFormat="1" applyFont="1" applyFill="1" applyBorder="1" applyAlignment="1">
      <alignment horizontal="right" vertical="center"/>
    </xf>
    <xf numFmtId="176" fontId="0" fillId="2" borderId="125" xfId="0" applyNumberFormat="1" applyFont="1" applyFill="1" applyBorder="1" applyAlignment="1">
      <alignment horizontal="right" vertical="center"/>
    </xf>
    <xf numFmtId="0" fontId="0" fillId="0" borderId="126" xfId="0" applyFont="1" applyBorder="1" applyAlignment="1">
      <alignment horizontal="left" vertical="center"/>
    </xf>
    <xf numFmtId="0" fontId="8" fillId="0" borderId="0" xfId="0" applyFont="1" applyAlignment="1">
      <alignment horizontal="left" vertical="top" wrapText="1"/>
    </xf>
    <xf numFmtId="0" fontId="0" fillId="2" borderId="124" xfId="0" applyFont="1" applyFill="1" applyBorder="1" applyAlignment="1">
      <alignment horizontal="right" vertical="center"/>
    </xf>
    <xf numFmtId="0" fontId="0" fillId="2" borderId="125" xfId="0" applyFont="1" applyFill="1" applyBorder="1" applyAlignment="1">
      <alignment horizontal="right" vertical="center"/>
    </xf>
    <xf numFmtId="0" fontId="0" fillId="2" borderId="127" xfId="0" applyFont="1" applyFill="1" applyBorder="1" applyAlignment="1">
      <alignment horizontal="right" vertical="center"/>
    </xf>
    <xf numFmtId="0" fontId="0" fillId="2" borderId="27" xfId="0" applyFont="1" applyFill="1" applyBorder="1" applyAlignment="1" applyProtection="1">
      <alignment horizontal="center" vertical="center"/>
      <protection locked="0"/>
    </xf>
    <xf numFmtId="0" fontId="0" fillId="0" borderId="128" xfId="0" applyFont="1" applyBorder="1" applyAlignment="1">
      <alignment horizontal="left" vertical="center"/>
    </xf>
    <xf numFmtId="0" fontId="0" fillId="2" borderId="83" xfId="0" applyFont="1" applyFill="1" applyBorder="1" applyAlignment="1">
      <alignment horizontal="left" vertical="center"/>
    </xf>
    <xf numFmtId="0" fontId="8" fillId="2" borderId="129"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70" xfId="0" applyFont="1" applyFill="1" applyBorder="1" applyAlignment="1">
      <alignment horizontal="center" vertical="center" wrapText="1"/>
    </xf>
    <xf numFmtId="0" fontId="0" fillId="2" borderId="16" xfId="0" applyFont="1" applyFill="1" applyBorder="1" applyAlignment="1">
      <alignment horizontal="right" vertical="center"/>
    </xf>
    <xf numFmtId="0" fontId="0" fillId="2" borderId="17" xfId="0" applyFont="1" applyFill="1" applyBorder="1" applyAlignment="1">
      <alignment horizontal="right" vertical="center"/>
    </xf>
    <xf numFmtId="0" fontId="0" fillId="2" borderId="18" xfId="0" applyFont="1" applyFill="1" applyBorder="1" applyAlignment="1">
      <alignment horizontal="right" vertical="center"/>
    </xf>
    <xf numFmtId="177" fontId="0" fillId="2" borderId="130" xfId="0" applyNumberFormat="1" applyFont="1" applyFill="1" applyBorder="1" applyProtection="1">
      <alignment vertical="center"/>
      <protection locked="0"/>
    </xf>
    <xf numFmtId="177" fontId="0" fillId="2" borderId="131" xfId="0" applyNumberFormat="1" applyFont="1" applyFill="1" applyBorder="1" applyProtection="1">
      <alignment vertical="center"/>
      <protection locked="0"/>
    </xf>
    <xf numFmtId="0" fontId="0" fillId="0" borderId="132" xfId="0" applyFont="1" applyBorder="1" applyAlignment="1">
      <alignment horizontal="left" vertical="center"/>
    </xf>
    <xf numFmtId="0" fontId="0" fillId="0" borderId="101" xfId="0" applyFont="1" applyBorder="1" applyAlignment="1">
      <alignment horizontal="center" vertical="top"/>
    </xf>
    <xf numFmtId="0" fontId="0" fillId="0" borderId="42" xfId="0" applyFont="1" applyBorder="1" applyAlignment="1">
      <alignment vertical="top"/>
    </xf>
    <xf numFmtId="0" fontId="7" fillId="2" borderId="10" xfId="0" applyFont="1" applyFill="1" applyBorder="1" applyAlignment="1">
      <alignment vertical="center" wrapText="1"/>
    </xf>
    <xf numFmtId="0" fontId="0" fillId="2" borderId="10" xfId="0" applyFont="1" applyFill="1" applyBorder="1" applyAlignment="1">
      <alignment vertical="center" wrapText="1"/>
    </xf>
    <xf numFmtId="0" fontId="0" fillId="2" borderId="2" xfId="0" applyFont="1" applyFill="1" applyBorder="1" applyAlignment="1">
      <alignment vertical="center" wrapText="1"/>
    </xf>
    <xf numFmtId="49" fontId="0" fillId="0" borderId="0" xfId="0" applyNumberFormat="1" applyFont="1">
      <alignment vertical="center"/>
    </xf>
    <xf numFmtId="0" fontId="0" fillId="2" borderId="103" xfId="0" applyFont="1" applyFill="1" applyBorder="1" applyAlignment="1" applyProtection="1">
      <alignment horizontal="left" vertical="center"/>
      <protection locked="0"/>
    </xf>
    <xf numFmtId="0" fontId="0" fillId="0" borderId="104" xfId="0" applyFont="1" applyBorder="1" applyAlignment="1">
      <alignment horizontal="center" vertical="top"/>
    </xf>
    <xf numFmtId="0" fontId="0" fillId="0" borderId="11" xfId="0" applyFont="1" applyBorder="1">
      <alignment vertical="center"/>
    </xf>
    <xf numFmtId="0" fontId="7" fillId="2" borderId="123" xfId="0" applyFont="1" applyFill="1" applyBorder="1" applyAlignment="1">
      <alignment horizontal="center" vertical="center" wrapText="1"/>
    </xf>
    <xf numFmtId="0" fontId="0" fillId="3" borderId="0" xfId="0" applyFont="1" applyFill="1" applyBorder="1" applyAlignment="1" applyProtection="1">
      <alignment horizontal="left" vertical="center"/>
      <protection locked="0"/>
    </xf>
    <xf numFmtId="0" fontId="7" fillId="0" borderId="126" xfId="0" applyFont="1" applyBorder="1" applyAlignment="1">
      <alignment horizontal="left" vertical="center"/>
    </xf>
    <xf numFmtId="0" fontId="0" fillId="0" borderId="29" xfId="0" applyFont="1" applyBorder="1" applyAlignment="1">
      <alignment horizontal="center" vertical="top"/>
    </xf>
    <xf numFmtId="176" fontId="0" fillId="2" borderId="65" xfId="0" applyNumberFormat="1" applyFont="1" applyFill="1" applyBorder="1" applyAlignment="1">
      <alignment horizontal="right" vertical="center"/>
    </xf>
    <xf numFmtId="176" fontId="0" fillId="2" borderId="69" xfId="0" applyNumberFormat="1" applyFont="1" applyFill="1" applyBorder="1" applyAlignment="1">
      <alignment horizontal="right" vertical="center"/>
    </xf>
    <xf numFmtId="0" fontId="7" fillId="0" borderId="128" xfId="0" applyFont="1" applyBorder="1" applyAlignment="1">
      <alignment horizontal="left" vertical="center"/>
    </xf>
    <xf numFmtId="0" fontId="0" fillId="2" borderId="78" xfId="0" applyFont="1" applyFill="1" applyBorder="1" applyAlignment="1" applyProtection="1">
      <alignment horizontal="center" vertical="center"/>
      <protection locked="0"/>
    </xf>
    <xf numFmtId="178" fontId="0" fillId="2" borderId="83" xfId="0" applyNumberFormat="1" applyFont="1" applyFill="1" applyBorder="1" applyAlignment="1" applyProtection="1">
      <alignment horizontal="center" vertical="center"/>
      <protection locked="0"/>
    </xf>
    <xf numFmtId="0" fontId="0" fillId="2" borderId="133" xfId="0" applyFont="1" applyFill="1" applyBorder="1" applyAlignment="1">
      <alignment horizontal="center" vertical="center" wrapText="1"/>
    </xf>
    <xf numFmtId="0" fontId="0" fillId="0" borderId="73" xfId="0" applyFont="1" applyBorder="1" applyAlignment="1">
      <alignment horizontal="center" vertical="center"/>
    </xf>
    <xf numFmtId="0" fontId="7" fillId="2" borderId="134" xfId="0" applyFont="1" applyFill="1" applyBorder="1" applyAlignment="1">
      <alignment horizontal="center" vertical="center" wrapText="1"/>
    </xf>
    <xf numFmtId="0" fontId="0" fillId="2" borderId="13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46" xfId="0" applyFont="1" applyBorder="1" applyAlignment="1">
      <alignment horizontal="center" vertical="center" wrapText="1"/>
    </xf>
    <xf numFmtId="49" fontId="0" fillId="0" borderId="0" xfId="0" applyNumberFormat="1" applyFont="1" applyAlignment="1">
      <alignment horizontal="left" vertical="center"/>
    </xf>
    <xf numFmtId="0" fontId="0" fillId="2" borderId="136" xfId="0" applyFont="1" applyFill="1" applyBorder="1" applyAlignment="1">
      <alignment horizontal="left" vertical="center"/>
    </xf>
    <xf numFmtId="0" fontId="24" fillId="0" borderId="70" xfId="0" applyFont="1" applyBorder="1" applyAlignment="1">
      <alignment horizontal="center" vertical="center" wrapText="1"/>
    </xf>
    <xf numFmtId="0" fontId="24" fillId="0" borderId="73" xfId="0" applyFont="1" applyBorder="1" applyAlignment="1">
      <alignment horizontal="center" vertical="center" wrapText="1"/>
    </xf>
    <xf numFmtId="176" fontId="0" fillId="2" borderId="26" xfId="0" applyNumberFormat="1" applyFont="1" applyFill="1" applyBorder="1" applyAlignment="1">
      <alignment horizontal="right" vertical="center"/>
    </xf>
    <xf numFmtId="176" fontId="0" fillId="2" borderId="27" xfId="0" applyNumberFormat="1" applyFont="1" applyFill="1" applyBorder="1" applyAlignment="1">
      <alignment horizontal="right" vertical="center"/>
    </xf>
    <xf numFmtId="176" fontId="0" fillId="2" borderId="28" xfId="0" applyNumberFormat="1" applyFont="1" applyFill="1" applyBorder="1" applyAlignment="1">
      <alignment horizontal="right" vertical="center"/>
    </xf>
    <xf numFmtId="0" fontId="0" fillId="2" borderId="137" xfId="0" applyFont="1" applyFill="1" applyBorder="1" applyAlignment="1">
      <alignment horizontal="left" vertical="center"/>
    </xf>
    <xf numFmtId="0" fontId="8" fillId="0" borderId="0" xfId="0" applyFont="1" applyAlignment="1">
      <alignment horizontal="left" vertical="center" wrapText="1"/>
    </xf>
    <xf numFmtId="0" fontId="8" fillId="0" borderId="0" xfId="0" applyFont="1" applyAlignment="1">
      <alignment horizontal="right" vertical="center"/>
    </xf>
    <xf numFmtId="0" fontId="0" fillId="2" borderId="16" xfId="0" applyFont="1" applyFill="1" applyBorder="1">
      <alignment vertical="center"/>
    </xf>
    <xf numFmtId="0" fontId="0" fillId="2" borderId="17" xfId="0" applyFont="1" applyFill="1" applyBorder="1">
      <alignment vertical="center"/>
    </xf>
    <xf numFmtId="0" fontId="0" fillId="2" borderId="18" xfId="0" applyFont="1" applyFill="1" applyBorder="1">
      <alignment vertical="center"/>
    </xf>
    <xf numFmtId="0" fontId="0" fillId="2" borderId="30" xfId="0" applyFont="1" applyFill="1" applyBorder="1" applyAlignment="1">
      <alignment horizontal="left" vertical="center"/>
    </xf>
    <xf numFmtId="0" fontId="0" fillId="2" borderId="31" xfId="0" applyFont="1" applyFill="1" applyBorder="1" applyAlignment="1">
      <alignment horizontal="left" vertical="center"/>
    </xf>
    <xf numFmtId="0" fontId="0" fillId="2" borderId="78" xfId="0" applyFont="1" applyFill="1" applyBorder="1" applyAlignment="1">
      <alignment horizontal="left" vertical="center"/>
    </xf>
    <xf numFmtId="0" fontId="0" fillId="2" borderId="130" xfId="0" applyFont="1" applyFill="1" applyBorder="1" applyAlignment="1">
      <alignment horizontal="center" vertical="center"/>
    </xf>
    <xf numFmtId="0" fontId="0" fillId="2" borderId="138" xfId="0" applyFont="1" applyFill="1" applyBorder="1" applyAlignment="1">
      <alignment horizontal="center" vertical="center"/>
    </xf>
    <xf numFmtId="0" fontId="0" fillId="2" borderId="131" xfId="0" applyFont="1" applyFill="1" applyBorder="1" applyAlignment="1">
      <alignment horizontal="center" vertical="center"/>
    </xf>
    <xf numFmtId="0" fontId="0" fillId="2" borderId="26" xfId="0" applyFont="1" applyFill="1" applyBorder="1">
      <alignment vertical="center"/>
    </xf>
    <xf numFmtId="0" fontId="0" fillId="2" borderId="27" xfId="0" applyFont="1" applyFill="1" applyBorder="1">
      <alignment vertical="center"/>
    </xf>
    <xf numFmtId="0" fontId="0" fillId="2" borderId="28" xfId="0" applyFont="1" applyFill="1" applyBorder="1">
      <alignment vertical="center"/>
    </xf>
    <xf numFmtId="0" fontId="0" fillId="0" borderId="38" xfId="0" applyFont="1" applyBorder="1" applyAlignment="1">
      <alignment horizontal="right" vertical="center"/>
    </xf>
    <xf numFmtId="0" fontId="0" fillId="2" borderId="139" xfId="0" applyFont="1" applyFill="1" applyBorder="1" applyAlignment="1">
      <alignment horizontal="center" vertical="center" wrapText="1"/>
    </xf>
    <xf numFmtId="0" fontId="8" fillId="0" borderId="37" xfId="0" applyFont="1" applyBorder="1" applyAlignment="1">
      <alignment horizontal="right" vertical="center"/>
    </xf>
    <xf numFmtId="0" fontId="0" fillId="0" borderId="101" xfId="0" applyFont="1" applyBorder="1" applyAlignment="1">
      <alignment horizontal="center" vertical="center"/>
    </xf>
    <xf numFmtId="0" fontId="0" fillId="0" borderId="42" xfId="0" applyFont="1" applyBorder="1">
      <alignment vertical="center"/>
    </xf>
    <xf numFmtId="0" fontId="0" fillId="0" borderId="104" xfId="0" applyFont="1" applyBorder="1" applyAlignment="1">
      <alignment horizontal="center" vertical="center"/>
    </xf>
    <xf numFmtId="0" fontId="0" fillId="2" borderId="140" xfId="0" applyFont="1" applyFill="1" applyBorder="1" applyAlignment="1">
      <alignment horizontal="center" vertical="center" wrapText="1"/>
    </xf>
    <xf numFmtId="0" fontId="0" fillId="2" borderId="141" xfId="0" applyFont="1" applyFill="1" applyBorder="1" applyAlignment="1">
      <alignment horizontal="center" vertical="center" wrapText="1"/>
    </xf>
    <xf numFmtId="0" fontId="0" fillId="2" borderId="142" xfId="0" applyFont="1" applyFill="1" applyBorder="1" applyAlignment="1">
      <alignment horizontal="center" vertical="center" wrapText="1"/>
    </xf>
    <xf numFmtId="176" fontId="0" fillId="2" borderId="130" xfId="0" applyNumberFormat="1" applyFont="1" applyFill="1" applyBorder="1" applyAlignment="1">
      <alignment horizontal="right" vertical="center"/>
    </xf>
    <xf numFmtId="176" fontId="0" fillId="2" borderId="138" xfId="0" applyNumberFormat="1" applyFont="1" applyFill="1" applyBorder="1" applyAlignment="1">
      <alignment horizontal="right" vertical="center"/>
    </xf>
    <xf numFmtId="38" fontId="0" fillId="2" borderId="7" xfId="1" applyFont="1" applyFill="1" applyBorder="1" applyAlignment="1" applyProtection="1">
      <alignment vertical="center"/>
      <protection locked="0"/>
    </xf>
    <xf numFmtId="38" fontId="0" fillId="2" borderId="8" xfId="1" applyFont="1" applyFill="1" applyBorder="1" applyAlignment="1" applyProtection="1">
      <alignment vertical="center"/>
      <protection locked="0"/>
    </xf>
    <xf numFmtId="38" fontId="0" fillId="2" borderId="9" xfId="1" applyFont="1" applyFill="1" applyBorder="1" applyAlignment="1" applyProtection="1">
      <alignment vertical="center"/>
      <protection locked="0"/>
    </xf>
    <xf numFmtId="0" fontId="0" fillId="2" borderId="103" xfId="0" applyFont="1" applyFill="1" applyBorder="1" applyAlignment="1" applyProtection="1">
      <alignment horizontal="left" vertical="top" wrapText="1"/>
      <protection locked="0"/>
    </xf>
    <xf numFmtId="0" fontId="0" fillId="2" borderId="143" xfId="0" applyFont="1" applyFill="1" applyBorder="1" applyAlignment="1" applyProtection="1">
      <alignment horizontal="left" vertical="top" wrapText="1"/>
      <protection locked="0"/>
    </xf>
    <xf numFmtId="0" fontId="0" fillId="2" borderId="103" xfId="0" applyFont="1" applyFill="1" applyBorder="1" applyAlignment="1" applyProtection="1">
      <alignment horizontal="left" vertical="top"/>
      <protection locked="0"/>
    </xf>
    <xf numFmtId="0" fontId="0" fillId="2" borderId="143" xfId="0" applyFont="1" applyFill="1" applyBorder="1" applyAlignment="1" applyProtection="1">
      <alignment horizontal="left" vertical="top"/>
      <protection locked="0"/>
    </xf>
    <xf numFmtId="0" fontId="0" fillId="2" borderId="26" xfId="0" applyFont="1" applyFill="1" applyBorder="1" applyProtection="1">
      <alignment vertical="center"/>
      <protection locked="0"/>
    </xf>
    <xf numFmtId="0" fontId="0" fillId="2" borderId="28" xfId="0" applyFont="1" applyFill="1" applyBorder="1" applyProtection="1">
      <alignment vertical="center"/>
      <protection locked="0"/>
    </xf>
    <xf numFmtId="0" fontId="0" fillId="0" borderId="144" xfId="0" applyFont="1" applyBorder="1">
      <alignment vertical="center"/>
    </xf>
    <xf numFmtId="0" fontId="0" fillId="2" borderId="26" xfId="0" applyFont="1" applyFill="1" applyBorder="1" applyAlignment="1" applyProtection="1">
      <alignment horizontal="left" vertical="center"/>
      <protection locked="0"/>
    </xf>
    <xf numFmtId="0" fontId="0" fillId="2" borderId="28" xfId="0" applyFont="1" applyFill="1" applyBorder="1" applyAlignment="1" applyProtection="1">
      <alignment horizontal="left" vertical="center"/>
      <protection locked="0"/>
    </xf>
    <xf numFmtId="0" fontId="8" fillId="2" borderId="145" xfId="0" applyFont="1" applyFill="1" applyBorder="1" applyAlignment="1">
      <alignment horizontal="center" vertical="center" wrapText="1"/>
    </xf>
    <xf numFmtId="38" fontId="0" fillId="2" borderId="16" xfId="1" applyFont="1" applyFill="1" applyBorder="1" applyAlignment="1" applyProtection="1">
      <alignment vertical="center"/>
      <protection locked="0"/>
    </xf>
    <xf numFmtId="38" fontId="0" fillId="2" borderId="17" xfId="1" applyFont="1" applyFill="1" applyBorder="1" applyAlignment="1" applyProtection="1">
      <alignment vertical="center"/>
      <protection locked="0"/>
    </xf>
    <xf numFmtId="38" fontId="0" fillId="2" borderId="18" xfId="1" applyFont="1" applyFill="1" applyBorder="1" applyAlignment="1" applyProtection="1">
      <alignment vertical="center"/>
      <protection locked="0"/>
    </xf>
    <xf numFmtId="0" fontId="0" fillId="0" borderId="143" xfId="0" applyFont="1" applyBorder="1" applyAlignment="1">
      <alignment horizontal="right" vertical="center"/>
    </xf>
    <xf numFmtId="0" fontId="0" fillId="0" borderId="143" xfId="0" applyFont="1" applyBorder="1">
      <alignment vertical="center"/>
    </xf>
    <xf numFmtId="0" fontId="0" fillId="3" borderId="0" xfId="0" applyFont="1" applyFill="1" applyAlignment="1" applyProtection="1">
      <alignment vertical="center" wrapText="1"/>
      <protection locked="0"/>
    </xf>
    <xf numFmtId="0" fontId="0" fillId="0" borderId="37" xfId="0" applyFont="1" applyBorder="1" applyAlignment="1">
      <alignment horizontal="left" vertical="center" shrinkToFit="1"/>
    </xf>
    <xf numFmtId="0" fontId="0" fillId="2" borderId="103" xfId="0" applyFont="1" applyFill="1" applyBorder="1" applyAlignment="1">
      <alignment horizontal="center" vertical="center" wrapText="1"/>
    </xf>
    <xf numFmtId="0" fontId="0" fillId="2" borderId="138" xfId="0" applyFont="1" applyFill="1" applyBorder="1" applyAlignment="1">
      <alignment horizontal="center" vertical="center" wrapText="1"/>
    </xf>
    <xf numFmtId="0" fontId="0" fillId="2" borderId="131" xfId="0" applyFont="1" applyFill="1" applyBorder="1" applyAlignment="1">
      <alignment horizontal="center" vertical="center" wrapText="1"/>
    </xf>
    <xf numFmtId="0" fontId="8" fillId="2" borderId="146" xfId="0" applyFont="1" applyFill="1" applyBorder="1" applyAlignment="1">
      <alignment horizontal="center" vertical="center" wrapText="1"/>
    </xf>
    <xf numFmtId="0" fontId="0" fillId="0" borderId="73" xfId="0" applyFont="1" applyBorder="1" applyAlignment="1">
      <alignment horizontal="center" vertical="center" shrinkToFit="1"/>
    </xf>
    <xf numFmtId="0" fontId="0" fillId="2" borderId="147" xfId="0" applyFont="1" applyFill="1" applyBorder="1" applyAlignment="1" applyProtection="1">
      <alignment horizontal="center" vertical="center"/>
      <protection locked="0"/>
    </xf>
    <xf numFmtId="0" fontId="0" fillId="0" borderId="0" xfId="0" applyFont="1" applyAlignment="1">
      <alignment horizontal="center" vertical="center" shrinkToFit="1"/>
    </xf>
    <xf numFmtId="0" fontId="0" fillId="2" borderId="148" xfId="0" applyFont="1" applyFill="1" applyBorder="1" applyAlignment="1" applyProtection="1">
      <alignment horizontal="center" vertical="center"/>
      <protection locked="0"/>
    </xf>
    <xf numFmtId="0" fontId="0" fillId="2" borderId="149" xfId="0" applyFont="1" applyFill="1" applyBorder="1" applyAlignment="1" applyProtection="1">
      <alignment horizontal="center" vertical="center"/>
      <protection locked="0"/>
    </xf>
    <xf numFmtId="0" fontId="0" fillId="0" borderId="88" xfId="0" applyFont="1" applyBorder="1" applyAlignment="1">
      <alignment horizontal="center" vertical="center" shrinkToFit="1"/>
    </xf>
    <xf numFmtId="0" fontId="0" fillId="0" borderId="79" xfId="0" applyFont="1" applyBorder="1" applyAlignment="1" applyProtection="1">
      <alignment horizontal="center" vertical="center"/>
      <protection locked="0"/>
    </xf>
    <xf numFmtId="0" fontId="0" fillId="0" borderId="41" xfId="0" applyFont="1" applyBorder="1" applyAlignment="1">
      <alignment horizontal="center" vertical="center"/>
    </xf>
    <xf numFmtId="0" fontId="0" fillId="2" borderId="150" xfId="0" applyFont="1" applyFill="1" applyBorder="1" applyAlignment="1" applyProtection="1">
      <alignment horizontal="center" vertical="center"/>
      <protection locked="0"/>
    </xf>
    <xf numFmtId="0" fontId="0" fillId="2" borderId="151" xfId="0" applyFont="1" applyFill="1" applyBorder="1" applyAlignment="1" applyProtection="1">
      <alignment horizontal="center" vertical="center"/>
      <protection locked="0"/>
    </xf>
    <xf numFmtId="0" fontId="0" fillId="2" borderId="152" xfId="0" applyFont="1" applyFill="1" applyBorder="1" applyAlignment="1" applyProtection="1">
      <alignment horizontal="center" vertical="center"/>
      <protection locked="0"/>
    </xf>
    <xf numFmtId="0" fontId="0" fillId="0" borderId="79" xfId="0" applyFont="1" applyBorder="1" applyAlignment="1" applyProtection="1">
      <alignment horizontal="right" vertical="center"/>
      <protection locked="0"/>
    </xf>
    <xf numFmtId="0" fontId="0" fillId="0" borderId="0" xfId="0" applyFont="1" applyAlignment="1" applyProtection="1">
      <alignment horizontal="center" vertical="center"/>
      <protection locked="0"/>
    </xf>
    <xf numFmtId="0" fontId="0" fillId="2" borderId="153" xfId="0" applyFont="1" applyFill="1" applyBorder="1" applyAlignment="1" applyProtection="1">
      <alignment horizontal="left" vertical="center"/>
      <protection locked="0"/>
    </xf>
    <xf numFmtId="0" fontId="0" fillId="2" borderId="99" xfId="0" applyFont="1" applyFill="1" applyBorder="1" applyAlignment="1" applyProtection="1">
      <alignment horizontal="center" vertical="center" shrinkToFit="1"/>
      <protection locked="0"/>
    </xf>
    <xf numFmtId="0" fontId="0" fillId="0" borderId="41"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38" xfId="0" applyFont="1" applyBorder="1" applyAlignment="1" applyProtection="1">
      <alignment horizontal="center" vertical="center"/>
      <protection locked="0"/>
    </xf>
    <xf numFmtId="0" fontId="0" fillId="2" borderId="91" xfId="0" applyFont="1" applyFill="1" applyBorder="1" applyAlignment="1" applyProtection="1">
      <alignment horizontal="center" vertical="center" shrinkToFit="1"/>
      <protection locked="0"/>
    </xf>
    <xf numFmtId="0" fontId="0" fillId="2" borderId="149" xfId="0" applyFont="1" applyFill="1" applyBorder="1" applyAlignment="1" applyProtection="1">
      <alignment horizontal="center" vertical="center" shrinkToFit="1"/>
      <protection locked="0"/>
    </xf>
    <xf numFmtId="0" fontId="0" fillId="0" borderId="0" xfId="0" applyFont="1" applyAlignment="1" applyProtection="1">
      <alignment horizontal="center" vertical="center" shrinkToFit="1"/>
      <protection locked="0"/>
    </xf>
    <xf numFmtId="0" fontId="0" fillId="2" borderId="0" xfId="0" applyFont="1" applyFill="1" applyAlignment="1" applyProtection="1">
      <alignment horizontal="left" vertical="center" wrapText="1"/>
      <protection locked="0"/>
    </xf>
    <xf numFmtId="0" fontId="0" fillId="0" borderId="89" xfId="0" applyFont="1" applyBorder="1" applyAlignment="1" applyProtection="1">
      <alignment horizontal="center" vertical="center"/>
      <protection locked="0"/>
    </xf>
    <xf numFmtId="0" fontId="0" fillId="2" borderId="154" xfId="0" applyFont="1" applyFill="1" applyBorder="1" applyAlignment="1" applyProtection="1">
      <alignment horizontal="center" vertical="center"/>
      <protection locked="0"/>
    </xf>
    <xf numFmtId="0" fontId="0" fillId="3" borderId="0" xfId="0" applyFont="1" applyFill="1" applyAlignment="1" applyProtection="1">
      <alignment horizontal="center" vertical="center"/>
      <protection locked="0"/>
    </xf>
    <xf numFmtId="0" fontId="0" fillId="2" borderId="155" xfId="0" applyFont="1" applyFill="1" applyBorder="1" applyAlignment="1" applyProtection="1">
      <alignment horizontal="center" vertical="center" shrinkToFit="1"/>
      <protection locked="0"/>
    </xf>
    <xf numFmtId="0" fontId="0" fillId="0" borderId="79" xfId="0" applyFont="1" applyBorder="1">
      <alignment vertical="center"/>
    </xf>
    <xf numFmtId="0" fontId="0" fillId="2" borderId="156" xfId="0" applyFont="1" applyFill="1" applyBorder="1" applyAlignment="1" applyProtection="1">
      <alignment horizontal="center" vertical="center"/>
      <protection locked="0"/>
    </xf>
    <xf numFmtId="0" fontId="0" fillId="2" borderId="40" xfId="0" applyFont="1" applyFill="1" applyBorder="1" applyAlignment="1" applyProtection="1">
      <alignment horizontal="center" vertical="center"/>
      <protection locked="0"/>
    </xf>
    <xf numFmtId="0" fontId="0" fillId="3" borderId="0" xfId="0" applyFont="1" applyFill="1" applyBorder="1" applyAlignment="1" applyProtection="1">
      <alignment horizontal="center" vertical="center"/>
      <protection locked="0"/>
    </xf>
    <xf numFmtId="0" fontId="0" fillId="2" borderId="0" xfId="0" applyFont="1" applyFill="1" applyAlignment="1" applyProtection="1">
      <alignment horizontal="left" vertical="center"/>
      <protection locked="0"/>
    </xf>
    <xf numFmtId="0" fontId="0" fillId="2" borderId="72" xfId="0" applyFont="1" applyFill="1" applyBorder="1">
      <alignment vertical="center"/>
    </xf>
    <xf numFmtId="0" fontId="0" fillId="2" borderId="153" xfId="0" applyFont="1" applyFill="1" applyBorder="1" applyAlignment="1" applyProtection="1">
      <alignment horizontal="center" vertical="center"/>
      <protection locked="0"/>
    </xf>
    <xf numFmtId="0" fontId="0" fillId="2" borderId="157" xfId="0" applyFont="1" applyFill="1" applyBorder="1" applyAlignment="1" applyProtection="1">
      <alignment horizontal="center" vertical="center"/>
      <protection locked="0"/>
    </xf>
    <xf numFmtId="0" fontId="0" fillId="0" borderId="38" xfId="0" applyFont="1" applyBorder="1" applyAlignment="1" applyProtection="1">
      <alignment horizontal="left" vertical="top" wrapText="1"/>
      <protection locked="0"/>
    </xf>
    <xf numFmtId="0" fontId="0" fillId="2" borderId="41" xfId="0" applyFont="1" applyFill="1" applyBorder="1" applyAlignment="1">
      <alignment horizontal="left" vertical="center"/>
    </xf>
    <xf numFmtId="0" fontId="0" fillId="2" borderId="145" xfId="0" applyFont="1" applyFill="1" applyBorder="1" applyAlignment="1">
      <alignment horizontal="center" vertical="center" wrapText="1"/>
    </xf>
    <xf numFmtId="0" fontId="0" fillId="0" borderId="51" xfId="0" applyFont="1" applyBorder="1" applyAlignment="1">
      <alignment horizontal="center" vertical="center" shrinkToFit="1"/>
    </xf>
    <xf numFmtId="0" fontId="0" fillId="2" borderId="158" xfId="0" applyFont="1" applyFill="1" applyBorder="1" applyAlignment="1" applyProtection="1">
      <alignment horizontal="center" vertical="center"/>
      <protection locked="0"/>
    </xf>
    <xf numFmtId="0" fontId="0" fillId="2" borderId="159" xfId="0" applyFont="1" applyFill="1" applyBorder="1" applyAlignment="1" applyProtection="1">
      <alignment horizontal="center" vertical="center"/>
      <protection locked="0"/>
    </xf>
    <xf numFmtId="0" fontId="0" fillId="2" borderId="96" xfId="0" applyFont="1" applyFill="1" applyBorder="1" applyAlignment="1" applyProtection="1">
      <alignment horizontal="center" vertical="center"/>
      <protection locked="0"/>
    </xf>
    <xf numFmtId="0" fontId="0" fillId="0" borderId="95" xfId="0" applyFont="1" applyBorder="1" applyAlignment="1">
      <alignment horizontal="center" vertical="center" shrinkToFit="1"/>
    </xf>
    <xf numFmtId="0" fontId="0" fillId="2" borderId="160" xfId="0" applyFont="1" applyFill="1" applyBorder="1" applyAlignment="1" applyProtection="1">
      <alignment horizontal="center" vertical="center"/>
      <protection locked="0"/>
    </xf>
    <xf numFmtId="0" fontId="0" fillId="2" borderId="161" xfId="0" applyFont="1" applyFill="1" applyBorder="1" applyAlignment="1" applyProtection="1">
      <alignment horizontal="center" vertical="center"/>
      <protection locked="0"/>
    </xf>
    <xf numFmtId="0" fontId="0" fillId="2" borderId="95" xfId="0" applyFont="1" applyFill="1" applyBorder="1" applyAlignment="1" applyProtection="1">
      <alignment horizontal="center" vertical="center" shrinkToFit="1"/>
      <protection locked="0"/>
    </xf>
    <xf numFmtId="0" fontId="0" fillId="2" borderId="94" xfId="0" applyFont="1" applyFill="1" applyBorder="1" applyAlignment="1" applyProtection="1">
      <alignment horizontal="center" vertical="center" shrinkToFit="1"/>
      <protection locked="0"/>
    </xf>
    <xf numFmtId="0" fontId="0" fillId="2" borderId="96" xfId="0" applyFont="1" applyFill="1" applyBorder="1" applyAlignment="1" applyProtection="1">
      <alignment horizontal="center" vertical="center" shrinkToFit="1"/>
      <protection locked="0"/>
    </xf>
    <xf numFmtId="0" fontId="0" fillId="0" borderId="96" xfId="0" applyFont="1" applyBorder="1" applyAlignment="1" applyProtection="1">
      <alignment horizontal="center" vertical="center"/>
      <protection locked="0"/>
    </xf>
    <xf numFmtId="0" fontId="0" fillId="2" borderId="162" xfId="0" applyFont="1" applyFill="1" applyBorder="1" applyAlignment="1" applyProtection="1">
      <alignment horizontal="center" vertical="center"/>
      <protection locked="0"/>
    </xf>
    <xf numFmtId="0" fontId="0" fillId="2" borderId="153" xfId="0" applyFont="1" applyFill="1" applyBorder="1" applyAlignment="1" applyProtection="1">
      <alignment horizontal="center" vertical="center" shrinkToFit="1"/>
      <protection locked="0"/>
    </xf>
    <xf numFmtId="0" fontId="0" fillId="2" borderId="163" xfId="0" applyFont="1" applyFill="1" applyBorder="1" applyAlignment="1" applyProtection="1">
      <alignment horizontal="center" vertical="center"/>
      <protection locked="0"/>
    </xf>
    <xf numFmtId="0" fontId="0" fillId="2" borderId="38" xfId="0" applyFont="1" applyFill="1" applyBorder="1" applyAlignment="1" applyProtection="1">
      <alignment horizontal="center" vertical="center"/>
      <protection locked="0"/>
    </xf>
    <xf numFmtId="0" fontId="0" fillId="2" borderId="79" xfId="0" applyFont="1" applyFill="1" applyBorder="1">
      <alignment vertical="center"/>
    </xf>
    <xf numFmtId="0" fontId="0" fillId="2" borderId="51" xfId="0" applyFont="1" applyFill="1" applyBorder="1" applyAlignment="1" applyProtection="1">
      <alignment horizontal="center" vertical="center"/>
      <protection locked="0"/>
    </xf>
    <xf numFmtId="0" fontId="0" fillId="2" borderId="130" xfId="0" applyFont="1" applyFill="1" applyBorder="1" applyAlignment="1" applyProtection="1">
      <alignment horizontal="center"/>
      <protection locked="0"/>
    </xf>
    <xf numFmtId="0" fontId="0" fillId="2" borderId="138" xfId="0" applyFont="1" applyFill="1" applyBorder="1" applyAlignment="1" applyProtection="1">
      <alignment horizontal="center"/>
      <protection locked="0"/>
    </xf>
    <xf numFmtId="0" fontId="0" fillId="2" borderId="131" xfId="0" applyFont="1" applyFill="1" applyBorder="1" applyAlignment="1" applyProtection="1">
      <alignment horizontal="center"/>
      <protection locked="0"/>
    </xf>
    <xf numFmtId="0" fontId="0" fillId="0" borderId="164" xfId="0" applyFont="1" applyBorder="1" applyAlignment="1">
      <alignment horizontal="center" vertical="center" wrapText="1"/>
    </xf>
    <xf numFmtId="0" fontId="0" fillId="2" borderId="129" xfId="0" applyFont="1" applyFill="1" applyBorder="1" applyAlignment="1">
      <alignment horizontal="left" vertical="center"/>
    </xf>
    <xf numFmtId="0" fontId="0" fillId="2" borderId="19" xfId="0" applyFont="1" applyFill="1" applyBorder="1" applyAlignment="1">
      <alignment horizontal="left" vertical="center"/>
    </xf>
    <xf numFmtId="0" fontId="0" fillId="2" borderId="146" xfId="0" applyFont="1" applyFill="1" applyBorder="1" applyAlignment="1">
      <alignment horizontal="left" vertical="center"/>
    </xf>
    <xf numFmtId="0" fontId="0" fillId="2" borderId="165" xfId="0" applyFont="1" applyFill="1" applyBorder="1" applyAlignment="1">
      <alignment horizontal="center" vertical="center" wrapText="1"/>
    </xf>
    <xf numFmtId="0" fontId="0" fillId="2" borderId="129" xfId="0" applyFont="1" applyFill="1" applyBorder="1" applyAlignment="1">
      <alignment horizontal="left" vertical="center" wrapText="1"/>
    </xf>
    <xf numFmtId="0" fontId="0" fillId="2" borderId="19" xfId="0" applyFont="1" applyFill="1" applyBorder="1" applyAlignment="1">
      <alignment horizontal="left" vertical="center" wrapText="1"/>
    </xf>
    <xf numFmtId="0" fontId="0" fillId="2" borderId="146" xfId="0" applyFont="1" applyFill="1" applyBorder="1" applyAlignment="1">
      <alignment horizontal="left" vertical="center" wrapText="1"/>
    </xf>
    <xf numFmtId="0" fontId="0" fillId="2" borderId="166" xfId="0" applyFont="1" applyFill="1" applyBorder="1" applyAlignment="1">
      <alignment horizontal="center" vertical="center"/>
    </xf>
    <xf numFmtId="0" fontId="0" fillId="0" borderId="0" xfId="0" applyFont="1" applyBorder="1" applyAlignment="1">
      <alignment horizontal="center" vertical="center" wrapText="1"/>
    </xf>
    <xf numFmtId="0" fontId="0" fillId="2" borderId="167" xfId="0" applyFont="1" applyFill="1" applyBorder="1" applyAlignment="1">
      <alignment horizontal="center" vertical="center"/>
    </xf>
    <xf numFmtId="38" fontId="0" fillId="2" borderId="26" xfId="1" applyFont="1" applyFill="1" applyBorder="1" applyAlignment="1" applyProtection="1">
      <alignment vertical="center"/>
      <protection locked="0"/>
    </xf>
    <xf numFmtId="38" fontId="0" fillId="2" borderId="27" xfId="1" applyFont="1" applyFill="1" applyBorder="1" applyAlignment="1" applyProtection="1">
      <alignment vertical="center"/>
      <protection locked="0"/>
    </xf>
    <xf numFmtId="38" fontId="0" fillId="2" borderId="28" xfId="1" applyFont="1" applyFill="1" applyBorder="1" applyAlignment="1" applyProtection="1">
      <alignment vertical="center"/>
      <protection locked="0"/>
    </xf>
    <xf numFmtId="0" fontId="11" fillId="0" borderId="0" xfId="0" applyFont="1" applyAlignment="1">
      <alignment horizontal="center" vertical="center"/>
    </xf>
    <xf numFmtId="0" fontId="0" fillId="0" borderId="46" xfId="0" applyFont="1" applyBorder="1" applyAlignment="1">
      <alignment horizontal="center" vertical="center" shrinkToFit="1"/>
    </xf>
    <xf numFmtId="0" fontId="0" fillId="2" borderId="168" xfId="0" applyFont="1" applyFill="1" applyBorder="1" applyAlignment="1" applyProtection="1">
      <alignment horizontal="center" vertical="center"/>
      <protection locked="0"/>
    </xf>
    <xf numFmtId="0" fontId="0" fillId="2" borderId="169" xfId="0" applyFont="1" applyFill="1" applyBorder="1" applyAlignment="1" applyProtection="1">
      <alignment horizontal="center" vertical="center"/>
      <protection locked="0"/>
    </xf>
    <xf numFmtId="0" fontId="0" fillId="2" borderId="117" xfId="0" applyFont="1" applyFill="1" applyBorder="1" applyAlignment="1" applyProtection="1">
      <alignment horizontal="center" vertical="center"/>
      <protection locked="0"/>
    </xf>
    <xf numFmtId="0" fontId="0" fillId="0" borderId="170" xfId="0" applyFont="1" applyBorder="1" applyAlignment="1">
      <alignment horizontal="center" vertical="center" shrinkToFit="1"/>
    </xf>
    <xf numFmtId="0" fontId="0" fillId="2" borderId="171" xfId="0" applyFont="1" applyFill="1" applyBorder="1" applyAlignment="1" applyProtection="1">
      <alignment horizontal="center" vertical="center"/>
      <protection locked="0"/>
    </xf>
    <xf numFmtId="0" fontId="0" fillId="2" borderId="172" xfId="0" applyFont="1" applyFill="1" applyBorder="1" applyAlignment="1" applyProtection="1">
      <alignment horizontal="center" vertical="center"/>
      <protection locked="0"/>
    </xf>
    <xf numFmtId="0" fontId="0" fillId="2" borderId="173" xfId="0" applyFont="1" applyFill="1" applyBorder="1" applyAlignment="1" applyProtection="1">
      <alignment horizontal="center" vertical="center"/>
      <protection locked="0"/>
    </xf>
    <xf numFmtId="0" fontId="0" fillId="2" borderId="174" xfId="0" applyFont="1" applyFill="1" applyBorder="1" applyAlignment="1" applyProtection="1">
      <alignment horizontal="left" vertical="center"/>
      <protection locked="0"/>
    </xf>
    <xf numFmtId="0" fontId="0" fillId="2" borderId="27" xfId="0" applyFont="1" applyFill="1" applyBorder="1" applyAlignment="1" applyProtection="1">
      <alignment horizontal="left" vertical="center"/>
      <protection locked="0"/>
    </xf>
    <xf numFmtId="0" fontId="0" fillId="2" borderId="116" xfId="0" applyFont="1" applyFill="1" applyBorder="1" applyAlignment="1" applyProtection="1">
      <alignment horizontal="center" vertical="center" shrinkToFit="1"/>
      <protection locked="0"/>
    </xf>
    <xf numFmtId="0" fontId="0" fillId="2" borderId="83" xfId="0" applyFont="1" applyFill="1" applyBorder="1" applyProtection="1">
      <alignment vertical="center"/>
      <protection locked="0"/>
    </xf>
    <xf numFmtId="0" fontId="0" fillId="2" borderId="107" xfId="0" applyFont="1" applyFill="1" applyBorder="1" applyAlignment="1" applyProtection="1">
      <alignment horizontal="center" vertical="center" shrinkToFit="1"/>
      <protection locked="0"/>
    </xf>
    <xf numFmtId="0" fontId="0" fillId="2" borderId="117" xfId="0" applyFont="1" applyFill="1" applyBorder="1" applyAlignment="1" applyProtection="1">
      <alignment horizontal="center" vertical="center" shrinkToFit="1"/>
      <protection locked="0"/>
    </xf>
    <xf numFmtId="0" fontId="0" fillId="2" borderId="103" xfId="0" applyFont="1" applyFill="1" applyBorder="1" applyAlignment="1" applyProtection="1">
      <alignment horizontal="left" vertical="center" wrapText="1"/>
      <protection locked="0"/>
    </xf>
    <xf numFmtId="0" fontId="0" fillId="2" borderId="37" xfId="0" applyFont="1" applyFill="1" applyBorder="1" applyAlignment="1" applyProtection="1">
      <alignment horizontal="left" vertical="center" wrapText="1"/>
      <protection locked="0"/>
    </xf>
    <xf numFmtId="0" fontId="0" fillId="0" borderId="70" xfId="0" applyFont="1" applyBorder="1" applyAlignment="1">
      <alignment horizontal="left" vertical="center"/>
    </xf>
    <xf numFmtId="0" fontId="0" fillId="0" borderId="71" xfId="0" applyFont="1" applyBorder="1">
      <alignment vertical="center"/>
    </xf>
    <xf numFmtId="0" fontId="0" fillId="0" borderId="71" xfId="0" applyFont="1" applyBorder="1" applyAlignment="1">
      <alignment horizontal="left" vertical="center"/>
    </xf>
    <xf numFmtId="0" fontId="0" fillId="0" borderId="175" xfId="0" applyFont="1" applyBorder="1" applyAlignment="1" applyProtection="1">
      <alignment horizontal="center" vertical="center"/>
      <protection locked="0"/>
    </xf>
    <xf numFmtId="0" fontId="0" fillId="2" borderId="176" xfId="0" applyFont="1" applyFill="1" applyBorder="1" applyAlignment="1" applyProtection="1">
      <alignment horizontal="center" vertical="center"/>
      <protection locked="0"/>
    </xf>
    <xf numFmtId="0" fontId="0" fillId="2" borderId="143" xfId="0" applyFont="1" applyFill="1" applyBorder="1" applyAlignment="1" applyProtection="1">
      <alignment horizontal="left" vertical="center"/>
      <protection locked="0"/>
    </xf>
    <xf numFmtId="0" fontId="0" fillId="2" borderId="103" xfId="0" applyFont="1" applyFill="1" applyBorder="1" applyAlignment="1">
      <alignment horizontal="left" vertical="top"/>
    </xf>
    <xf numFmtId="0" fontId="0" fillId="2" borderId="143" xfId="0" applyFont="1" applyFill="1" applyBorder="1" applyAlignment="1">
      <alignment horizontal="left" vertical="top"/>
    </xf>
    <xf numFmtId="0" fontId="0" fillId="2" borderId="143" xfId="0" applyFont="1" applyFill="1" applyBorder="1" applyProtection="1">
      <alignment vertical="center"/>
      <protection locked="0"/>
    </xf>
    <xf numFmtId="0" fontId="0" fillId="2" borderId="174" xfId="0" applyFont="1" applyFill="1" applyBorder="1" applyAlignment="1" applyProtection="1">
      <alignment horizontal="center" vertical="center" shrinkToFit="1"/>
      <protection locked="0"/>
    </xf>
    <xf numFmtId="0" fontId="0" fillId="2" borderId="177" xfId="0" applyFont="1" applyFill="1" applyBorder="1" applyAlignment="1" applyProtection="1">
      <alignment horizontal="center" vertical="center"/>
      <protection locked="0"/>
    </xf>
    <xf numFmtId="0" fontId="0" fillId="2" borderId="178" xfId="0" applyFont="1" applyFill="1" applyBorder="1" applyAlignment="1" applyProtection="1">
      <alignment horizontal="center" vertical="center"/>
      <protection locked="0"/>
    </xf>
    <xf numFmtId="0" fontId="0" fillId="2" borderId="143" xfId="0" applyFont="1" applyFill="1" applyBorder="1" applyAlignment="1" applyProtection="1">
      <alignment horizontal="center" vertical="center"/>
      <protection locked="0"/>
    </xf>
    <xf numFmtId="0" fontId="0" fillId="2" borderId="37" xfId="0" applyFont="1" applyFill="1" applyBorder="1" applyAlignment="1" applyProtection="1">
      <alignment horizontal="left" vertical="center"/>
      <protection locked="0"/>
    </xf>
    <xf numFmtId="0" fontId="0" fillId="2" borderId="83" xfId="0" applyFont="1" applyFill="1" applyBorder="1">
      <alignment vertical="center"/>
    </xf>
    <xf numFmtId="0" fontId="0" fillId="2" borderId="174" xfId="0" applyFont="1" applyFill="1" applyBorder="1" applyAlignment="1" applyProtection="1">
      <alignment horizontal="center" vertical="center"/>
      <protection locked="0"/>
    </xf>
    <xf numFmtId="0" fontId="0" fillId="2" borderId="179" xfId="0" applyFont="1" applyFill="1" applyBorder="1" applyAlignment="1" applyProtection="1">
      <alignment horizontal="center" vertical="center"/>
      <protection locked="0"/>
    </xf>
    <xf numFmtId="0" fontId="0" fillId="2" borderId="103" xfId="0" applyFont="1" applyFill="1" applyBorder="1" applyAlignment="1">
      <alignment horizontal="left" vertical="center"/>
    </xf>
    <xf numFmtId="0" fontId="0" fillId="2" borderId="26" xfId="0" applyFont="1" applyFill="1" applyBorder="1" applyAlignment="1">
      <alignment horizontal="left" vertical="center"/>
    </xf>
    <xf numFmtId="0" fontId="0" fillId="2" borderId="27" xfId="0" applyFont="1" applyFill="1" applyBorder="1" applyAlignment="1">
      <alignment horizontal="left" vertical="center"/>
    </xf>
    <xf numFmtId="0" fontId="0" fillId="2" borderId="180" xfId="0" applyFont="1" applyFill="1" applyBorder="1" applyAlignment="1" applyProtection="1">
      <alignment horizontal="center" vertical="center"/>
      <protection locked="0"/>
    </xf>
    <xf numFmtId="0" fontId="0" fillId="2" borderId="181" xfId="0" applyFont="1" applyFill="1" applyBorder="1" applyAlignment="1">
      <alignment horizontal="center" vertical="center"/>
    </xf>
    <xf numFmtId="0" fontId="0" fillId="2" borderId="134" xfId="0" applyFont="1" applyFill="1" applyBorder="1" applyAlignment="1">
      <alignment horizontal="center" vertical="center"/>
    </xf>
    <xf numFmtId="0" fontId="0" fillId="2" borderId="182" xfId="0" applyFont="1" applyFill="1" applyBorder="1" applyAlignment="1">
      <alignment horizontal="center" vertical="center"/>
    </xf>
    <xf numFmtId="0" fontId="0" fillId="2" borderId="183" xfId="0" applyFont="1" applyFill="1" applyBorder="1" applyAlignment="1" applyProtection="1">
      <alignment horizontal="left" vertical="center" wrapText="1"/>
      <protection locked="0"/>
    </xf>
    <xf numFmtId="0" fontId="0" fillId="2" borderId="184" xfId="0" applyFont="1" applyFill="1" applyBorder="1" applyAlignment="1" applyProtection="1">
      <alignment horizontal="left" vertical="center" wrapText="1"/>
      <protection locked="0"/>
    </xf>
    <xf numFmtId="0" fontId="0" fillId="2" borderId="130" xfId="0" applyFont="1" applyFill="1" applyBorder="1" applyAlignment="1" applyProtection="1">
      <alignment horizontal="left" vertical="center"/>
      <protection locked="0"/>
    </xf>
    <xf numFmtId="0" fontId="0" fillId="2" borderId="131" xfId="0" applyFont="1" applyFill="1" applyBorder="1" applyAlignment="1" applyProtection="1">
      <alignment horizontal="left" vertical="center"/>
      <protection locked="0"/>
    </xf>
    <xf numFmtId="0" fontId="11" fillId="0" borderId="0" xfId="0" applyFont="1" applyAlignment="1">
      <alignment vertical="center" wrapText="1"/>
    </xf>
    <xf numFmtId="0" fontId="11" fillId="0" borderId="0" xfId="0" applyFont="1" applyAlignment="1">
      <alignment horizontal="center" vertical="center" shrinkToFit="1"/>
    </xf>
    <xf numFmtId="0" fontId="25" fillId="0" borderId="0" xfId="0" applyFont="1" applyAlignment="1">
      <alignment horizontal="center" vertical="center" shrinkToFit="1"/>
    </xf>
    <xf numFmtId="0" fontId="11" fillId="3" borderId="0" xfId="0" applyFont="1" applyFill="1" applyAlignment="1">
      <alignment horizontal="center" vertical="center"/>
    </xf>
    <xf numFmtId="0" fontId="11" fillId="0" borderId="0" xfId="0" applyFont="1" applyAlignment="1" applyProtection="1">
      <alignment vertical="top" wrapText="1"/>
      <protection locked="0"/>
    </xf>
    <xf numFmtId="0" fontId="26" fillId="0" borderId="0" xfId="0" applyFont="1">
      <alignment vertical="center"/>
    </xf>
    <xf numFmtId="0" fontId="0" fillId="0" borderId="185" xfId="0" applyFont="1" applyBorder="1" applyAlignment="1">
      <alignment horizontal="center" vertical="center"/>
    </xf>
    <xf numFmtId="0" fontId="0" fillId="0" borderId="186" xfId="0" applyFont="1" applyBorder="1" applyAlignment="1">
      <alignment horizontal="center" vertical="center"/>
    </xf>
    <xf numFmtId="0" fontId="0" fillId="0" borderId="187" xfId="0" applyFont="1" applyBorder="1" applyAlignment="1">
      <alignment horizontal="center" vertical="center"/>
    </xf>
    <xf numFmtId="0" fontId="0" fillId="0" borderId="185" xfId="0" applyFont="1" applyBorder="1" applyAlignment="1">
      <alignment horizontal="center" vertical="center" wrapText="1"/>
    </xf>
    <xf numFmtId="0" fontId="0" fillId="0" borderId="186" xfId="0" applyFont="1" applyBorder="1" applyAlignment="1">
      <alignment horizontal="center" vertical="center" wrapText="1"/>
    </xf>
    <xf numFmtId="0" fontId="0" fillId="0" borderId="188" xfId="0" applyFont="1" applyBorder="1" applyAlignment="1">
      <alignment horizontal="center" vertical="center"/>
    </xf>
    <xf numFmtId="0" fontId="0" fillId="0" borderId="186" xfId="0" applyFont="1" applyBorder="1" applyAlignment="1">
      <alignment horizontal="center" vertical="center" textRotation="255"/>
    </xf>
    <xf numFmtId="0" fontId="0" fillId="0" borderId="187" xfId="0" applyFont="1" applyBorder="1" applyAlignment="1">
      <alignment horizontal="center" vertical="center" textRotation="255"/>
    </xf>
    <xf numFmtId="0" fontId="0" fillId="0" borderId="189" xfId="0" applyFont="1" applyBorder="1" applyAlignment="1">
      <alignment horizontal="center" vertical="center"/>
    </xf>
    <xf numFmtId="0" fontId="7" fillId="0" borderId="0" xfId="0" applyFont="1" applyBorder="1" applyAlignment="1">
      <alignment horizontal="left" vertical="center" wrapText="1"/>
    </xf>
    <xf numFmtId="0" fontId="0" fillId="0" borderId="187" xfId="0" applyFont="1" applyBorder="1" applyAlignment="1">
      <alignment horizontal="center" vertical="center" wrapText="1"/>
    </xf>
    <xf numFmtId="0" fontId="0" fillId="0" borderId="185" xfId="0" applyFont="1" applyBorder="1" applyAlignment="1">
      <alignment horizontal="left" vertical="center" wrapText="1"/>
    </xf>
    <xf numFmtId="0" fontId="0" fillId="0" borderId="186" xfId="0" applyFont="1" applyBorder="1" applyAlignment="1">
      <alignment horizontal="left" vertical="center" wrapText="1"/>
    </xf>
    <xf numFmtId="0" fontId="0" fillId="0" borderId="186" xfId="0" applyFont="1" applyBorder="1" applyAlignment="1">
      <alignment vertical="center" wrapText="1"/>
    </xf>
    <xf numFmtId="0" fontId="0" fillId="0" borderId="187" xfId="0" applyFont="1" applyBorder="1" applyAlignment="1">
      <alignment vertical="center" wrapText="1"/>
    </xf>
    <xf numFmtId="0" fontId="0" fillId="0" borderId="190" xfId="0" applyFont="1" applyBorder="1" applyAlignment="1">
      <alignment horizontal="center" vertical="center"/>
    </xf>
    <xf numFmtId="0" fontId="0" fillId="0" borderId="191" xfId="0" applyFont="1" applyBorder="1" applyAlignment="1">
      <alignment horizontal="center" vertical="center"/>
    </xf>
    <xf numFmtId="0" fontId="0" fillId="0" borderId="190" xfId="0" applyFont="1" applyBorder="1" applyAlignment="1">
      <alignment horizontal="center" vertical="center" wrapText="1"/>
    </xf>
    <xf numFmtId="0" fontId="0" fillId="0" borderId="191" xfId="0" applyFont="1" applyBorder="1" applyAlignment="1">
      <alignment horizontal="left" vertical="center" wrapText="1"/>
    </xf>
    <xf numFmtId="0" fontId="0" fillId="0" borderId="192" xfId="0" applyFont="1" applyBorder="1" applyAlignment="1">
      <alignment horizontal="center" vertical="center"/>
    </xf>
    <xf numFmtId="0" fontId="0" fillId="0" borderId="191" xfId="0" applyFont="1" applyBorder="1" applyAlignment="1">
      <alignment horizontal="center" vertical="center" wrapText="1"/>
    </xf>
    <xf numFmtId="0" fontId="0" fillId="0" borderId="190" xfId="0" applyFont="1" applyBorder="1" applyAlignment="1">
      <alignment horizontal="left" vertical="center" wrapText="1"/>
    </xf>
    <xf numFmtId="0" fontId="0" fillId="0" borderId="42" xfId="0" applyFont="1" applyBorder="1" applyAlignment="1">
      <alignment vertical="center" wrapText="1"/>
    </xf>
    <xf numFmtId="0" fontId="0" fillId="0" borderId="191" xfId="0" applyFont="1" applyBorder="1" applyAlignment="1">
      <alignment vertical="center" wrapText="1"/>
    </xf>
    <xf numFmtId="49" fontId="0" fillId="0" borderId="193"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2" xfId="0" applyNumberFormat="1" applyFont="1" applyBorder="1" applyAlignment="1">
      <alignment horizontal="center" vertical="center" wrapText="1"/>
    </xf>
    <xf numFmtId="0" fontId="0" fillId="0" borderId="29" xfId="0" applyFont="1" applyBorder="1" applyAlignment="1">
      <alignment horizontal="center" wrapText="1"/>
    </xf>
    <xf numFmtId="0" fontId="0" fillId="2" borderId="55" xfId="0" applyFont="1" applyFill="1" applyBorder="1" applyAlignment="1" applyProtection="1">
      <alignment horizontal="center" vertical="center" wrapText="1"/>
      <protection locked="0"/>
    </xf>
    <xf numFmtId="0" fontId="0" fillId="2" borderId="62" xfId="0" applyFont="1" applyFill="1" applyBorder="1" applyAlignment="1" applyProtection="1">
      <alignment horizontal="center" vertical="center" wrapText="1"/>
      <protection locked="0"/>
    </xf>
    <xf numFmtId="0" fontId="0" fillId="2" borderId="194" xfId="0" applyFont="1" applyFill="1" applyBorder="1" applyAlignment="1" applyProtection="1">
      <alignment horizontal="center" vertical="center" wrapText="1"/>
      <protection locked="0"/>
    </xf>
    <xf numFmtId="0" fontId="0" fillId="0" borderId="195" xfId="0" applyFont="1" applyBorder="1" applyAlignment="1">
      <alignment horizontal="center" vertical="center" wrapText="1"/>
    </xf>
    <xf numFmtId="0" fontId="0" fillId="0" borderId="52" xfId="0" applyFont="1" applyBorder="1" applyAlignment="1">
      <alignment horizontal="center" vertical="center" wrapText="1"/>
    </xf>
    <xf numFmtId="0" fontId="0" fillId="2" borderId="86" xfId="0" applyFont="1" applyFill="1" applyBorder="1" applyAlignment="1" applyProtection="1">
      <alignment horizontal="center" vertical="center"/>
      <protection locked="0"/>
    </xf>
    <xf numFmtId="0" fontId="0" fillId="2" borderId="65" xfId="0" applyFont="1" applyFill="1" applyBorder="1" applyAlignment="1" applyProtection="1">
      <alignment horizontal="center" vertical="center" wrapText="1"/>
      <protection locked="0"/>
    </xf>
    <xf numFmtId="0" fontId="0" fillId="2" borderId="69" xfId="0" applyFont="1" applyFill="1" applyBorder="1" applyAlignment="1" applyProtection="1">
      <alignment horizontal="center" vertical="center" wrapText="1"/>
      <protection locked="0"/>
    </xf>
    <xf numFmtId="0" fontId="0" fillId="2" borderId="166" xfId="0" applyFont="1" applyFill="1" applyBorder="1" applyAlignment="1" applyProtection="1">
      <alignment horizontal="center" vertical="center" wrapText="1"/>
      <protection locked="0"/>
    </xf>
    <xf numFmtId="0" fontId="0" fillId="0" borderId="193" xfId="0" applyFont="1" applyBorder="1" applyAlignment="1">
      <alignment horizontal="left" vertical="center" wrapText="1"/>
    </xf>
    <xf numFmtId="0" fontId="0" fillId="0" borderId="1" xfId="0" applyFont="1" applyBorder="1" applyAlignment="1">
      <alignment vertical="center" wrapText="1"/>
    </xf>
    <xf numFmtId="0" fontId="0" fillId="0" borderId="196" xfId="0" applyFont="1" applyBorder="1" applyAlignment="1">
      <alignment vertical="center" wrapText="1"/>
    </xf>
    <xf numFmtId="0" fontId="0" fillId="2" borderId="56" xfId="0" applyFont="1" applyFill="1" applyBorder="1" applyAlignment="1" applyProtection="1">
      <alignment horizontal="center" vertical="center" wrapText="1"/>
      <protection locked="0"/>
    </xf>
    <xf numFmtId="0" fontId="0" fillId="0" borderId="197" xfId="0" applyFont="1" applyBorder="1" applyAlignment="1">
      <alignment horizontal="center" vertical="center"/>
    </xf>
    <xf numFmtId="0" fontId="0" fillId="2" borderId="130" xfId="0" applyFont="1" applyFill="1" applyBorder="1" applyAlignment="1" applyProtection="1">
      <alignment horizontal="center" vertical="center" wrapText="1"/>
      <protection locked="0"/>
    </xf>
    <xf numFmtId="0" fontId="0" fillId="2" borderId="138" xfId="0" applyFont="1" applyFill="1" applyBorder="1" applyAlignment="1" applyProtection="1">
      <alignment horizontal="center" vertical="center" wrapText="1"/>
      <protection locked="0"/>
    </xf>
    <xf numFmtId="0" fontId="0" fillId="2" borderId="167" xfId="0" applyFont="1" applyFill="1" applyBorder="1" applyAlignment="1" applyProtection="1">
      <alignment horizontal="center" vertical="center" wrapText="1"/>
      <protection locked="0"/>
    </xf>
    <xf numFmtId="0" fontId="0" fillId="0" borderId="196" xfId="0" applyFont="1" applyBorder="1" applyAlignment="1">
      <alignment horizontal="left" vertical="center" wrapText="1"/>
    </xf>
    <xf numFmtId="0" fontId="0" fillId="2" borderId="66" xfId="0" applyFont="1" applyFill="1" applyBorder="1" applyAlignment="1" applyProtection="1">
      <alignment horizontal="center" vertical="center" wrapText="1"/>
      <protection locked="0"/>
    </xf>
    <xf numFmtId="0" fontId="0" fillId="0" borderId="198" xfId="0" applyFont="1" applyBorder="1" applyAlignment="1">
      <alignment horizontal="center" vertical="center" wrapText="1"/>
    </xf>
    <xf numFmtId="0" fontId="0" fillId="0" borderId="109" xfId="0" applyFont="1" applyBorder="1" applyAlignment="1">
      <alignment horizontal="center" vertical="center" wrapText="1"/>
    </xf>
    <xf numFmtId="0" fontId="0" fillId="0" borderId="82" xfId="0" applyFont="1" applyBorder="1" applyAlignment="1">
      <alignment horizontal="center" vertical="center" wrapText="1"/>
    </xf>
    <xf numFmtId="0" fontId="0" fillId="0" borderId="199" xfId="0" applyFont="1" applyBorder="1" applyAlignment="1">
      <alignment horizontal="center" vertical="center" wrapText="1"/>
    </xf>
    <xf numFmtId="0" fontId="0" fillId="2" borderId="200" xfId="0" applyFont="1" applyFill="1" applyBorder="1" applyAlignment="1" applyProtection="1">
      <alignment vertical="center" wrapText="1"/>
      <protection locked="0"/>
    </xf>
    <xf numFmtId="0" fontId="10" fillId="0" borderId="201" xfId="0" applyFont="1" applyBorder="1">
      <alignment vertical="center"/>
    </xf>
    <xf numFmtId="0" fontId="0" fillId="2" borderId="55" xfId="0" applyFont="1" applyFill="1" applyBorder="1" applyAlignment="1" applyProtection="1">
      <alignment vertical="center" wrapText="1"/>
      <protection locked="0"/>
    </xf>
    <xf numFmtId="0" fontId="0" fillId="0" borderId="202" xfId="0" applyFont="1" applyBorder="1" applyAlignment="1">
      <alignment horizontal="center" vertical="center" wrapText="1"/>
    </xf>
    <xf numFmtId="0" fontId="0" fillId="0" borderId="193"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84" xfId="0" applyFont="1" applyBorder="1" applyAlignment="1">
      <alignment horizontal="center" vertical="center" wrapText="1"/>
    </xf>
    <xf numFmtId="0" fontId="8" fillId="0" borderId="199" xfId="0" applyFont="1" applyBorder="1" applyAlignment="1">
      <alignment horizontal="center" vertical="center" wrapText="1"/>
    </xf>
    <xf numFmtId="0" fontId="0" fillId="2" borderId="103" xfId="0" applyFont="1" applyFill="1" applyBorder="1" applyAlignment="1" applyProtection="1">
      <alignment vertical="center" wrapText="1"/>
      <protection locked="0"/>
    </xf>
    <xf numFmtId="0" fontId="10" fillId="0" borderId="88" xfId="0" applyFont="1" applyBorder="1">
      <alignment vertical="center"/>
    </xf>
    <xf numFmtId="0" fontId="0" fillId="0" borderId="130" xfId="0" applyFont="1" applyBorder="1" applyAlignment="1" applyProtection="1">
      <alignment vertical="center" wrapText="1"/>
      <protection locked="0"/>
    </xf>
    <xf numFmtId="0" fontId="0" fillId="2" borderId="28" xfId="0" applyFont="1" applyFill="1" applyBorder="1" applyAlignment="1" applyProtection="1">
      <alignment vertical="center" wrapText="1"/>
      <protection locked="0"/>
    </xf>
    <xf numFmtId="0" fontId="0" fillId="0" borderId="203" xfId="0" applyFont="1" applyBorder="1" applyAlignment="1">
      <alignment horizontal="center" vertical="center" wrapText="1"/>
    </xf>
    <xf numFmtId="0" fontId="0" fillId="0" borderId="193" xfId="0" applyFont="1" applyBorder="1" applyAlignment="1">
      <alignment horizontal="right" vertical="center" wrapText="1"/>
    </xf>
    <xf numFmtId="0" fontId="0" fillId="0" borderId="101" xfId="0" applyFont="1" applyBorder="1" applyAlignment="1">
      <alignment horizontal="center" wrapText="1"/>
    </xf>
    <xf numFmtId="0" fontId="0" fillId="4" borderId="71" xfId="0" applyFont="1" applyFill="1" applyBorder="1" applyAlignment="1">
      <alignment horizontal="center" vertical="center" textRotation="255" wrapText="1"/>
    </xf>
    <xf numFmtId="0" fontId="0" fillId="4" borderId="19" xfId="0" applyFont="1" applyFill="1" applyBorder="1" applyAlignment="1">
      <alignment horizontal="center" vertical="center" textRotation="255" wrapText="1"/>
    </xf>
    <xf numFmtId="0" fontId="0" fillId="4" borderId="19" xfId="0" applyFont="1" applyFill="1" applyBorder="1" applyAlignment="1">
      <alignment horizontal="center" vertical="top" wrapText="1"/>
    </xf>
    <xf numFmtId="0" fontId="0" fillId="4" borderId="204" xfId="0" applyFont="1" applyFill="1" applyBorder="1" applyAlignment="1">
      <alignment horizontal="center" vertical="center" wrapText="1"/>
    </xf>
    <xf numFmtId="0" fontId="0" fillId="4" borderId="192" xfId="0" applyFont="1" applyFill="1" applyBorder="1" applyAlignment="1">
      <alignment horizontal="center" vertical="center" wrapText="1"/>
    </xf>
    <xf numFmtId="0" fontId="0" fillId="0" borderId="205" xfId="0" applyFont="1" applyBorder="1" applyAlignment="1">
      <alignment horizontal="right" vertical="center" wrapText="1"/>
    </xf>
    <xf numFmtId="0" fontId="0" fillId="0" borderId="104" xfId="0" applyFont="1" applyBorder="1" applyAlignment="1">
      <alignment horizontal="center" wrapText="1"/>
    </xf>
    <xf numFmtId="0" fontId="0" fillId="4" borderId="52" xfId="0" applyFont="1" applyFill="1" applyBorder="1" applyAlignment="1">
      <alignment horizontal="center" vertical="center" textRotation="255" wrapText="1"/>
    </xf>
    <xf numFmtId="0" fontId="0" fillId="4" borderId="42" xfId="0" applyFont="1" applyFill="1" applyBorder="1" applyAlignment="1">
      <alignment horizontal="center" vertical="center" textRotation="255" wrapText="1"/>
    </xf>
    <xf numFmtId="0" fontId="0" fillId="4" borderId="42" xfId="0" applyFont="1" applyFill="1" applyBorder="1" applyAlignment="1">
      <alignment horizontal="center" vertical="top" wrapText="1"/>
    </xf>
    <xf numFmtId="0" fontId="0" fillId="4" borderId="191" xfId="0" applyFont="1" applyFill="1" applyBorder="1" applyAlignment="1">
      <alignment horizontal="center" vertical="center" wrapText="1"/>
    </xf>
    <xf numFmtId="0" fontId="0" fillId="2" borderId="86" xfId="0" applyFont="1" applyFill="1" applyBorder="1" applyAlignment="1" applyProtection="1">
      <alignment horizontal="center" vertical="center" wrapText="1"/>
      <protection locked="0"/>
    </xf>
    <xf numFmtId="0" fontId="0" fillId="0" borderId="205" xfId="0" applyFont="1" applyBorder="1" applyAlignment="1">
      <alignment horizontal="left" vertical="center" wrapText="1"/>
    </xf>
    <xf numFmtId="0" fontId="0" fillId="4" borderId="44" xfId="0" applyFont="1" applyFill="1" applyBorder="1" applyAlignment="1">
      <alignment horizontal="center" vertical="center" textRotation="255" wrapText="1"/>
    </xf>
    <xf numFmtId="0" fontId="0" fillId="4" borderId="1" xfId="0" applyFont="1" applyFill="1" applyBorder="1" applyAlignment="1">
      <alignment horizontal="center" vertical="center" textRotation="255" wrapText="1"/>
    </xf>
    <xf numFmtId="0" fontId="0" fillId="4" borderId="1" xfId="0" applyFont="1" applyFill="1" applyBorder="1" applyAlignment="1">
      <alignment horizontal="center" vertical="top" wrapText="1"/>
    </xf>
    <xf numFmtId="0" fontId="0" fillId="4" borderId="196" xfId="0" applyFont="1" applyFill="1" applyBorder="1" applyAlignment="1">
      <alignment horizontal="center" vertical="center" wrapText="1"/>
    </xf>
    <xf numFmtId="0" fontId="0" fillId="2" borderId="200" xfId="0" applyFont="1" applyFill="1" applyBorder="1" applyAlignment="1" applyProtection="1">
      <alignment vertical="center" textRotation="255" wrapText="1"/>
      <protection locked="0"/>
    </xf>
    <xf numFmtId="0" fontId="0" fillId="2" borderId="56" xfId="0" applyFont="1" applyFill="1" applyBorder="1" applyAlignment="1" applyProtection="1">
      <alignment vertical="center" wrapText="1"/>
      <protection locked="0"/>
    </xf>
    <xf numFmtId="0" fontId="0" fillId="0" borderId="206" xfId="0" applyFont="1" applyBorder="1" applyAlignment="1">
      <alignment horizontal="left" vertical="center" wrapText="1"/>
    </xf>
    <xf numFmtId="0" fontId="0" fillId="0" borderId="207" xfId="0" applyFont="1" applyBorder="1" applyAlignment="1">
      <alignment horizontal="center" vertical="center" wrapText="1"/>
    </xf>
    <xf numFmtId="0" fontId="0" fillId="0" borderId="208" xfId="0" applyFont="1" applyBorder="1" applyAlignment="1">
      <alignment horizontal="center" vertical="center" wrapText="1"/>
    </xf>
    <xf numFmtId="0" fontId="0" fillId="0" borderId="209" xfId="0" applyFont="1" applyBorder="1" applyAlignment="1">
      <alignment horizontal="center" vertical="center" wrapText="1"/>
    </xf>
    <xf numFmtId="0" fontId="0" fillId="0" borderId="210" xfId="0" applyFont="1" applyBorder="1" applyAlignment="1">
      <alignment horizontal="center" vertical="center" wrapText="1"/>
    </xf>
    <xf numFmtId="0" fontId="0" fillId="0" borderId="211" xfId="0" applyFont="1" applyBorder="1" applyAlignment="1">
      <alignment horizontal="center" vertical="center" wrapText="1"/>
    </xf>
    <xf numFmtId="0" fontId="0" fillId="0" borderId="212" xfId="0" applyFont="1" applyBorder="1" applyAlignment="1">
      <alignment horizontal="center" vertical="center" wrapText="1"/>
    </xf>
    <xf numFmtId="0" fontId="8" fillId="0" borderId="213" xfId="0" applyFont="1" applyBorder="1" applyAlignment="1">
      <alignment horizontal="center" vertical="center" wrapText="1"/>
    </xf>
    <xf numFmtId="0" fontId="0" fillId="2" borderId="103" xfId="0" applyFont="1" applyFill="1" applyBorder="1" applyAlignment="1" applyProtection="1">
      <alignment vertical="center" textRotation="255" wrapText="1"/>
      <protection locked="0"/>
    </xf>
    <xf numFmtId="0" fontId="10" fillId="0" borderId="214" xfId="0" applyFont="1" applyBorder="1" applyAlignment="1">
      <alignment horizontal="center" vertical="center"/>
    </xf>
    <xf numFmtId="0" fontId="0" fillId="0" borderId="209" xfId="0" applyFont="1" applyBorder="1" applyAlignment="1">
      <alignment horizontal="center" vertical="center"/>
    </xf>
    <xf numFmtId="0" fontId="0" fillId="0" borderId="212" xfId="0" applyFont="1" applyBorder="1" applyAlignment="1">
      <alignment horizontal="center" vertical="center"/>
    </xf>
    <xf numFmtId="0" fontId="0" fillId="2" borderId="131" xfId="0" applyFont="1" applyFill="1" applyBorder="1" applyAlignment="1" applyProtection="1">
      <alignment horizontal="center" vertical="center" wrapText="1"/>
      <protection locked="0"/>
    </xf>
    <xf numFmtId="0" fontId="0" fillId="0" borderId="215" xfId="0" applyFont="1" applyBorder="1" applyAlignment="1">
      <alignment horizontal="center" vertical="center"/>
    </xf>
    <xf numFmtId="0" fontId="0" fillId="0" borderId="0" xfId="0" applyFont="1" applyBorder="1" applyAlignment="1">
      <alignment vertical="center"/>
    </xf>
    <xf numFmtId="0" fontId="21" fillId="0" borderId="216" xfId="0" applyFont="1" applyBorder="1" applyAlignment="1">
      <alignment horizontal="center" vertical="center"/>
    </xf>
    <xf numFmtId="0" fontId="21" fillId="0" borderId="217" xfId="0" applyFont="1" applyBorder="1" applyAlignment="1">
      <alignment horizontal="center" vertical="center"/>
    </xf>
    <xf numFmtId="0" fontId="21" fillId="0" borderId="218" xfId="0" applyFont="1" applyBorder="1" applyAlignment="1">
      <alignment horizontal="center" vertical="center"/>
    </xf>
    <xf numFmtId="0" fontId="0" fillId="0" borderId="219" xfId="0" applyFont="1" applyBorder="1" applyAlignment="1">
      <alignment horizontal="center" vertical="center" textRotation="255"/>
    </xf>
    <xf numFmtId="0" fontId="0" fillId="0" borderId="220" xfId="0" applyFont="1" applyBorder="1" applyAlignment="1">
      <alignment horizontal="justify" vertical="center" wrapText="1"/>
    </xf>
    <xf numFmtId="0" fontId="0" fillId="0" borderId="221" xfId="0" applyFont="1" applyBorder="1" applyAlignment="1">
      <alignment horizontal="left" vertical="center" wrapText="1"/>
    </xf>
    <xf numFmtId="0" fontId="0" fillId="0" borderId="221" xfId="0" applyFont="1" applyBorder="1" applyAlignment="1">
      <alignment horizontal="justify" vertical="center" wrapText="1"/>
    </xf>
    <xf numFmtId="0" fontId="0" fillId="0" borderId="222" xfId="0" applyFont="1" applyBorder="1" applyAlignment="1">
      <alignment horizontal="justify" vertical="center" wrapText="1"/>
    </xf>
    <xf numFmtId="0" fontId="0" fillId="0" borderId="217" xfId="0" applyFont="1" applyBorder="1" applyAlignment="1">
      <alignment horizontal="justify" vertical="center" wrapText="1"/>
    </xf>
    <xf numFmtId="0" fontId="0" fillId="0" borderId="223" xfId="0" applyFont="1" applyBorder="1" applyAlignment="1">
      <alignment horizontal="justify" vertical="center" wrapText="1"/>
    </xf>
    <xf numFmtId="0" fontId="0" fillId="0" borderId="224" xfId="0" applyFont="1" applyBorder="1" applyAlignment="1">
      <alignment horizontal="center" vertical="center" textRotation="255" wrapText="1"/>
    </xf>
    <xf numFmtId="0" fontId="0" fillId="0" borderId="225" xfId="0" applyFont="1" applyBorder="1" applyAlignment="1">
      <alignment horizontal="center" vertical="center" textRotation="255" wrapText="1"/>
    </xf>
    <xf numFmtId="0" fontId="0" fillId="0" borderId="226" xfId="0" applyFont="1" applyBorder="1" applyAlignment="1">
      <alignment horizontal="center" vertical="center" textRotation="255" wrapText="1"/>
    </xf>
    <xf numFmtId="0" fontId="0" fillId="0" borderId="218" xfId="0" applyFont="1" applyBorder="1" applyAlignment="1">
      <alignment horizontal="justify" vertical="center" wrapText="1"/>
    </xf>
    <xf numFmtId="0" fontId="27" fillId="0" borderId="0" xfId="0" applyFont="1" applyAlignment="1">
      <alignment vertical="center" wrapText="1"/>
    </xf>
    <xf numFmtId="0" fontId="26" fillId="0" borderId="0" xfId="0" applyFont="1" applyBorder="1" applyAlignment="1">
      <alignment vertical="center"/>
    </xf>
    <xf numFmtId="0" fontId="21" fillId="0" borderId="227" xfId="0" applyFont="1" applyBorder="1" applyAlignment="1">
      <alignment horizontal="center" vertical="center"/>
    </xf>
    <xf numFmtId="0" fontId="21" fillId="0" borderId="228" xfId="0" applyFont="1" applyBorder="1" applyAlignment="1">
      <alignment horizontal="center" vertical="center"/>
    </xf>
    <xf numFmtId="0" fontId="21" fillId="0" borderId="229" xfId="0" applyFont="1" applyBorder="1" applyAlignment="1">
      <alignment horizontal="center" vertical="center"/>
    </xf>
    <xf numFmtId="0" fontId="0" fillId="0" borderId="230" xfId="0" applyFont="1" applyBorder="1" applyAlignment="1">
      <alignment horizontal="justify" vertical="center" wrapText="1"/>
    </xf>
    <xf numFmtId="0" fontId="0" fillId="0" borderId="231" xfId="0" applyFont="1" applyBorder="1" applyAlignment="1">
      <alignment horizontal="left" vertical="center" wrapText="1"/>
    </xf>
    <xf numFmtId="0" fontId="0" fillId="0" borderId="231" xfId="0" applyFont="1" applyBorder="1" applyAlignment="1">
      <alignment horizontal="justify" vertical="center" wrapText="1"/>
    </xf>
    <xf numFmtId="0" fontId="0" fillId="0" borderId="232"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233" xfId="0" applyFont="1" applyBorder="1" applyAlignment="1">
      <alignment horizontal="justify" vertical="center" wrapText="1"/>
    </xf>
    <xf numFmtId="0" fontId="0" fillId="0" borderId="234" xfId="0" applyFont="1" applyBorder="1" applyAlignment="1">
      <alignment horizontal="left" vertical="center" wrapText="1"/>
    </xf>
    <xf numFmtId="0" fontId="0" fillId="0" borderId="212" xfId="0" applyFont="1" applyBorder="1" applyAlignment="1">
      <alignment horizontal="left" vertical="center" wrapText="1"/>
    </xf>
    <xf numFmtId="0" fontId="0" fillId="0" borderId="235" xfId="0" applyFont="1" applyBorder="1" applyAlignment="1">
      <alignment horizontal="left" vertical="center" wrapText="1"/>
    </xf>
    <xf numFmtId="0" fontId="0" fillId="0" borderId="212" xfId="0" applyFont="1" applyBorder="1" applyAlignment="1">
      <alignment vertical="top" wrapText="1"/>
    </xf>
    <xf numFmtId="0" fontId="0" fillId="0" borderId="215" xfId="0" applyFont="1" applyBorder="1" applyAlignment="1">
      <alignment vertical="top" wrapText="1"/>
    </xf>
    <xf numFmtId="0" fontId="0" fillId="0" borderId="236" xfId="0" applyFont="1" applyBorder="1" applyAlignment="1">
      <alignment horizontal="justify" vertical="center" wrapText="1"/>
    </xf>
    <xf numFmtId="0" fontId="0" fillId="0" borderId="229" xfId="0" applyFont="1" applyBorder="1" applyAlignment="1">
      <alignment horizontal="justify" vertical="center" wrapText="1"/>
    </xf>
    <xf numFmtId="0" fontId="28" fillId="0" borderId="0" xfId="0" applyFont="1" applyAlignment="1">
      <alignment horizontal="center" vertical="center" wrapText="1"/>
    </xf>
    <xf numFmtId="0" fontId="0" fillId="0" borderId="234" xfId="0" applyFont="1" applyBorder="1" applyAlignment="1">
      <alignment horizontal="center" vertical="center" wrapText="1"/>
    </xf>
    <xf numFmtId="0" fontId="0" fillId="0" borderId="73" xfId="0" applyFont="1" applyBorder="1" applyAlignment="1">
      <alignment horizontal="right" vertical="center" wrapText="1"/>
    </xf>
    <xf numFmtId="0" fontId="29" fillId="2" borderId="55" xfId="0" applyFont="1" applyFill="1" applyBorder="1" applyAlignment="1" applyProtection="1">
      <alignment horizontal="center" vertical="center" wrapText="1"/>
      <protection locked="0"/>
    </xf>
    <xf numFmtId="0" fontId="29" fillId="2" borderId="237" xfId="0" applyFont="1" applyFill="1" applyBorder="1" applyAlignment="1" applyProtection="1">
      <alignment horizontal="center" vertical="center" wrapText="1"/>
      <protection locked="0"/>
    </xf>
    <xf numFmtId="0" fontId="29" fillId="2" borderId="62" xfId="0" applyFont="1" applyFill="1" applyBorder="1" applyAlignment="1" applyProtection="1">
      <alignment horizontal="center" vertical="center" wrapText="1"/>
      <protection locked="0"/>
    </xf>
    <xf numFmtId="0" fontId="29" fillId="2" borderId="56" xfId="0" applyFont="1" applyFill="1" applyBorder="1" applyAlignment="1" applyProtection="1">
      <alignment horizontal="center" vertical="center" wrapText="1"/>
      <protection locked="0"/>
    </xf>
    <xf numFmtId="0" fontId="29" fillId="0" borderId="238" xfId="0" applyFont="1" applyBorder="1" applyAlignment="1">
      <alignment horizontal="center" vertical="center" wrapText="1"/>
    </xf>
    <xf numFmtId="0" fontId="29" fillId="2" borderId="239" xfId="0" applyFont="1" applyFill="1" applyBorder="1" applyAlignment="1" applyProtection="1">
      <alignment horizontal="center" vertical="center" wrapText="1"/>
      <protection locked="0"/>
    </xf>
    <xf numFmtId="0" fontId="29" fillId="2" borderId="240" xfId="0" applyFont="1" applyFill="1" applyBorder="1" applyAlignment="1" applyProtection="1">
      <alignment horizontal="center" vertical="center" wrapText="1"/>
      <protection locked="0"/>
    </xf>
    <xf numFmtId="0" fontId="0" fillId="0" borderId="225" xfId="0" applyFont="1" applyBorder="1" applyAlignment="1">
      <alignment horizontal="justify" vertical="center" wrapText="1"/>
    </xf>
    <xf numFmtId="0" fontId="29" fillId="0" borderId="241" xfId="0" applyFont="1" applyBorder="1" applyAlignment="1">
      <alignment horizontal="center" vertical="center" wrapText="1"/>
    </xf>
    <xf numFmtId="0" fontId="0" fillId="0" borderId="188" xfId="0" applyFont="1" applyBorder="1" applyAlignment="1">
      <alignment horizontal="justify" vertical="top" wrapText="1"/>
    </xf>
    <xf numFmtId="0" fontId="29" fillId="0" borderId="217" xfId="0" applyFont="1" applyBorder="1" applyAlignment="1">
      <alignment horizontal="center" vertical="center" wrapText="1"/>
    </xf>
    <xf numFmtId="0" fontId="29" fillId="0" borderId="189" xfId="0" applyFont="1" applyBorder="1" applyAlignment="1">
      <alignment horizontal="center" vertical="center" wrapText="1"/>
    </xf>
    <xf numFmtId="0" fontId="0" fillId="0" borderId="242" xfId="0" applyFont="1" applyBorder="1" applyAlignment="1">
      <alignment horizontal="left" vertical="center" wrapText="1"/>
    </xf>
    <xf numFmtId="0" fontId="0" fillId="0" borderId="51" xfId="0" applyFont="1" applyBorder="1" applyAlignment="1">
      <alignment horizontal="left" vertical="center" wrapText="1"/>
    </xf>
    <xf numFmtId="0" fontId="0" fillId="0" borderId="51" xfId="0" applyFont="1" applyBorder="1" applyAlignment="1">
      <alignment horizontal="right" vertical="center" wrapText="1"/>
    </xf>
    <xf numFmtId="0" fontId="29" fillId="2" borderId="65" xfId="0" applyFont="1" applyFill="1" applyBorder="1" applyAlignment="1" applyProtection="1">
      <alignment horizontal="center" vertical="center" wrapText="1"/>
      <protection locked="0"/>
    </xf>
    <xf numFmtId="0" fontId="29" fillId="2" borderId="243" xfId="0" applyFont="1" applyFill="1" applyBorder="1" applyAlignment="1" applyProtection="1">
      <alignment horizontal="center" vertical="center" wrapText="1"/>
      <protection locked="0"/>
    </xf>
    <xf numFmtId="0" fontId="29" fillId="2" borderId="69" xfId="0" applyFont="1" applyFill="1" applyBorder="1" applyAlignment="1" applyProtection="1">
      <alignment horizontal="center" vertical="center" wrapText="1"/>
      <protection locked="0"/>
    </xf>
    <xf numFmtId="0" fontId="29" fillId="2" borderId="66" xfId="0" applyFont="1" applyFill="1" applyBorder="1" applyAlignment="1" applyProtection="1">
      <alignment horizontal="center" vertical="center" wrapText="1"/>
      <protection locked="0"/>
    </xf>
    <xf numFmtId="0" fontId="29" fillId="0" borderId="244" xfId="0" applyFont="1" applyBorder="1" applyAlignment="1">
      <alignment horizontal="center" vertical="center" wrapText="1"/>
    </xf>
    <xf numFmtId="0" fontId="29" fillId="2" borderId="245" xfId="0" applyFont="1" applyFill="1" applyBorder="1" applyAlignment="1" applyProtection="1">
      <alignment horizontal="center" vertical="center" wrapText="1"/>
      <protection locked="0"/>
    </xf>
    <xf numFmtId="0" fontId="29" fillId="2" borderId="246" xfId="0" applyFont="1" applyFill="1" applyBorder="1" applyAlignment="1" applyProtection="1">
      <alignment horizontal="center" vertical="center" wrapText="1"/>
      <protection locked="0"/>
    </xf>
    <xf numFmtId="0" fontId="0" fillId="0" borderId="51" xfId="0" applyFont="1" applyBorder="1" applyAlignment="1">
      <alignment horizontal="justify" vertical="center" wrapText="1"/>
    </xf>
    <xf numFmtId="0" fontId="29" fillId="0" borderId="43" xfId="0" applyFont="1" applyBorder="1" applyAlignment="1">
      <alignment horizontal="center" vertical="center" wrapText="1"/>
    </xf>
    <xf numFmtId="0" fontId="0" fillId="0" borderId="29" xfId="0" applyFont="1" applyBorder="1" applyAlignment="1">
      <alignment horizontal="justify" vertical="top" wrapText="1"/>
    </xf>
    <xf numFmtId="0" fontId="29" fillId="0" borderId="0" xfId="0" applyFont="1" applyBorder="1" applyAlignment="1">
      <alignment horizontal="center" vertical="center" wrapText="1"/>
    </xf>
    <xf numFmtId="0" fontId="29" fillId="0" borderId="192" xfId="0" applyFont="1" applyBorder="1" applyAlignment="1">
      <alignment horizontal="center" vertical="center" wrapText="1"/>
    </xf>
    <xf numFmtId="0" fontId="0" fillId="0" borderId="242" xfId="0" applyFont="1" applyBorder="1" applyAlignment="1">
      <alignment horizontal="left" vertical="top" wrapText="1"/>
    </xf>
    <xf numFmtId="0" fontId="0" fillId="0" borderId="51" xfId="0" applyFont="1" applyBorder="1" applyAlignment="1">
      <alignment horizontal="left" vertical="top" wrapText="1"/>
    </xf>
    <xf numFmtId="0" fontId="0" fillId="0" borderId="193" xfId="0" applyFont="1" applyBorder="1" applyAlignment="1">
      <alignment horizontal="center" vertical="center"/>
    </xf>
    <xf numFmtId="0" fontId="0" fillId="0" borderId="51" xfId="0" applyFont="1" applyBorder="1" applyAlignment="1">
      <alignment vertical="center" wrapText="1"/>
    </xf>
    <xf numFmtId="0" fontId="29" fillId="0" borderId="71" xfId="0" applyFont="1" applyBorder="1" applyAlignment="1">
      <alignment horizontal="center" vertical="center" wrapText="1"/>
    </xf>
    <xf numFmtId="0" fontId="0" fillId="0" borderId="198" xfId="0" applyFont="1" applyBorder="1" applyAlignment="1">
      <alignment horizontal="center" vertical="center"/>
    </xf>
    <xf numFmtId="0" fontId="29" fillId="2" borderId="247" xfId="0" applyFont="1" applyFill="1" applyBorder="1" applyAlignment="1" applyProtection="1">
      <alignment horizontal="center" vertical="center" wrapText="1"/>
      <protection locked="0"/>
    </xf>
    <xf numFmtId="0" fontId="0" fillId="5" borderId="51" xfId="0" applyFont="1" applyFill="1" applyBorder="1" applyAlignment="1">
      <alignment horizontal="center" vertical="top" wrapText="1"/>
    </xf>
    <xf numFmtId="0" fontId="0" fillId="5" borderId="52" xfId="0" applyFont="1" applyFill="1" applyBorder="1" applyAlignment="1">
      <alignment horizontal="center" vertical="top" wrapText="1"/>
    </xf>
    <xf numFmtId="0" fontId="29" fillId="0" borderId="73" xfId="0" applyFont="1" applyBorder="1" applyAlignment="1">
      <alignment horizontal="center" vertical="center" wrapText="1"/>
    </xf>
    <xf numFmtId="0" fontId="0" fillId="5" borderId="192" xfId="0" applyFont="1" applyFill="1" applyBorder="1" applyAlignment="1">
      <alignment horizontal="center" vertical="center" wrapText="1"/>
    </xf>
    <xf numFmtId="0" fontId="29" fillId="2" borderId="248" xfId="0" applyFont="1" applyFill="1" applyBorder="1" applyAlignment="1" applyProtection="1">
      <alignment horizontal="center" vertical="center" wrapText="1"/>
      <protection locked="0"/>
    </xf>
    <xf numFmtId="0" fontId="0" fillId="4" borderId="71" xfId="0" applyFont="1" applyFill="1" applyBorder="1" applyAlignment="1">
      <alignment horizontal="right" vertical="center" wrapText="1"/>
    </xf>
    <xf numFmtId="0" fontId="0" fillId="5" borderId="29" xfId="0" applyFont="1" applyFill="1" applyBorder="1" applyAlignment="1">
      <alignment horizontal="center" vertical="center" wrapText="1"/>
    </xf>
    <xf numFmtId="0" fontId="0" fillId="5" borderId="52" xfId="0" applyFont="1" applyFill="1" applyBorder="1" applyAlignment="1">
      <alignment horizontal="center" vertical="center" wrapText="1"/>
    </xf>
    <xf numFmtId="0" fontId="0" fillId="5" borderId="51" xfId="0" applyFont="1" applyFill="1" applyBorder="1" applyAlignment="1">
      <alignment horizontal="center" vertical="center" wrapText="1"/>
    </xf>
    <xf numFmtId="0" fontId="0" fillId="5" borderId="192" xfId="0" applyFont="1" applyFill="1" applyBorder="1" applyAlignment="1">
      <alignment horizontal="justify" vertical="center" wrapText="1"/>
    </xf>
    <xf numFmtId="0" fontId="29" fillId="2" borderId="124" xfId="0" applyFont="1" applyFill="1" applyBorder="1" applyAlignment="1" applyProtection="1">
      <alignment horizontal="center" vertical="center" wrapText="1"/>
      <protection locked="0"/>
    </xf>
    <xf numFmtId="0" fontId="29" fillId="2" borderId="249" xfId="0" applyFont="1" applyFill="1" applyBorder="1" applyAlignment="1" applyProtection="1">
      <alignment horizontal="center" vertical="center" wrapText="1"/>
      <protection locked="0"/>
    </xf>
    <xf numFmtId="0" fontId="29" fillId="2" borderId="125" xfId="0" applyFont="1" applyFill="1" applyBorder="1" applyAlignment="1" applyProtection="1">
      <alignment horizontal="center" vertical="center" wrapText="1"/>
      <protection locked="0"/>
    </xf>
    <xf numFmtId="0" fontId="29" fillId="2" borderId="127" xfId="0" applyFont="1" applyFill="1" applyBorder="1" applyAlignment="1" applyProtection="1">
      <alignment horizontal="center" vertical="center" wrapText="1"/>
      <protection locked="0"/>
    </xf>
    <xf numFmtId="0" fontId="29" fillId="2" borderId="250" xfId="0" applyFont="1" applyFill="1" applyBorder="1" applyAlignment="1" applyProtection="1">
      <alignment horizontal="center" vertical="center" wrapText="1"/>
      <protection locked="0"/>
    </xf>
    <xf numFmtId="0" fontId="0" fillId="4" borderId="43" xfId="0" applyFont="1" applyFill="1" applyBorder="1" applyAlignment="1">
      <alignment horizontal="right" vertical="center" wrapText="1"/>
    </xf>
    <xf numFmtId="0" fontId="0" fillId="5" borderId="2" xfId="0" applyFont="1" applyFill="1" applyBorder="1" applyAlignment="1">
      <alignment horizontal="center" vertical="center" wrapText="1"/>
    </xf>
    <xf numFmtId="0" fontId="0" fillId="5" borderId="44" xfId="0" applyFont="1" applyFill="1" applyBorder="1" applyAlignment="1">
      <alignment horizontal="center" vertical="center" wrapText="1"/>
    </xf>
    <xf numFmtId="0" fontId="0" fillId="5" borderId="46" xfId="0" applyFont="1" applyFill="1" applyBorder="1" applyAlignment="1">
      <alignment horizontal="center" vertical="center" wrapText="1"/>
    </xf>
    <xf numFmtId="0" fontId="0" fillId="5" borderId="251" xfId="0" applyFont="1" applyFill="1" applyBorder="1" applyAlignment="1">
      <alignment horizontal="justify" vertical="center" wrapText="1"/>
    </xf>
    <xf numFmtId="0" fontId="0" fillId="0" borderId="252" xfId="0" applyFont="1" applyBorder="1" applyAlignment="1">
      <alignment horizontal="center" vertical="center" wrapText="1"/>
    </xf>
    <xf numFmtId="0" fontId="0" fillId="0" borderId="253" xfId="0" applyFont="1" applyBorder="1" applyAlignment="1">
      <alignment horizontal="center" vertical="center" wrapText="1"/>
    </xf>
    <xf numFmtId="0" fontId="0" fillId="0" borderId="253" xfId="0" applyFont="1" applyBorder="1" applyAlignment="1">
      <alignment horizontal="right" vertical="center" wrapText="1"/>
    </xf>
    <xf numFmtId="0" fontId="29" fillId="2" borderId="130" xfId="0" applyFont="1" applyFill="1" applyBorder="1" applyAlignment="1" applyProtection="1">
      <alignment horizontal="center" vertical="center" wrapText="1"/>
      <protection locked="0"/>
    </xf>
    <xf numFmtId="0" fontId="29" fillId="2" borderId="254" xfId="0" applyFont="1" applyFill="1" applyBorder="1" applyAlignment="1" applyProtection="1">
      <alignment horizontal="center" vertical="center" wrapText="1"/>
      <protection locked="0"/>
    </xf>
    <xf numFmtId="0" fontId="29" fillId="2" borderId="138" xfId="0" applyFont="1" applyFill="1" applyBorder="1" applyAlignment="1" applyProtection="1">
      <alignment horizontal="center" vertical="center" wrapText="1"/>
      <protection locked="0"/>
    </xf>
    <xf numFmtId="0" fontId="29" fillId="2" borderId="131" xfId="0" applyFont="1" applyFill="1" applyBorder="1" applyAlignment="1" applyProtection="1">
      <alignment horizontal="center" vertical="center" wrapText="1"/>
      <protection locked="0"/>
    </xf>
    <xf numFmtId="0" fontId="29" fillId="0" borderId="255" xfId="0" applyFont="1" applyBorder="1" applyAlignment="1">
      <alignment horizontal="center" vertical="center" wrapText="1"/>
    </xf>
    <xf numFmtId="0" fontId="29" fillId="2" borderId="256" xfId="0" applyFont="1" applyFill="1" applyBorder="1" applyAlignment="1" applyProtection="1">
      <alignment horizontal="center" vertical="center" wrapText="1"/>
      <protection locked="0"/>
    </xf>
    <xf numFmtId="0" fontId="29" fillId="5" borderId="235" xfId="0" applyFont="1" applyFill="1" applyBorder="1" applyAlignment="1">
      <alignment horizontal="right" vertical="center" wrapText="1"/>
    </xf>
    <xf numFmtId="0" fontId="29" fillId="5" borderId="212" xfId="0" applyFont="1" applyFill="1" applyBorder="1" applyAlignment="1">
      <alignment horizontal="center" vertical="center" wrapText="1"/>
    </xf>
    <xf numFmtId="0" fontId="29" fillId="5" borderId="235" xfId="0" applyFont="1" applyFill="1" applyBorder="1" applyAlignment="1">
      <alignment horizontal="center" vertical="center" wrapText="1"/>
    </xf>
    <xf numFmtId="0" fontId="29" fillId="5" borderId="253" xfId="0" applyFont="1" applyFill="1" applyBorder="1" applyAlignment="1">
      <alignment horizontal="center" vertical="center" wrapText="1"/>
    </xf>
    <xf numFmtId="0" fontId="29" fillId="5" borderId="257" xfId="0" applyFont="1" applyFill="1" applyBorder="1" applyAlignment="1">
      <alignment horizontal="justify" vertical="center" wrapText="1"/>
    </xf>
    <xf numFmtId="0" fontId="11" fillId="0" borderId="0" xfId="0" applyFont="1" applyAlignment="1">
      <alignment horizontal="left" vertical="center"/>
    </xf>
    <xf numFmtId="0" fontId="11" fillId="0" borderId="0" xfId="0" applyFont="1" applyAlignment="1">
      <alignment horizontal="left" vertical="top" wrapText="1"/>
    </xf>
    <xf numFmtId="0" fontId="0" fillId="0" borderId="258" xfId="0" applyFont="1" applyBorder="1" applyAlignment="1">
      <alignment horizontal="center" vertical="center" wrapText="1"/>
    </xf>
    <xf numFmtId="0" fontId="0" fillId="0" borderId="259" xfId="0" applyFont="1" applyBorder="1" applyAlignment="1">
      <alignment horizontal="center" vertical="center" wrapText="1"/>
    </xf>
    <xf numFmtId="0" fontId="0" fillId="0" borderId="260" xfId="0" applyFont="1" applyBorder="1" applyAlignment="1">
      <alignment horizontal="center" vertical="center" wrapText="1"/>
    </xf>
    <xf numFmtId="0" fontId="0" fillId="0" borderId="261" xfId="0" applyFont="1" applyBorder="1" applyAlignment="1">
      <alignment horizontal="center" vertical="center" wrapText="1"/>
    </xf>
    <xf numFmtId="0" fontId="0" fillId="0" borderId="218" xfId="0" applyFont="1" applyBorder="1" applyAlignment="1">
      <alignment horizontal="center" vertical="center" wrapText="1"/>
    </xf>
    <xf numFmtId="0" fontId="0" fillId="0" borderId="0" xfId="0" applyFont="1" applyAlignment="1">
      <alignment horizontal="justify" vertical="center"/>
    </xf>
    <xf numFmtId="0" fontId="0" fillId="0" borderId="216" xfId="0" applyFont="1" applyBorder="1" applyAlignment="1">
      <alignment horizontal="center" vertical="center" wrapText="1"/>
    </xf>
    <xf numFmtId="0" fontId="0" fillId="0" borderId="217" xfId="0" applyFont="1" applyBorder="1" applyAlignment="1">
      <alignment horizontal="center" vertical="center" wrapText="1"/>
    </xf>
    <xf numFmtId="0" fontId="30" fillId="0" borderId="0" xfId="0" applyFont="1" applyAlignment="1">
      <alignment horizontal="justify" vertical="center"/>
    </xf>
    <xf numFmtId="0" fontId="31" fillId="0" borderId="0" xfId="0" applyFont="1" applyAlignment="1">
      <alignment horizontal="justify" vertical="center"/>
    </xf>
    <xf numFmtId="0" fontId="32" fillId="0" borderId="0" xfId="0" applyFont="1" applyAlignment="1">
      <alignment horizontal="left" vertical="center"/>
    </xf>
    <xf numFmtId="0" fontId="0" fillId="0" borderId="262" xfId="0" applyFont="1" applyBorder="1" applyAlignment="1">
      <alignment horizontal="center" vertical="center" wrapText="1"/>
    </xf>
    <xf numFmtId="0" fontId="29" fillId="2" borderId="7" xfId="0" applyFont="1" applyFill="1" applyBorder="1" applyAlignment="1" applyProtection="1">
      <alignment horizontal="center" vertical="center" wrapText="1"/>
      <protection locked="0"/>
    </xf>
    <xf numFmtId="0" fontId="29" fillId="2" borderId="8" xfId="0" applyFont="1" applyFill="1" applyBorder="1" applyAlignment="1" applyProtection="1">
      <alignment horizontal="center" vertical="center" wrapText="1"/>
      <protection locked="0"/>
    </xf>
    <xf numFmtId="0" fontId="29" fillId="2" borderId="9" xfId="0" applyFont="1" applyFill="1" applyBorder="1" applyAlignment="1" applyProtection="1">
      <alignment horizontal="center" vertical="center" wrapText="1"/>
      <protection locked="0"/>
    </xf>
    <xf numFmtId="0" fontId="0" fillId="0" borderId="263" xfId="0" applyFont="1" applyBorder="1" applyAlignment="1">
      <alignment horizontal="center" vertical="center" wrapText="1"/>
    </xf>
    <xf numFmtId="0" fontId="0" fillId="0" borderId="264" xfId="0" applyFont="1" applyBorder="1" applyAlignment="1">
      <alignment horizontal="center" vertical="center" wrapText="1"/>
    </xf>
    <xf numFmtId="0" fontId="0" fillId="0" borderId="265" xfId="0" applyFont="1" applyBorder="1" applyAlignment="1">
      <alignment horizontal="center" vertical="center" wrapText="1"/>
    </xf>
    <xf numFmtId="0" fontId="0" fillId="2" borderId="130" xfId="0" applyFont="1" applyFill="1" applyBorder="1" applyAlignment="1">
      <alignment horizontal="center" vertical="center" wrapText="1"/>
    </xf>
    <xf numFmtId="0" fontId="0" fillId="0" borderId="266" xfId="0" applyFont="1" applyBorder="1" applyAlignment="1">
      <alignment horizontal="left" vertical="top" wrapText="1"/>
    </xf>
    <xf numFmtId="0" fontId="29" fillId="2" borderId="39" xfId="0" applyFont="1" applyFill="1" applyBorder="1" applyAlignment="1" applyProtection="1">
      <alignment horizontal="center" vertical="center" wrapText="1"/>
      <protection locked="0"/>
    </xf>
    <xf numFmtId="0" fontId="29" fillId="2" borderId="81" xfId="0" applyFont="1" applyFill="1" applyBorder="1" applyAlignment="1" applyProtection="1">
      <alignment horizontal="center" vertical="center" wrapText="1"/>
      <protection locked="0"/>
    </xf>
    <xf numFmtId="0" fontId="29" fillId="2" borderId="40" xfId="0" applyFont="1" applyFill="1" applyBorder="1" applyAlignment="1" applyProtection="1">
      <alignment horizontal="center" vertical="center" wrapText="1"/>
      <protection locked="0"/>
    </xf>
    <xf numFmtId="0" fontId="0" fillId="0" borderId="227" xfId="0" applyFont="1" applyBorder="1" applyAlignment="1">
      <alignment horizontal="left" vertical="top" wrapText="1"/>
    </xf>
    <xf numFmtId="0" fontId="29" fillId="2" borderId="103" xfId="0" applyFont="1" applyFill="1" applyBorder="1" applyAlignment="1" applyProtection="1">
      <alignment horizontal="center" vertical="center" wrapText="1"/>
      <protection locked="0"/>
    </xf>
    <xf numFmtId="0" fontId="29" fillId="2" borderId="37" xfId="0" applyFont="1" applyFill="1" applyBorder="1" applyAlignment="1" applyProtection="1">
      <alignment horizontal="center" vertical="center" wrapText="1"/>
      <protection locked="0"/>
    </xf>
    <xf numFmtId="0" fontId="29" fillId="2" borderId="143" xfId="0" applyFont="1" applyFill="1" applyBorder="1" applyAlignment="1" applyProtection="1">
      <alignment horizontal="center" vertical="center" wrapText="1"/>
      <protection locked="0"/>
    </xf>
    <xf numFmtId="0" fontId="0" fillId="0" borderId="0" xfId="0" applyFont="1" applyAlignment="1">
      <alignment horizontal="justify" vertical="center" wrapText="1"/>
    </xf>
    <xf numFmtId="0" fontId="29" fillId="2" borderId="26" xfId="0" applyFont="1" applyFill="1" applyBorder="1" applyAlignment="1" applyProtection="1">
      <alignment horizontal="center" vertical="center" wrapText="1"/>
      <protection locked="0"/>
    </xf>
    <xf numFmtId="0" fontId="29" fillId="2" borderId="27" xfId="0" applyFont="1" applyFill="1" applyBorder="1" applyAlignment="1" applyProtection="1">
      <alignment horizontal="center" vertical="center" wrapText="1"/>
      <protection locked="0"/>
    </xf>
    <xf numFmtId="0" fontId="29" fillId="2" borderId="28" xfId="0" applyFont="1" applyFill="1" applyBorder="1" applyAlignment="1" applyProtection="1">
      <alignment horizontal="center" vertical="center" wrapText="1"/>
      <protection locked="0"/>
    </xf>
    <xf numFmtId="0" fontId="0" fillId="0" borderId="205" xfId="0" applyFont="1" applyBorder="1" applyAlignment="1">
      <alignment horizontal="center" vertical="center" wrapText="1"/>
    </xf>
    <xf numFmtId="0" fontId="0" fillId="0" borderId="267" xfId="0" applyFont="1" applyBorder="1" applyAlignment="1">
      <alignment horizontal="center" vertical="center" wrapText="1"/>
    </xf>
    <xf numFmtId="0" fontId="29" fillId="2" borderId="30" xfId="0" applyFont="1" applyFill="1" applyBorder="1" applyAlignment="1" applyProtection="1">
      <alignment horizontal="center" vertical="center" wrapText="1"/>
      <protection locked="0"/>
    </xf>
    <xf numFmtId="0" fontId="29" fillId="2" borderId="31" xfId="0" applyFont="1" applyFill="1" applyBorder="1" applyAlignment="1" applyProtection="1">
      <alignment horizontal="center" vertical="center" wrapText="1"/>
      <protection locked="0"/>
    </xf>
    <xf numFmtId="0" fontId="29" fillId="2" borderId="78" xfId="0" applyFont="1" applyFill="1" applyBorder="1" applyAlignment="1" applyProtection="1">
      <alignment horizontal="center" vertical="center" wrapText="1"/>
      <protection locked="0"/>
    </xf>
    <xf numFmtId="0" fontId="0" fillId="0" borderId="228" xfId="0" applyFont="1" applyBorder="1" applyAlignment="1">
      <alignment horizontal="center" vertical="center" wrapText="1"/>
    </xf>
    <xf numFmtId="0" fontId="0" fillId="0" borderId="229" xfId="0" applyFont="1" applyBorder="1" applyAlignment="1">
      <alignment horizontal="center" vertical="center" wrapText="1"/>
    </xf>
    <xf numFmtId="0" fontId="0" fillId="0" borderId="268" xfId="0" applyFont="1" applyBorder="1" applyAlignment="1">
      <alignment horizontal="center" vertical="center" wrapText="1"/>
    </xf>
    <xf numFmtId="0" fontId="0" fillId="0" borderId="227" xfId="0" applyFont="1" applyBorder="1" applyAlignment="1">
      <alignment horizontal="center"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0" fillId="0" borderId="223" xfId="0" applyFont="1" applyBorder="1" applyAlignment="1">
      <alignment vertical="center" wrapText="1"/>
    </xf>
    <xf numFmtId="0" fontId="0" fillId="0" borderId="205" xfId="0" applyFont="1" applyBorder="1" applyAlignment="1">
      <alignment vertical="center" wrapText="1"/>
    </xf>
    <xf numFmtId="0" fontId="0" fillId="0" borderId="267" xfId="0" applyFont="1" applyBorder="1" applyAlignment="1">
      <alignment vertical="center" wrapText="1"/>
    </xf>
    <xf numFmtId="0" fontId="0" fillId="0" borderId="223" xfId="0" applyFont="1" applyBorder="1" applyAlignment="1">
      <alignment horizontal="center" vertical="center" wrapText="1"/>
    </xf>
    <xf numFmtId="0" fontId="29" fillId="0" borderId="0" xfId="0" applyFont="1" applyAlignment="1">
      <alignment horizontal="center" vertical="center" wrapText="1"/>
    </xf>
    <xf numFmtId="0" fontId="0" fillId="0" borderId="206" xfId="0" applyFont="1" applyBorder="1" applyAlignment="1">
      <alignment horizontal="center" vertical="center" wrapText="1"/>
    </xf>
    <xf numFmtId="0" fontId="29" fillId="0" borderId="269" xfId="0" applyFont="1" applyBorder="1" applyAlignment="1">
      <alignment horizontal="center" vertical="center" wrapText="1"/>
    </xf>
    <xf numFmtId="0" fontId="29" fillId="0" borderId="210" xfId="0" applyFont="1" applyBorder="1" applyAlignment="1">
      <alignment horizontal="center" vertical="center" wrapText="1"/>
    </xf>
    <xf numFmtId="0" fontId="29" fillId="0" borderId="236" xfId="0" applyFont="1" applyBorder="1" applyAlignment="1">
      <alignment horizontal="center" vertical="center" wrapText="1"/>
    </xf>
    <xf numFmtId="0" fontId="29" fillId="0" borderId="206" xfId="0" applyFont="1" applyBorder="1" applyAlignment="1">
      <alignment horizontal="center" vertical="center" wrapText="1"/>
    </xf>
    <xf numFmtId="0" fontId="29" fillId="0" borderId="270" xfId="0" applyFont="1" applyBorder="1" applyAlignment="1">
      <alignment horizontal="center" vertical="center" wrapText="1"/>
    </xf>
    <xf numFmtId="0" fontId="29" fillId="0" borderId="228" xfId="0" applyFont="1" applyBorder="1" applyAlignment="1">
      <alignment horizontal="center" vertical="center" wrapText="1"/>
    </xf>
    <xf numFmtId="0" fontId="11" fillId="0" borderId="43" xfId="0" applyFont="1" applyBorder="1">
      <alignment vertical="center"/>
    </xf>
    <xf numFmtId="0" fontId="11" fillId="0" borderId="42" xfId="0" applyFont="1" applyBorder="1" applyAlignment="1">
      <alignment horizontal="center" vertical="center"/>
    </xf>
    <xf numFmtId="0" fontId="11" fillId="0" borderId="1" xfId="0" applyFont="1" applyBorder="1" applyAlignment="1">
      <alignment horizontal="center" vertical="center"/>
    </xf>
    <xf numFmtId="0" fontId="33" fillId="2" borderId="86" xfId="0" applyFont="1" applyFill="1" applyBorder="1" applyAlignment="1" applyProtection="1">
      <alignment horizontal="center" vertical="center"/>
      <protection locked="0"/>
    </xf>
    <xf numFmtId="0" fontId="11" fillId="0" borderId="0" xfId="0" applyFont="1" applyAlignment="1">
      <alignment horizontal="left" vertical="center" wrapText="1" indent="2"/>
    </xf>
    <xf numFmtId="0" fontId="25" fillId="0" borderId="0" xfId="0" applyFont="1" applyAlignment="1">
      <alignment horizontal="left" vertical="center" wrapText="1" indent="2"/>
    </xf>
    <xf numFmtId="0" fontId="11" fillId="0" borderId="2" xfId="0" applyFont="1" applyBorder="1" applyAlignment="1">
      <alignment horizontal="center" vertical="center"/>
    </xf>
    <xf numFmtId="0" fontId="11" fillId="0" borderId="44" xfId="0" applyFont="1" applyBorder="1" applyAlignment="1">
      <alignment horizontal="center" vertical="center"/>
    </xf>
    <xf numFmtId="0" fontId="11" fillId="0" borderId="46" xfId="0" applyFont="1" applyBorder="1" applyAlignment="1">
      <alignment horizontal="center" vertical="center"/>
    </xf>
    <xf numFmtId="0" fontId="11" fillId="0" borderId="46" xfId="0" applyFont="1" applyBorder="1">
      <alignment vertical="center"/>
    </xf>
    <xf numFmtId="0" fontId="25" fillId="0" borderId="46" xfId="0" applyFont="1" applyBorder="1" applyAlignment="1">
      <alignment vertical="center" wrapText="1"/>
    </xf>
    <xf numFmtId="0" fontId="25" fillId="0" borderId="0" xfId="0" applyFont="1">
      <alignment vertical="center"/>
    </xf>
    <xf numFmtId="0" fontId="11" fillId="0" borderId="29" xfId="0" applyFont="1" applyBorder="1" applyAlignment="1">
      <alignment horizontal="center" vertical="center"/>
    </xf>
    <xf numFmtId="0" fontId="11" fillId="2" borderId="200" xfId="0" applyFont="1" applyFill="1" applyBorder="1" applyAlignment="1" applyProtection="1">
      <alignment horizontal="center" vertical="center"/>
      <protection locked="0"/>
    </xf>
    <xf numFmtId="0" fontId="11" fillId="0" borderId="70" xfId="0" applyFont="1" applyBorder="1" applyAlignment="1">
      <alignment horizontal="center" vertical="center"/>
    </xf>
    <xf numFmtId="0" fontId="11" fillId="0" borderId="71" xfId="0" applyFont="1" applyBorder="1" applyAlignment="1">
      <alignment horizontal="center" vertical="center"/>
    </xf>
    <xf numFmtId="0" fontId="11" fillId="0" borderId="73" xfId="0" applyFont="1" applyBorder="1" applyAlignment="1">
      <alignment horizontal="center" vertical="center"/>
    </xf>
    <xf numFmtId="0" fontId="11" fillId="0" borderId="73" xfId="0" applyFont="1" applyBorder="1">
      <alignment vertical="center"/>
    </xf>
    <xf numFmtId="0" fontId="25" fillId="0" borderId="73" xfId="0" applyFont="1" applyBorder="1" applyAlignment="1">
      <alignment vertical="center" wrapText="1"/>
    </xf>
    <xf numFmtId="0" fontId="11" fillId="0" borderId="101" xfId="0" applyFont="1" applyBorder="1" applyAlignment="1">
      <alignment horizontal="center" vertical="center"/>
    </xf>
    <xf numFmtId="0" fontId="11" fillId="2" borderId="250" xfId="0" applyFont="1" applyFill="1" applyBorder="1" applyAlignment="1" applyProtection="1">
      <alignment horizontal="center" vertical="center"/>
      <protection locked="0"/>
    </xf>
    <xf numFmtId="0" fontId="34" fillId="0" borderId="46" xfId="0" applyFont="1" applyBorder="1" applyAlignment="1">
      <alignment vertical="center" wrapText="1"/>
    </xf>
    <xf numFmtId="0" fontId="11" fillId="0" borderId="271" xfId="0" applyFont="1" applyBorder="1" applyAlignment="1">
      <alignment horizontal="center" vertical="center"/>
    </xf>
    <xf numFmtId="0" fontId="11" fillId="0" borderId="272" xfId="0" applyFont="1" applyBorder="1" applyAlignment="1">
      <alignment horizontal="center" vertical="center"/>
    </xf>
    <xf numFmtId="0" fontId="11" fillId="0" borderId="6" xfId="0" applyFont="1" applyBorder="1" applyAlignment="1">
      <alignment horizontal="center" vertical="center"/>
    </xf>
    <xf numFmtId="0" fontId="34" fillId="0" borderId="46" xfId="0" applyFont="1" applyBorder="1" applyAlignment="1">
      <alignment horizontal="center" vertical="center" wrapText="1"/>
    </xf>
    <xf numFmtId="0" fontId="11" fillId="0" borderId="104" xfId="0" applyFont="1" applyBorder="1" applyAlignment="1">
      <alignment horizontal="center" vertical="center"/>
    </xf>
    <xf numFmtId="0" fontId="11" fillId="2" borderId="273" xfId="0" applyFont="1" applyFill="1" applyBorder="1" applyAlignment="1" applyProtection="1">
      <alignment horizontal="center" vertical="center"/>
      <protection locked="0"/>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34" fillId="0" borderId="0" xfId="0" applyFont="1" applyAlignment="1">
      <alignment vertical="center" wrapText="1"/>
    </xf>
    <xf numFmtId="0" fontId="11" fillId="0" borderId="274" xfId="0" applyFont="1" applyBorder="1" applyAlignment="1">
      <alignment horizontal="center" vertical="center"/>
    </xf>
    <xf numFmtId="0" fontId="11" fillId="0" borderId="275" xfId="0" applyFont="1" applyBorder="1" applyAlignment="1">
      <alignment horizontal="center" vertical="center"/>
    </xf>
    <xf numFmtId="0" fontId="11" fillId="0" borderId="276" xfId="0" applyFont="1" applyBorder="1" applyAlignment="1">
      <alignment horizontal="center" vertical="center"/>
    </xf>
    <xf numFmtId="0" fontId="34" fillId="0" borderId="0" xfId="0" applyFont="1" applyAlignment="1">
      <alignment horizontal="center" vertical="center" wrapText="1"/>
    </xf>
    <xf numFmtId="0" fontId="25" fillId="0" borderId="11" xfId="0" applyFont="1" applyBorder="1" applyAlignment="1">
      <alignment horizontal="center" vertical="center"/>
    </xf>
    <xf numFmtId="0" fontId="11" fillId="0" borderId="11" xfId="0" applyFont="1" applyBorder="1">
      <alignment vertical="center"/>
    </xf>
    <xf numFmtId="0" fontId="34" fillId="0" borderId="37" xfId="0" applyFont="1" applyBorder="1" applyAlignment="1">
      <alignment vertical="center" wrapText="1"/>
    </xf>
    <xf numFmtId="0" fontId="11" fillId="0" borderId="277" xfId="0" applyFont="1" applyBorder="1" applyAlignment="1">
      <alignment horizontal="center" vertical="center"/>
    </xf>
    <xf numFmtId="0" fontId="11" fillId="0" borderId="278" xfId="0" applyFont="1" applyBorder="1" applyAlignment="1">
      <alignment horizontal="center" vertical="center"/>
    </xf>
    <xf numFmtId="0" fontId="11" fillId="0" borderId="274" xfId="0" applyFont="1" applyBorder="1">
      <alignment vertical="center"/>
    </xf>
    <xf numFmtId="0" fontId="35" fillId="0" borderId="276" xfId="0" applyFont="1" applyBorder="1" applyAlignment="1">
      <alignment vertical="center" wrapText="1"/>
    </xf>
    <xf numFmtId="0" fontId="11" fillId="0" borderId="279" xfId="0" applyFont="1" applyBorder="1">
      <alignment vertical="center"/>
    </xf>
    <xf numFmtId="0" fontId="11" fillId="2" borderId="7"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0" fontId="11" fillId="0" borderId="41" xfId="0" applyFont="1" applyBorder="1" applyAlignment="1" applyProtection="1">
      <alignment horizontal="center" vertical="center"/>
      <protection locked="0"/>
    </xf>
    <xf numFmtId="0" fontId="11" fillId="0" borderId="280" xfId="0" applyFont="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35" fillId="0" borderId="43" xfId="0" applyFont="1" applyBorder="1" applyAlignment="1">
      <alignment vertical="center" wrapText="1"/>
    </xf>
    <xf numFmtId="0" fontId="11" fillId="2" borderId="26" xfId="0" applyFont="1" applyFill="1" applyBorder="1" applyAlignment="1" applyProtection="1">
      <alignment horizontal="center" vertical="center"/>
      <protection locked="0"/>
    </xf>
    <xf numFmtId="0" fontId="11" fillId="2" borderId="27" xfId="0" applyFont="1" applyFill="1" applyBorder="1" applyAlignment="1" applyProtection="1">
      <alignment horizontal="center" vertical="center"/>
      <protection locked="0"/>
    </xf>
    <xf numFmtId="0" fontId="11" fillId="2" borderId="28" xfId="0" applyFont="1" applyFill="1" applyBorder="1" applyAlignment="1" applyProtection="1">
      <alignment horizontal="center" vertical="center"/>
      <protection locked="0"/>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8" xfId="0" applyFont="1" applyFill="1" applyBorder="1" applyAlignment="1">
      <alignment horizontal="center" vertical="center"/>
    </xf>
    <xf numFmtId="0" fontId="11" fillId="0" borderId="281" xfId="0" applyFont="1" applyBorder="1" applyAlignment="1">
      <alignment horizontal="center" vertical="center"/>
    </xf>
    <xf numFmtId="0" fontId="11" fillId="0" borderId="282" xfId="0" applyFont="1" applyBorder="1" applyAlignment="1">
      <alignment horizontal="center" vertical="center"/>
    </xf>
    <xf numFmtId="0" fontId="25" fillId="0" borderId="10" xfId="0" applyFont="1" applyBorder="1" applyAlignment="1">
      <alignment horizontal="center" vertical="center"/>
    </xf>
    <xf numFmtId="179" fontId="11" fillId="0" borderId="11" xfId="0" applyNumberFormat="1" applyFont="1" applyBorder="1" applyAlignment="1">
      <alignment horizontal="right" vertical="center"/>
    </xf>
    <xf numFmtId="179" fontId="11" fillId="0" borderId="0" xfId="0" applyNumberFormat="1" applyFont="1" applyAlignment="1">
      <alignment horizontal="right" vertical="center"/>
    </xf>
    <xf numFmtId="179" fontId="11" fillId="0" borderId="274" xfId="0" applyNumberFormat="1" applyFont="1" applyBorder="1" applyAlignment="1">
      <alignment horizontal="right" vertical="center"/>
    </xf>
    <xf numFmtId="179" fontId="11" fillId="0" borderId="275" xfId="0" applyNumberFormat="1" applyFont="1" applyBorder="1" applyAlignment="1">
      <alignment horizontal="right" vertical="center"/>
    </xf>
    <xf numFmtId="179" fontId="11" fillId="0" borderId="276" xfId="0" applyNumberFormat="1" applyFont="1" applyBorder="1" applyAlignment="1">
      <alignment horizontal="right" vertical="center"/>
    </xf>
    <xf numFmtId="0" fontId="11" fillId="0" borderId="19" xfId="0" applyFont="1" applyBorder="1" applyAlignment="1">
      <alignment horizontal="center" vertical="center"/>
    </xf>
    <xf numFmtId="0" fontId="25" fillId="0" borderId="19" xfId="0" applyFont="1" applyBorder="1" applyAlignment="1">
      <alignment horizontal="center" vertical="center"/>
    </xf>
    <xf numFmtId="179" fontId="11" fillId="0" borderId="70" xfId="0" applyNumberFormat="1" applyFont="1" applyBorder="1" applyAlignment="1">
      <alignment horizontal="right" vertical="center"/>
    </xf>
    <xf numFmtId="179" fontId="11" fillId="0" borderId="73" xfId="0" applyNumberFormat="1" applyFont="1" applyBorder="1" applyAlignment="1">
      <alignment horizontal="right" vertical="center"/>
    </xf>
    <xf numFmtId="179" fontId="11" fillId="0" borderId="35" xfId="0" applyNumberFormat="1" applyFont="1" applyBorder="1" applyAlignment="1">
      <alignment horizontal="right" vertical="center"/>
    </xf>
    <xf numFmtId="179" fontId="11" fillId="0" borderId="283" xfId="0" applyNumberFormat="1" applyFont="1" applyBorder="1" applyAlignment="1">
      <alignment horizontal="right" vertical="center"/>
    </xf>
    <xf numFmtId="179" fontId="11" fillId="0" borderId="36" xfId="0" applyNumberFormat="1" applyFont="1" applyBorder="1" applyAlignment="1">
      <alignment horizontal="right" vertical="center"/>
    </xf>
    <xf numFmtId="0" fontId="11" fillId="2" borderId="147" xfId="0" applyFont="1" applyFill="1" applyBorder="1" applyAlignment="1" applyProtection="1">
      <alignment horizontal="center" vertical="center"/>
      <protection locked="0"/>
    </xf>
    <xf numFmtId="0" fontId="11" fillId="2" borderId="149" xfId="0" applyFont="1" applyFill="1" applyBorder="1" applyAlignment="1" applyProtection="1">
      <alignment horizontal="center" vertical="center"/>
      <protection locked="0"/>
    </xf>
    <xf numFmtId="0" fontId="11" fillId="0" borderId="5" xfId="0" applyFont="1" applyBorder="1" applyAlignment="1">
      <alignment horizontal="center" vertical="center"/>
    </xf>
    <xf numFmtId="0" fontId="11" fillId="0" borderId="46" xfId="0" applyFont="1" applyBorder="1" applyAlignment="1">
      <alignment horizontal="left" vertical="center"/>
    </xf>
    <xf numFmtId="0" fontId="11" fillId="2" borderId="158" xfId="0" applyFont="1" applyFill="1" applyBorder="1" applyAlignment="1" applyProtection="1">
      <alignment horizontal="center" vertical="center"/>
      <protection locked="0"/>
    </xf>
    <xf numFmtId="0" fontId="11" fillId="2" borderId="96" xfId="0" applyFont="1" applyFill="1" applyBorder="1" applyAlignment="1" applyProtection="1">
      <alignment horizontal="center" vertical="center"/>
      <protection locked="0"/>
    </xf>
    <xf numFmtId="0" fontId="11" fillId="0" borderId="284" xfId="0" applyFont="1" applyBorder="1" applyAlignment="1">
      <alignment horizontal="center" vertical="center"/>
    </xf>
    <xf numFmtId="0" fontId="11" fillId="0" borderId="37" xfId="0" applyFont="1" applyBorder="1" applyAlignment="1">
      <alignment horizontal="center" vertical="center"/>
    </xf>
    <xf numFmtId="0" fontId="11" fillId="2" borderId="83" xfId="0" applyFont="1" applyFill="1" applyBorder="1" applyAlignment="1" applyProtection="1">
      <alignment horizontal="center" vertical="center"/>
      <protection locked="0"/>
    </xf>
    <xf numFmtId="179" fontId="11" fillId="0" borderId="0" xfId="0" applyNumberFormat="1" applyFont="1">
      <alignment vertical="center"/>
    </xf>
    <xf numFmtId="179" fontId="11" fillId="2" borderId="7" xfId="0" applyNumberFormat="1" applyFont="1" applyFill="1" applyBorder="1" applyProtection="1">
      <alignment vertical="center"/>
      <protection locked="0"/>
    </xf>
    <xf numFmtId="179" fontId="11" fillId="2" borderId="8" xfId="0" applyNumberFormat="1" applyFont="1" applyFill="1" applyBorder="1" applyProtection="1">
      <alignment vertical="center"/>
      <protection locked="0"/>
    </xf>
    <xf numFmtId="179" fontId="11" fillId="2" borderId="9" xfId="0" applyNumberFormat="1" applyFont="1" applyFill="1" applyBorder="1" applyProtection="1">
      <alignment vertical="center"/>
      <protection locked="0"/>
    </xf>
    <xf numFmtId="179" fontId="11" fillId="0" borderId="11" xfId="0" applyNumberFormat="1" applyFont="1" applyBorder="1">
      <alignment vertical="center"/>
    </xf>
    <xf numFmtId="179" fontId="11" fillId="2" borderId="72" xfId="0" applyNumberFormat="1" applyFont="1" applyFill="1" applyBorder="1" applyProtection="1">
      <alignment vertical="center"/>
      <protection locked="0"/>
    </xf>
    <xf numFmtId="0" fontId="11" fillId="2" borderId="168" xfId="0" applyFont="1" applyFill="1" applyBorder="1" applyAlignment="1" applyProtection="1">
      <alignment horizontal="center" vertical="center"/>
      <protection locked="0"/>
    </xf>
    <xf numFmtId="0" fontId="11" fillId="2" borderId="117" xfId="0" applyFont="1" applyFill="1" applyBorder="1" applyAlignment="1" applyProtection="1">
      <alignment horizontal="center" vertical="center"/>
      <protection locked="0"/>
    </xf>
    <xf numFmtId="179" fontId="11" fillId="0" borderId="73" xfId="0" applyNumberFormat="1" applyFont="1" applyBorder="1">
      <alignment vertical="center"/>
    </xf>
    <xf numFmtId="179" fontId="11" fillId="2" borderId="26" xfId="0" applyNumberFormat="1" applyFont="1" applyFill="1" applyBorder="1" applyProtection="1">
      <alignment vertical="center"/>
      <protection locked="0"/>
    </xf>
    <xf numFmtId="179" fontId="11" fillId="2" borderId="27" xfId="0" applyNumberFormat="1" applyFont="1" applyFill="1" applyBorder="1" applyProtection="1">
      <alignment vertical="center"/>
      <protection locked="0"/>
    </xf>
    <xf numFmtId="179" fontId="11" fillId="2" borderId="28" xfId="0" applyNumberFormat="1" applyFont="1" applyFill="1" applyBorder="1" applyProtection="1">
      <alignment vertical="center"/>
      <protection locked="0"/>
    </xf>
    <xf numFmtId="179" fontId="11" fillId="0" borderId="285" xfId="0" applyNumberFormat="1" applyFont="1" applyBorder="1">
      <alignment vertical="center"/>
    </xf>
    <xf numFmtId="179" fontId="11" fillId="0" borderId="70" xfId="0" applyNumberFormat="1" applyFont="1" applyBorder="1">
      <alignment vertical="center"/>
    </xf>
    <xf numFmtId="179" fontId="11" fillId="2" borderId="83" xfId="0" applyNumberFormat="1" applyFont="1" applyFill="1" applyBorder="1" applyProtection="1">
      <alignment vertical="center"/>
      <protection locked="0"/>
    </xf>
    <xf numFmtId="0" fontId="20" fillId="0" borderId="42" xfId="0" applyFont="1" applyBorder="1" applyAlignment="1">
      <alignment horizontal="center" vertical="center" wrapText="1"/>
    </xf>
    <xf numFmtId="0" fontId="11" fillId="6" borderId="42" xfId="0" applyFont="1" applyFill="1" applyBorder="1" applyAlignment="1">
      <alignment vertical="center" wrapText="1"/>
    </xf>
    <xf numFmtId="0" fontId="11" fillId="0" borderId="42" xfId="0" applyFont="1" applyBorder="1" applyAlignment="1">
      <alignment horizontal="left" vertical="center" wrapText="1"/>
    </xf>
    <xf numFmtId="0" fontId="11" fillId="0" borderId="42" xfId="0" applyFont="1" applyBorder="1" applyAlignment="1">
      <alignment vertical="center" wrapText="1"/>
    </xf>
    <xf numFmtId="0" fontId="33" fillId="6" borderId="42" xfId="0" applyFont="1" applyFill="1" applyBorder="1" applyAlignment="1" applyProtection="1">
      <alignment horizontal="center" vertical="center" wrapText="1"/>
      <protection locked="0"/>
    </xf>
    <xf numFmtId="0" fontId="33" fillId="0" borderId="42" xfId="0" applyFont="1" applyBorder="1" applyAlignment="1" applyProtection="1">
      <alignment horizontal="center" vertical="center" wrapText="1"/>
      <protection locked="0"/>
    </xf>
    <xf numFmtId="0" fontId="11" fillId="6" borderId="42" xfId="0" applyFont="1" applyFill="1" applyBorder="1" applyAlignment="1" applyProtection="1">
      <alignment horizontal="center" vertical="center" wrapText="1"/>
      <protection locked="0"/>
    </xf>
    <xf numFmtId="0" fontId="33" fillId="6" borderId="42" xfId="0" applyFont="1" applyFill="1" applyBorder="1" applyAlignment="1">
      <alignment horizontal="center" vertical="center" wrapText="1"/>
    </xf>
    <xf numFmtId="0" fontId="33" fillId="0" borderId="42" xfId="0" applyFont="1" applyBorder="1" applyAlignment="1">
      <alignment horizontal="center" vertical="center" wrapText="1"/>
    </xf>
    <xf numFmtId="0" fontId="0" fillId="0" borderId="286" xfId="0" applyFont="1" applyBorder="1" applyAlignment="1">
      <alignment horizontal="center" vertical="center" wrapText="1"/>
    </xf>
    <xf numFmtId="0" fontId="0" fillId="0" borderId="287" xfId="0" applyFont="1" applyBorder="1" applyAlignment="1">
      <alignment horizontal="center" vertical="center" textRotation="255" wrapText="1"/>
    </xf>
    <xf numFmtId="0" fontId="0" fillId="0" borderId="288" xfId="0" applyFont="1" applyBorder="1" applyAlignment="1">
      <alignment horizontal="center" vertical="center" textRotation="255" wrapText="1"/>
    </xf>
    <xf numFmtId="0" fontId="0" fillId="0" borderId="289" xfId="0" applyFont="1" applyBorder="1" applyAlignment="1">
      <alignment horizontal="center" vertical="center" textRotation="255" wrapText="1"/>
    </xf>
    <xf numFmtId="0" fontId="0" fillId="0" borderId="290" xfId="0" applyFont="1" applyBorder="1" applyAlignment="1">
      <alignment horizontal="center" vertical="center" textRotation="255" wrapText="1"/>
    </xf>
    <xf numFmtId="0" fontId="0" fillId="0" borderId="290" xfId="0" applyFont="1" applyBorder="1" applyAlignment="1">
      <alignment horizontal="center" vertical="center"/>
    </xf>
    <xf numFmtId="49" fontId="0" fillId="0" borderId="290" xfId="0" applyNumberFormat="1" applyFont="1" applyBorder="1" applyAlignment="1">
      <alignment horizontal="right" vertical="center"/>
    </xf>
    <xf numFmtId="0" fontId="0" fillId="0" borderId="290" xfId="0" applyFont="1" applyBorder="1" applyAlignment="1">
      <alignment horizontal="center" vertical="center" wrapText="1"/>
    </xf>
    <xf numFmtId="0" fontId="0" fillId="3" borderId="0" xfId="0" applyFont="1" applyFill="1" applyAlignment="1">
      <alignment vertical="top"/>
    </xf>
    <xf numFmtId="0" fontId="7" fillId="3" borderId="0" xfId="0" applyFont="1" applyFill="1">
      <alignment vertical="center"/>
    </xf>
    <xf numFmtId="0" fontId="0" fillId="3" borderId="290" xfId="0" applyFont="1" applyFill="1" applyBorder="1" applyAlignment="1">
      <alignment horizontal="center" vertical="center"/>
    </xf>
    <xf numFmtId="0" fontId="0" fillId="3" borderId="290" xfId="0" applyFont="1" applyFill="1" applyBorder="1" applyAlignment="1">
      <alignment horizontal="center" vertical="center" textRotation="255" wrapText="1"/>
    </xf>
    <xf numFmtId="0" fontId="0" fillId="3" borderId="290" xfId="0" applyFont="1" applyFill="1" applyBorder="1" applyAlignment="1">
      <alignment horizontal="left" vertical="center"/>
    </xf>
    <xf numFmtId="0" fontId="0" fillId="3" borderId="0" xfId="0" applyFont="1" applyFill="1" applyAlignment="1">
      <alignment horizontal="left" vertical="center" wrapText="1"/>
    </xf>
    <xf numFmtId="0" fontId="0" fillId="3" borderId="290" xfId="0" applyFont="1" applyFill="1" applyBorder="1">
      <alignment vertical="center"/>
    </xf>
    <xf numFmtId="0" fontId="11" fillId="0" borderId="42" xfId="0" applyFont="1" applyBorder="1">
      <alignment vertical="center"/>
    </xf>
    <xf numFmtId="0" fontId="36" fillId="0" borderId="0" xfId="0" applyFont="1">
      <alignment vertical="center"/>
    </xf>
    <xf numFmtId="0" fontId="7" fillId="0" borderId="42" xfId="0" applyFont="1" applyBorder="1" applyAlignment="1">
      <alignment horizontal="center" vertical="center"/>
    </xf>
    <xf numFmtId="0" fontId="11" fillId="0" borderId="1" xfId="0" applyFont="1" applyBorder="1">
      <alignment vertical="center"/>
    </xf>
    <xf numFmtId="0" fontId="7" fillId="0" borderId="42" xfId="0" applyFont="1" applyBorder="1">
      <alignment vertical="center"/>
    </xf>
    <xf numFmtId="0" fontId="11" fillId="0" borderId="291" xfId="0" applyFont="1" applyBorder="1">
      <alignment vertical="center"/>
    </xf>
    <xf numFmtId="0" fontId="11" fillId="0" borderId="292" xfId="0" applyFont="1" applyBorder="1">
      <alignment vertical="center"/>
    </xf>
    <xf numFmtId="0" fontId="11" fillId="0" borderId="293" xfId="0" applyFont="1" applyBorder="1">
      <alignment vertical="center"/>
    </xf>
    <xf numFmtId="0" fontId="11" fillId="0" borderId="294" xfId="0" applyFont="1" applyBorder="1">
      <alignment vertical="center"/>
    </xf>
    <xf numFmtId="0" fontId="7" fillId="0" borderId="42" xfId="0" applyFont="1" applyBorder="1" applyAlignment="1">
      <alignment horizontal="center" vertical="center" wrapText="1"/>
    </xf>
    <xf numFmtId="0" fontId="7" fillId="0" borderId="42" xfId="0" applyFont="1" applyBorder="1" applyAlignment="1">
      <alignment vertical="center" wrapText="1"/>
    </xf>
    <xf numFmtId="0" fontId="25" fillId="0" borderId="295" xfId="0" applyFont="1" applyBorder="1" applyAlignment="1">
      <alignment horizontal="center" vertical="center" wrapText="1"/>
    </xf>
    <xf numFmtId="0" fontId="25" fillId="0" borderId="296" xfId="0" applyFont="1" applyBorder="1" applyAlignment="1">
      <alignment horizontal="center" vertical="center" wrapText="1"/>
    </xf>
    <xf numFmtId="0" fontId="11" fillId="0" borderId="296" xfId="0" applyFont="1" applyBorder="1" applyAlignment="1">
      <alignment horizontal="center" vertical="center"/>
    </xf>
    <xf numFmtId="0" fontId="11" fillId="0" borderId="296" xfId="0" applyFont="1" applyBorder="1">
      <alignment vertical="center"/>
    </xf>
    <xf numFmtId="0" fontId="11" fillId="0" borderId="297" xfId="0" applyFont="1" applyBorder="1">
      <alignment vertical="center"/>
    </xf>
    <xf numFmtId="0" fontId="11" fillId="0" borderId="206" xfId="0" applyFont="1" applyBorder="1" applyAlignment="1">
      <alignment horizontal="center" vertical="center" wrapText="1"/>
    </xf>
    <xf numFmtId="0" fontId="11" fillId="0" borderId="269" xfId="0" applyFont="1" applyBorder="1" applyAlignment="1">
      <alignment horizontal="center" vertical="center" wrapText="1"/>
    </xf>
    <xf numFmtId="0" fontId="11" fillId="0" borderId="269" xfId="0" applyFont="1" applyBorder="1" applyAlignment="1">
      <alignment horizontal="center" vertical="center"/>
    </xf>
    <xf numFmtId="0" fontId="11" fillId="0" borderId="269" xfId="0" applyFont="1" applyBorder="1">
      <alignment vertical="center"/>
    </xf>
    <xf numFmtId="0" fontId="11" fillId="0" borderId="270" xfId="0" applyFont="1" applyBorder="1">
      <alignment vertical="center"/>
    </xf>
    <xf numFmtId="0" fontId="37" fillId="0" borderId="0" xfId="0" applyFont="1" applyAlignment="1">
      <alignment horizontal="center" vertical="center"/>
    </xf>
    <xf numFmtId="0" fontId="11" fillId="0" borderId="185" xfId="0" applyFont="1" applyBorder="1" applyAlignment="1">
      <alignment horizontal="center" vertical="center"/>
    </xf>
    <xf numFmtId="0" fontId="11" fillId="0" borderId="188" xfId="0" applyFont="1" applyBorder="1" applyAlignment="1">
      <alignment horizontal="center" vertical="center" textRotation="255" wrapText="1"/>
    </xf>
    <xf numFmtId="0" fontId="11" fillId="0" borderId="225" xfId="0" applyFont="1" applyBorder="1" applyAlignment="1">
      <alignment horizontal="center" vertical="center" textRotation="255" wrapText="1"/>
    </xf>
    <xf numFmtId="0" fontId="11" fillId="0" borderId="298" xfId="0" applyFont="1" applyBorder="1" applyAlignment="1">
      <alignment horizontal="center" vertical="center" textRotation="255" wrapText="1"/>
    </xf>
    <xf numFmtId="0" fontId="11" fillId="0" borderId="188" xfId="0" applyFont="1" applyBorder="1" applyAlignment="1">
      <alignment horizontal="center" vertical="center" textRotation="255" shrinkToFit="1"/>
    </xf>
    <xf numFmtId="0" fontId="11" fillId="0" borderId="225" xfId="0" applyFont="1" applyBorder="1" applyAlignment="1">
      <alignment horizontal="center" vertical="center" textRotation="255" shrinkToFit="1"/>
    </xf>
    <xf numFmtId="0" fontId="11" fillId="0" borderId="42" xfId="0" applyFont="1" applyBorder="1" applyAlignment="1">
      <alignment horizontal="center" vertical="center" textRotation="255" wrapText="1"/>
    </xf>
    <xf numFmtId="0" fontId="11" fillId="0" borderId="186" xfId="0" applyFont="1" applyBorder="1" applyAlignment="1">
      <alignment horizontal="center" vertical="center" textRotation="255" wrapText="1"/>
    </xf>
    <xf numFmtId="0" fontId="11" fillId="0" borderId="226" xfId="0" applyFont="1" applyBorder="1" applyAlignment="1">
      <alignment horizontal="center" vertical="center" textRotation="255" wrapText="1"/>
    </xf>
    <xf numFmtId="0" fontId="11" fillId="0" borderId="190" xfId="0" applyFont="1" applyBorder="1" applyAlignment="1">
      <alignment horizontal="center" vertical="center"/>
    </xf>
    <xf numFmtId="0" fontId="11" fillId="0" borderId="2" xfId="0" applyFont="1" applyBorder="1" applyAlignment="1">
      <alignment horizontal="left" vertical="center" wrapText="1"/>
    </xf>
    <xf numFmtId="0" fontId="11" fillId="0" borderId="46" xfId="0" applyFont="1" applyBorder="1" applyAlignment="1">
      <alignment horizontal="left" vertical="center" wrapText="1"/>
    </xf>
    <xf numFmtId="0" fontId="11" fillId="0" borderId="29" xfId="0" applyFont="1" applyBorder="1" applyAlignment="1">
      <alignment horizontal="left"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1" fillId="0" borderId="2" xfId="0" applyFont="1" applyBorder="1" applyAlignment="1">
      <alignment horizontal="left" vertical="center"/>
    </xf>
    <xf numFmtId="0" fontId="11" fillId="0" borderId="44" xfId="0" applyFont="1" applyBorder="1" applyAlignment="1">
      <alignment horizontal="left" vertical="center"/>
    </xf>
    <xf numFmtId="0" fontId="11" fillId="0" borderId="299" xfId="0" applyFont="1" applyBorder="1" applyAlignment="1">
      <alignment horizontal="left" vertical="center" wrapText="1"/>
    </xf>
    <xf numFmtId="0" fontId="11" fillId="0" borderId="0" xfId="0" applyFont="1" applyBorder="1" applyAlignment="1">
      <alignment horizontal="left" vertical="top" wrapText="1"/>
    </xf>
    <xf numFmtId="0" fontId="0" fillId="0" borderId="0" xfId="0" applyFont="1" applyAlignment="1">
      <alignment horizontal="right" vertical="center" wrapText="1"/>
    </xf>
    <xf numFmtId="0" fontId="11" fillId="0" borderId="193" xfId="0" applyFont="1" applyBorder="1" applyAlignment="1">
      <alignment horizontal="center" vertical="center"/>
    </xf>
    <xf numFmtId="0" fontId="11" fillId="0" borderId="42" xfId="0" applyFont="1" applyBorder="1" applyAlignment="1">
      <alignment horizontal="left" vertical="top" wrapText="1"/>
    </xf>
    <xf numFmtId="0" fontId="38" fillId="0" borderId="1" xfId="0" applyFont="1" applyBorder="1" applyAlignment="1">
      <alignment horizontal="left" vertical="top" wrapText="1"/>
    </xf>
    <xf numFmtId="0" fontId="11" fillId="0" borderId="42" xfId="0" applyFont="1" applyBorder="1" applyAlignment="1">
      <alignment horizontal="left" vertical="center"/>
    </xf>
    <xf numFmtId="0" fontId="11" fillId="0" borderId="191" xfId="0" applyFont="1" applyBorder="1" applyAlignment="1">
      <alignment vertical="center" wrapText="1"/>
    </xf>
    <xf numFmtId="0" fontId="11" fillId="0" borderId="209" xfId="0" applyFont="1" applyBorder="1" applyAlignment="1">
      <alignment horizontal="center" vertical="center"/>
    </xf>
    <xf numFmtId="0" fontId="11" fillId="0" borderId="212" xfId="0" applyFont="1" applyBorder="1" applyAlignment="1" applyProtection="1">
      <alignment horizontal="center" vertical="center"/>
      <protection locked="0"/>
    </xf>
    <xf numFmtId="0" fontId="11" fillId="0" borderId="207" xfId="0" applyFont="1" applyBorder="1" applyAlignment="1">
      <alignment horizontal="left" vertical="top" wrapText="1"/>
    </xf>
    <xf numFmtId="0" fontId="11" fillId="0" borderId="300" xfId="0" applyFont="1" applyBorder="1" applyAlignment="1">
      <alignment horizontal="left" vertical="top" wrapText="1"/>
    </xf>
    <xf numFmtId="0" fontId="11" fillId="0" borderId="207" xfId="0" applyFont="1" applyBorder="1" applyAlignment="1">
      <alignment vertical="top"/>
    </xf>
    <xf numFmtId="0" fontId="11" fillId="0" borderId="207" xfId="0" applyFont="1" applyBorder="1" applyAlignment="1">
      <alignment horizontal="center" vertical="center"/>
    </xf>
    <xf numFmtId="0" fontId="11" fillId="0" borderId="207" xfId="0" applyFont="1" applyBorder="1" applyAlignment="1">
      <alignment horizontal="left" vertical="center" wrapText="1"/>
    </xf>
    <xf numFmtId="0" fontId="38" fillId="0" borderId="0" xfId="0" applyFont="1" applyAlignment="1">
      <alignment vertical="center" wrapText="1"/>
    </xf>
  </cellXfs>
  <cellStyles count="2">
    <cellStyle name="標準" xfId="0" builtinId="0"/>
    <cellStyle name="桁区切り" xfId="1" builtinId="6"/>
  </cellStyles>
  <tableStyles count="0" defaultTableStyle="TableStyleMedium2" defaultPivotStyle="PivotStyleLight16"/>
  <colors>
    <mruColors>
      <color rgb="FFFFFF99"/>
      <color rgb="FFFFFFFF"/>
      <color rgb="FFFFCC66"/>
      <color rgb="FFCCFFFF"/>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171450</xdr:colOff>
      <xdr:row>1</xdr:row>
      <xdr:rowOff>4445</xdr:rowOff>
    </xdr:from>
    <xdr:to xmlns:xdr="http://schemas.openxmlformats.org/drawingml/2006/spreadsheetDrawing">
      <xdr:col>13</xdr:col>
      <xdr:colOff>609600</xdr:colOff>
      <xdr:row>7</xdr:row>
      <xdr:rowOff>150495</xdr:rowOff>
    </xdr:to>
    <xdr:sp macro="" textlink="">
      <xdr:nvSpPr>
        <xdr:cNvPr id="3" name="テキスト ボックス 2"/>
        <xdr:cNvSpPr txBox="1"/>
      </xdr:nvSpPr>
      <xdr:spPr>
        <a:xfrm>
          <a:off x="6619875" y="71120"/>
          <a:ext cx="5238750" cy="178435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留意事項</a:t>
          </a:r>
          <a:r>
            <a:rPr kumimoji="1" lang="en-US" altLang="ja-JP" sz="1000">
              <a:solidFill>
                <a:srgbClr val="002060"/>
              </a:solidFill>
            </a:rPr>
            <a:t>】</a:t>
          </a:r>
          <a:endParaRPr kumimoji="1" lang="en-US" altLang="ja-JP" sz="1000">
            <a:solidFill>
              <a:srgbClr val="002060"/>
            </a:solidFill>
          </a:endParaRPr>
        </a:p>
        <a:p>
          <a:r>
            <a:rPr kumimoji="1" lang="ja-JP" altLang="en-US" sz="1000">
              <a:solidFill>
                <a:srgbClr val="002060"/>
              </a:solidFill>
            </a:rPr>
            <a:t>◆この表紙の他、監査調書、表１～表７の記入・作成をお願いします。</a:t>
          </a:r>
          <a:endParaRPr kumimoji="1" lang="en-US" altLang="ja-JP" sz="1000">
            <a:solidFill>
              <a:srgbClr val="002060"/>
            </a:solidFill>
          </a:endParaRPr>
        </a:p>
        <a:p>
          <a:r>
            <a:rPr kumimoji="1" lang="ja-JP" altLang="en-US" sz="1000">
              <a:solidFill>
                <a:srgbClr val="002060"/>
              </a:solidFill>
            </a:rPr>
            <a:t>◆赤枠・黄色に着色したセルに記入してください。</a:t>
          </a:r>
          <a:endParaRPr kumimoji="1" lang="en-US" altLang="ja-JP" sz="1000">
            <a:solidFill>
              <a:srgbClr val="002060"/>
            </a:solidFill>
          </a:endParaRPr>
        </a:p>
        <a:p>
          <a:r>
            <a:rPr kumimoji="1" lang="ja-JP" altLang="en-US" sz="1000">
              <a:solidFill>
                <a:srgbClr val="002060"/>
              </a:solidFill>
            </a:rPr>
            <a:t>◆行・列・シートの挿入・削除、シート名の変更はしないようにお願いします。</a:t>
          </a:r>
          <a:endParaRPr kumimoji="1" lang="en-US" altLang="ja-JP" sz="1000">
            <a:solidFill>
              <a:srgbClr val="002060"/>
            </a:solidFill>
          </a:endParaRPr>
        </a:p>
        <a:p>
          <a:r>
            <a:rPr kumimoji="1" lang="ja-JP" altLang="en-US" sz="1000">
              <a:solidFill>
                <a:srgbClr val="002060"/>
              </a:solidFill>
            </a:rPr>
            <a:t>◆下表の書類の添付がある場合は、「添付の有無」の欄に、プルダウンメニューから「○」を選んで記入してください。</a:t>
          </a:r>
          <a:endParaRPr kumimoji="1" lang="en-US" altLang="ja-JP" sz="1000">
            <a:solidFill>
              <a:srgbClr val="00206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66675</xdr:colOff>
      <xdr:row>0</xdr:row>
      <xdr:rowOff>66040</xdr:rowOff>
    </xdr:from>
    <xdr:to xmlns:xdr="http://schemas.openxmlformats.org/drawingml/2006/spreadsheetDrawing">
      <xdr:col>41</xdr:col>
      <xdr:colOff>0</xdr:colOff>
      <xdr:row>5</xdr:row>
      <xdr:rowOff>190500</xdr:rowOff>
    </xdr:to>
    <xdr:sp macro="" textlink="">
      <xdr:nvSpPr>
        <xdr:cNvPr id="3" name="テキスト ボックス 2"/>
        <xdr:cNvSpPr txBox="1"/>
      </xdr:nvSpPr>
      <xdr:spPr>
        <a:xfrm>
          <a:off x="66675" y="66040"/>
          <a:ext cx="8210550" cy="131508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solidFill>
                <a:srgbClr val="002060"/>
              </a:solidFill>
            </a:rPr>
            <a:t>【</a:t>
          </a:r>
          <a:r>
            <a:rPr kumimoji="1" lang="ja-JP" altLang="en-US" sz="900">
              <a:solidFill>
                <a:srgbClr val="002060"/>
              </a:solidFill>
            </a:rPr>
            <a:t>留意事項</a:t>
          </a:r>
          <a:r>
            <a:rPr kumimoji="1" lang="en-US" altLang="ja-JP" sz="900">
              <a:solidFill>
                <a:srgbClr val="002060"/>
              </a:solidFill>
            </a:rPr>
            <a:t>】</a:t>
          </a:r>
        </a:p>
        <a:p>
          <a:r>
            <a:rPr kumimoji="1" lang="ja-JP" altLang="en-US" sz="900">
              <a:solidFill>
                <a:srgbClr val="002060"/>
              </a:solidFill>
            </a:rPr>
            <a:t>◆子ども・子育て支援新制度においては、従来の認可権者による監査（就学前の子どもに関する教育、保育等の総合的な提供の推進に関する法律（認定こども園法）第</a:t>
          </a:r>
          <a:r>
            <a:rPr kumimoji="1" lang="en-US" altLang="ja-JP" sz="900">
              <a:solidFill>
                <a:srgbClr val="002060"/>
              </a:solidFill>
            </a:rPr>
            <a:t>19</a:t>
          </a:r>
          <a:r>
            <a:rPr kumimoji="1" lang="ja-JP" altLang="en-US" sz="900">
              <a:solidFill>
                <a:srgbClr val="002060"/>
              </a:solidFill>
            </a:rPr>
            <a:t>条）のほか、確認権者による監査（子ども・子育て支援法第</a:t>
          </a:r>
          <a:r>
            <a:rPr kumimoji="1" lang="en-US" altLang="ja-JP" sz="900">
              <a:solidFill>
                <a:srgbClr val="002060"/>
              </a:solidFill>
            </a:rPr>
            <a:t>14</a:t>
          </a:r>
          <a:r>
            <a:rPr kumimoji="1" lang="ja-JP" altLang="en-US" sz="900">
              <a:solidFill>
                <a:srgbClr val="002060"/>
              </a:solidFill>
            </a:rPr>
            <a:t>条・第</a:t>
          </a:r>
          <a:r>
            <a:rPr kumimoji="1" lang="en-US" altLang="ja-JP" sz="900">
              <a:solidFill>
                <a:srgbClr val="002060"/>
              </a:solidFill>
            </a:rPr>
            <a:t>38</a:t>
          </a:r>
          <a:r>
            <a:rPr kumimoji="1" lang="ja-JP" altLang="en-US" sz="900">
              <a:solidFill>
                <a:srgbClr val="002060"/>
              </a:solidFill>
            </a:rPr>
            <a:t>条）を行うこととなり、監査事項が一部重複することなどから、統一の監査調書を用いています。</a:t>
          </a:r>
          <a:endParaRPr kumimoji="1" lang="en-US" altLang="ja-JP" sz="900">
            <a:solidFill>
              <a:srgbClr val="002060"/>
            </a:solidFill>
          </a:endParaRPr>
        </a:p>
        <a:p>
          <a:r>
            <a:rPr kumimoji="1" lang="ja-JP" altLang="en-US" sz="900">
              <a:solidFill>
                <a:srgbClr val="002060"/>
              </a:solidFill>
            </a:rPr>
            <a:t>　　</a:t>
          </a:r>
          <a:r>
            <a:rPr kumimoji="1" lang="en-US" altLang="ja-JP" sz="900">
              <a:solidFill>
                <a:srgbClr val="002060"/>
              </a:solidFill>
            </a:rPr>
            <a:t>※</a:t>
          </a:r>
          <a:r>
            <a:rPr kumimoji="1" lang="ja-JP" altLang="en-US" sz="900">
              <a:solidFill>
                <a:srgbClr val="002060"/>
              </a:solidFill>
            </a:rPr>
            <a:t>いずれの監査事項に該当であるかについては、各設問において明示しています。　⇒　○：監査、□：確認監査、◎：監査・確認監査</a:t>
          </a:r>
          <a:endParaRPr kumimoji="1" lang="en-US" altLang="ja-JP" sz="900">
            <a:solidFill>
              <a:srgbClr val="002060"/>
            </a:solidFill>
          </a:endParaRPr>
        </a:p>
        <a:p>
          <a:r>
            <a:rPr kumimoji="1" lang="ja-JP" altLang="en-US" sz="900">
              <a:solidFill>
                <a:srgbClr val="002060"/>
              </a:solidFill>
            </a:rPr>
            <a:t>◆調書の作成にあたっては、該当する記入欄（赤枠・黄色に着色したセル）に記入またはプルダウンメニューより選択し、記入漏れのないようにしてください。</a:t>
          </a:r>
          <a:endParaRPr kumimoji="1" lang="en-US" altLang="ja-JP" sz="900">
            <a:solidFill>
              <a:srgbClr val="002060"/>
            </a:solidFill>
          </a:endParaRPr>
        </a:p>
        <a:p>
          <a:r>
            <a:rPr kumimoji="1" lang="ja-JP" altLang="en-US" sz="900">
              <a:solidFill>
                <a:srgbClr val="002060"/>
              </a:solidFill>
            </a:rPr>
            <a:t>◆行・列・シートの挿入・削除・シート名の変更は行わないようにお願いします。</a:t>
          </a:r>
          <a:endParaRPr kumimoji="1" lang="en-US" altLang="ja-JP" sz="900">
            <a:solidFill>
              <a:srgbClr val="002060"/>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63</xdr:row>
          <xdr:rowOff>0</xdr:rowOff>
        </xdr:from>
        <xdr:to xmlns:xdr="http://schemas.openxmlformats.org/drawingml/2006/spreadsheetDrawing">
          <xdr:col>13</xdr:col>
          <xdr:colOff>104775</xdr:colOff>
          <xdr:row>64</xdr:row>
          <xdr:rowOff>9525</xdr:rowOff>
        </xdr:to>
        <xdr:sp textlink="">
          <xdr:nvSpPr>
            <xdr:cNvPr id="3074" name="チェック 2" hidden="1">
              <a:extLst>
                <a:ext uri="{63B3BB69-23CF-44E3-9099-C40C66FF867C}">
                  <a14:compatExt spid="_x0000_s3074"/>
                </a:ext>
              </a:extLst>
            </xdr:cNvPr>
            <xdr:cNvSpPr>
              <a:spLocks noRot="1" noChangeShapeType="1"/>
            </xdr:cNvSpPr>
          </xdr:nvSpPr>
          <xdr:spPr>
            <a:xfrm>
              <a:off x="1800225" y="16135985"/>
              <a:ext cx="9620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171450</xdr:colOff>
          <xdr:row>63</xdr:row>
          <xdr:rowOff>0</xdr:rowOff>
        </xdr:from>
        <xdr:to xmlns:xdr="http://schemas.openxmlformats.org/drawingml/2006/spreadsheetDrawing">
          <xdr:col>17</xdr:col>
          <xdr:colOff>161925</xdr:colOff>
          <xdr:row>64</xdr:row>
          <xdr:rowOff>9525</xdr:rowOff>
        </xdr:to>
        <xdr:sp textlink="">
          <xdr:nvSpPr>
            <xdr:cNvPr id="3075" name="チェック 3" hidden="1">
              <a:extLst>
                <a:ext uri="{63B3BB69-23CF-44E3-9099-C40C66FF867C}">
                  <a14:compatExt spid="_x0000_s3075"/>
                </a:ext>
              </a:extLst>
            </xdr:cNvPr>
            <xdr:cNvSpPr>
              <a:spLocks noRot="1" noChangeShapeType="1"/>
            </xdr:cNvSpPr>
          </xdr:nvSpPr>
          <xdr:spPr>
            <a:xfrm>
              <a:off x="2828925" y="16135985"/>
              <a:ext cx="79057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0</xdr:colOff>
          <xdr:row>63</xdr:row>
          <xdr:rowOff>0</xdr:rowOff>
        </xdr:from>
        <xdr:to xmlns:xdr="http://schemas.openxmlformats.org/drawingml/2006/spreadsheetDrawing">
          <xdr:col>21</xdr:col>
          <xdr:colOff>180975</xdr:colOff>
          <xdr:row>64</xdr:row>
          <xdr:rowOff>9525</xdr:rowOff>
        </xdr:to>
        <xdr:sp textlink="">
          <xdr:nvSpPr>
            <xdr:cNvPr id="3076" name="チェック 4" hidden="1">
              <a:extLst>
                <a:ext uri="{63B3BB69-23CF-44E3-9099-C40C66FF867C}">
                  <a14:compatExt spid="_x0000_s3076"/>
                </a:ext>
              </a:extLst>
            </xdr:cNvPr>
            <xdr:cNvSpPr>
              <a:spLocks noRot="1" noChangeShapeType="1"/>
            </xdr:cNvSpPr>
          </xdr:nvSpPr>
          <xdr:spPr>
            <a:xfrm>
              <a:off x="3857625" y="16135985"/>
              <a:ext cx="5810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672</xdr:row>
          <xdr:rowOff>18415</xdr:rowOff>
        </xdr:from>
        <xdr:to xmlns:xdr="http://schemas.openxmlformats.org/drawingml/2006/spreadsheetDrawing">
          <xdr:col>39</xdr:col>
          <xdr:colOff>152400</xdr:colOff>
          <xdr:row>673</xdr:row>
          <xdr:rowOff>0</xdr:rowOff>
        </xdr:to>
        <xdr:sp textlink="">
          <xdr:nvSpPr>
            <xdr:cNvPr id="3079" name="チェック 7" hidden="1">
              <a:extLst>
                <a:ext uri="{63B3BB69-23CF-44E3-9099-C40C66FF867C}">
                  <a14:compatExt spid="_x0000_s3079"/>
                </a:ext>
              </a:extLst>
            </xdr:cNvPr>
            <xdr:cNvSpPr>
              <a:spLocks noRot="1" noChangeShapeType="1"/>
            </xdr:cNvSpPr>
          </xdr:nvSpPr>
          <xdr:spPr>
            <a:xfrm>
              <a:off x="7677150" y="16823372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671</xdr:row>
          <xdr:rowOff>199390</xdr:rowOff>
        </xdr:from>
        <xdr:to xmlns:xdr="http://schemas.openxmlformats.org/drawingml/2006/spreadsheetDrawing">
          <xdr:col>36</xdr:col>
          <xdr:colOff>152400</xdr:colOff>
          <xdr:row>672</xdr:row>
          <xdr:rowOff>217805</xdr:rowOff>
        </xdr:to>
        <xdr:sp textlink="">
          <xdr:nvSpPr>
            <xdr:cNvPr id="3080" name="チェック 8" hidden="1">
              <a:extLst>
                <a:ext uri="{63B3BB69-23CF-44E3-9099-C40C66FF867C}">
                  <a14:compatExt spid="_x0000_s3080"/>
                </a:ext>
              </a:extLst>
            </xdr:cNvPr>
            <xdr:cNvSpPr>
              <a:spLocks noRot="1" noChangeShapeType="1"/>
            </xdr:cNvSpPr>
          </xdr:nvSpPr>
          <xdr:spPr>
            <a:xfrm>
              <a:off x="7077075" y="16816705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672</xdr:row>
          <xdr:rowOff>200025</xdr:rowOff>
        </xdr:from>
        <xdr:to xmlns:xdr="http://schemas.openxmlformats.org/drawingml/2006/spreadsheetDrawing">
          <xdr:col>36</xdr:col>
          <xdr:colOff>152400</xdr:colOff>
          <xdr:row>673</xdr:row>
          <xdr:rowOff>228600</xdr:rowOff>
        </xdr:to>
        <xdr:sp textlink="">
          <xdr:nvSpPr>
            <xdr:cNvPr id="3081" name="チェック 9" hidden="1">
              <a:extLst>
                <a:ext uri="{63B3BB69-23CF-44E3-9099-C40C66FF867C}">
                  <a14:compatExt spid="_x0000_s3081"/>
                </a:ext>
              </a:extLst>
            </xdr:cNvPr>
            <xdr:cNvSpPr>
              <a:spLocks noRot="1" noChangeShapeType="1"/>
            </xdr:cNvSpPr>
          </xdr:nvSpPr>
          <xdr:spPr>
            <a:xfrm>
              <a:off x="7077075" y="168415335"/>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673</xdr:row>
          <xdr:rowOff>200025</xdr:rowOff>
        </xdr:from>
        <xdr:to xmlns:xdr="http://schemas.openxmlformats.org/drawingml/2006/spreadsheetDrawing">
          <xdr:col>36</xdr:col>
          <xdr:colOff>152400</xdr:colOff>
          <xdr:row>675</xdr:row>
          <xdr:rowOff>0</xdr:rowOff>
        </xdr:to>
        <xdr:sp textlink="">
          <xdr:nvSpPr>
            <xdr:cNvPr id="3082" name="チェック 10" hidden="1">
              <a:extLst>
                <a:ext uri="{63B3BB69-23CF-44E3-9099-C40C66FF867C}">
                  <a14:compatExt spid="_x0000_s3082"/>
                </a:ext>
              </a:extLst>
            </xdr:cNvPr>
            <xdr:cNvSpPr>
              <a:spLocks noRot="1" noChangeShapeType="1"/>
            </xdr:cNvSpPr>
          </xdr:nvSpPr>
          <xdr:spPr>
            <a:xfrm>
              <a:off x="7077075" y="168653460"/>
              <a:ext cx="35242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674</xdr:row>
          <xdr:rowOff>200025</xdr:rowOff>
        </xdr:from>
        <xdr:to xmlns:xdr="http://schemas.openxmlformats.org/drawingml/2006/spreadsheetDrawing">
          <xdr:col>36</xdr:col>
          <xdr:colOff>152400</xdr:colOff>
          <xdr:row>675</xdr:row>
          <xdr:rowOff>228600</xdr:rowOff>
        </xdr:to>
        <xdr:sp textlink="">
          <xdr:nvSpPr>
            <xdr:cNvPr id="3083" name="チェック 11" hidden="1">
              <a:extLst>
                <a:ext uri="{63B3BB69-23CF-44E3-9099-C40C66FF867C}">
                  <a14:compatExt spid="_x0000_s3083"/>
                </a:ext>
              </a:extLst>
            </xdr:cNvPr>
            <xdr:cNvSpPr>
              <a:spLocks noRot="1" noChangeShapeType="1"/>
            </xdr:cNvSpPr>
          </xdr:nvSpPr>
          <xdr:spPr>
            <a:xfrm>
              <a:off x="7077075" y="168891585"/>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671</xdr:row>
          <xdr:rowOff>189230</xdr:rowOff>
        </xdr:from>
        <xdr:to xmlns:xdr="http://schemas.openxmlformats.org/drawingml/2006/spreadsheetDrawing">
          <xdr:col>33</xdr:col>
          <xdr:colOff>152400</xdr:colOff>
          <xdr:row>673</xdr:row>
          <xdr:rowOff>16510</xdr:rowOff>
        </xdr:to>
        <xdr:sp textlink="">
          <xdr:nvSpPr>
            <xdr:cNvPr id="3084" name="チェック 12" hidden="1">
              <a:extLst>
                <a:ext uri="{63B3BB69-23CF-44E3-9099-C40C66FF867C}">
                  <a14:compatExt spid="_x0000_s3084"/>
                </a:ext>
              </a:extLst>
            </xdr:cNvPr>
            <xdr:cNvSpPr>
              <a:spLocks noRot="1" noChangeShapeType="1"/>
            </xdr:cNvSpPr>
          </xdr:nvSpPr>
          <xdr:spPr>
            <a:xfrm>
              <a:off x="6477000" y="168156890"/>
              <a:ext cx="352425"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672</xdr:row>
          <xdr:rowOff>190500</xdr:rowOff>
        </xdr:from>
        <xdr:to xmlns:xdr="http://schemas.openxmlformats.org/drawingml/2006/spreadsheetDrawing">
          <xdr:col>33</xdr:col>
          <xdr:colOff>152400</xdr:colOff>
          <xdr:row>674</xdr:row>
          <xdr:rowOff>29210</xdr:rowOff>
        </xdr:to>
        <xdr:sp textlink="">
          <xdr:nvSpPr>
            <xdr:cNvPr id="3085" name="チェック 13" hidden="1">
              <a:extLst>
                <a:ext uri="{63B3BB69-23CF-44E3-9099-C40C66FF867C}">
                  <a14:compatExt spid="_x0000_s3085"/>
                </a:ext>
              </a:extLst>
            </xdr:cNvPr>
            <xdr:cNvSpPr>
              <a:spLocks noRot="1" noChangeShapeType="1"/>
            </xdr:cNvSpPr>
          </xdr:nvSpPr>
          <xdr:spPr>
            <a:xfrm>
              <a:off x="6477000" y="168405810"/>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675</xdr:row>
          <xdr:rowOff>200025</xdr:rowOff>
        </xdr:from>
        <xdr:to xmlns:xdr="http://schemas.openxmlformats.org/drawingml/2006/spreadsheetDrawing">
          <xdr:col>36</xdr:col>
          <xdr:colOff>152400</xdr:colOff>
          <xdr:row>676</xdr:row>
          <xdr:rowOff>227965</xdr:rowOff>
        </xdr:to>
        <xdr:sp textlink="">
          <xdr:nvSpPr>
            <xdr:cNvPr id="3086" name="チェック 14" hidden="1">
              <a:extLst>
                <a:ext uri="{63B3BB69-23CF-44E3-9099-C40C66FF867C}">
                  <a14:compatExt spid="_x0000_s3086"/>
                </a:ext>
              </a:extLst>
            </xdr:cNvPr>
            <xdr:cNvSpPr>
              <a:spLocks noRot="1" noChangeShapeType="1"/>
            </xdr:cNvSpPr>
          </xdr:nvSpPr>
          <xdr:spPr>
            <a:xfrm>
              <a:off x="7077075" y="16912971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672</xdr:row>
          <xdr:rowOff>18415</xdr:rowOff>
        </xdr:from>
        <xdr:to xmlns:xdr="http://schemas.openxmlformats.org/drawingml/2006/spreadsheetDrawing">
          <xdr:col>39</xdr:col>
          <xdr:colOff>152400</xdr:colOff>
          <xdr:row>673</xdr:row>
          <xdr:rowOff>0</xdr:rowOff>
        </xdr:to>
        <xdr:sp textlink="">
          <xdr:nvSpPr>
            <xdr:cNvPr id="3087" name="チェック 15" hidden="1">
              <a:extLst>
                <a:ext uri="{63B3BB69-23CF-44E3-9099-C40C66FF867C}">
                  <a14:compatExt spid="_x0000_s3087"/>
                </a:ext>
              </a:extLst>
            </xdr:cNvPr>
            <xdr:cNvSpPr>
              <a:spLocks noRot="1" noChangeShapeType="1"/>
            </xdr:cNvSpPr>
          </xdr:nvSpPr>
          <xdr:spPr>
            <a:xfrm>
              <a:off x="7677150" y="16823372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673</xdr:row>
          <xdr:rowOff>18415</xdr:rowOff>
        </xdr:from>
        <xdr:to xmlns:xdr="http://schemas.openxmlformats.org/drawingml/2006/spreadsheetDrawing">
          <xdr:col>39</xdr:col>
          <xdr:colOff>152400</xdr:colOff>
          <xdr:row>674</xdr:row>
          <xdr:rowOff>0</xdr:rowOff>
        </xdr:to>
        <xdr:sp textlink="">
          <xdr:nvSpPr>
            <xdr:cNvPr id="3088" name="チェック 16" hidden="1">
              <a:extLst>
                <a:ext uri="{63B3BB69-23CF-44E3-9099-C40C66FF867C}">
                  <a14:compatExt spid="_x0000_s3088"/>
                </a:ext>
              </a:extLst>
            </xdr:cNvPr>
            <xdr:cNvSpPr>
              <a:spLocks noRot="1" noChangeShapeType="1"/>
            </xdr:cNvSpPr>
          </xdr:nvSpPr>
          <xdr:spPr>
            <a:xfrm>
              <a:off x="7677150" y="16847185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673</xdr:row>
          <xdr:rowOff>18415</xdr:rowOff>
        </xdr:from>
        <xdr:to xmlns:xdr="http://schemas.openxmlformats.org/drawingml/2006/spreadsheetDrawing">
          <xdr:col>39</xdr:col>
          <xdr:colOff>152400</xdr:colOff>
          <xdr:row>674</xdr:row>
          <xdr:rowOff>0</xdr:rowOff>
        </xdr:to>
        <xdr:sp textlink="">
          <xdr:nvSpPr>
            <xdr:cNvPr id="3089" name="チェック 17" hidden="1">
              <a:extLst>
                <a:ext uri="{63B3BB69-23CF-44E3-9099-C40C66FF867C}">
                  <a14:compatExt spid="_x0000_s3089"/>
                </a:ext>
              </a:extLst>
            </xdr:cNvPr>
            <xdr:cNvSpPr>
              <a:spLocks noRot="1" noChangeShapeType="1"/>
            </xdr:cNvSpPr>
          </xdr:nvSpPr>
          <xdr:spPr>
            <a:xfrm>
              <a:off x="7677150" y="16847185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674</xdr:row>
          <xdr:rowOff>18415</xdr:rowOff>
        </xdr:from>
        <xdr:to xmlns:xdr="http://schemas.openxmlformats.org/drawingml/2006/spreadsheetDrawing">
          <xdr:col>39</xdr:col>
          <xdr:colOff>152400</xdr:colOff>
          <xdr:row>675</xdr:row>
          <xdr:rowOff>0</xdr:rowOff>
        </xdr:to>
        <xdr:sp textlink="">
          <xdr:nvSpPr>
            <xdr:cNvPr id="3090" name="チェック 18" hidden="1">
              <a:extLst>
                <a:ext uri="{63B3BB69-23CF-44E3-9099-C40C66FF867C}">
                  <a14:compatExt spid="_x0000_s3090"/>
                </a:ext>
              </a:extLst>
            </xdr:cNvPr>
            <xdr:cNvSpPr>
              <a:spLocks noRot="1" noChangeShapeType="1"/>
            </xdr:cNvSpPr>
          </xdr:nvSpPr>
          <xdr:spPr>
            <a:xfrm>
              <a:off x="7677150" y="16870997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674</xdr:row>
          <xdr:rowOff>18415</xdr:rowOff>
        </xdr:from>
        <xdr:to xmlns:xdr="http://schemas.openxmlformats.org/drawingml/2006/spreadsheetDrawing">
          <xdr:col>39</xdr:col>
          <xdr:colOff>152400</xdr:colOff>
          <xdr:row>675</xdr:row>
          <xdr:rowOff>0</xdr:rowOff>
        </xdr:to>
        <xdr:sp textlink="">
          <xdr:nvSpPr>
            <xdr:cNvPr id="3091" name="チェック 19" hidden="1">
              <a:extLst>
                <a:ext uri="{63B3BB69-23CF-44E3-9099-C40C66FF867C}">
                  <a14:compatExt spid="_x0000_s3091"/>
                </a:ext>
              </a:extLst>
            </xdr:cNvPr>
            <xdr:cNvSpPr>
              <a:spLocks noRot="1" noChangeShapeType="1"/>
            </xdr:cNvSpPr>
          </xdr:nvSpPr>
          <xdr:spPr>
            <a:xfrm>
              <a:off x="7677150" y="16870997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675</xdr:row>
          <xdr:rowOff>18415</xdr:rowOff>
        </xdr:from>
        <xdr:to xmlns:xdr="http://schemas.openxmlformats.org/drawingml/2006/spreadsheetDrawing">
          <xdr:col>39</xdr:col>
          <xdr:colOff>152400</xdr:colOff>
          <xdr:row>676</xdr:row>
          <xdr:rowOff>0</xdr:rowOff>
        </xdr:to>
        <xdr:sp textlink="">
          <xdr:nvSpPr>
            <xdr:cNvPr id="3092" name="チェック 20" hidden="1">
              <a:extLst>
                <a:ext uri="{63B3BB69-23CF-44E3-9099-C40C66FF867C}">
                  <a14:compatExt spid="_x0000_s3092"/>
                </a:ext>
              </a:extLst>
            </xdr:cNvPr>
            <xdr:cNvSpPr>
              <a:spLocks noRot="1" noChangeShapeType="1"/>
            </xdr:cNvSpPr>
          </xdr:nvSpPr>
          <xdr:spPr>
            <a:xfrm>
              <a:off x="7677150" y="16894810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675</xdr:row>
          <xdr:rowOff>18415</xdr:rowOff>
        </xdr:from>
        <xdr:to xmlns:xdr="http://schemas.openxmlformats.org/drawingml/2006/spreadsheetDrawing">
          <xdr:col>39</xdr:col>
          <xdr:colOff>152400</xdr:colOff>
          <xdr:row>676</xdr:row>
          <xdr:rowOff>0</xdr:rowOff>
        </xdr:to>
        <xdr:sp textlink="">
          <xdr:nvSpPr>
            <xdr:cNvPr id="3093" name="チェック 21" hidden="1">
              <a:extLst>
                <a:ext uri="{63B3BB69-23CF-44E3-9099-C40C66FF867C}">
                  <a14:compatExt spid="_x0000_s3093"/>
                </a:ext>
              </a:extLst>
            </xdr:cNvPr>
            <xdr:cNvSpPr>
              <a:spLocks noRot="1" noChangeShapeType="1"/>
            </xdr:cNvSpPr>
          </xdr:nvSpPr>
          <xdr:spPr>
            <a:xfrm>
              <a:off x="7677150" y="16894810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676</xdr:row>
          <xdr:rowOff>19685</xdr:rowOff>
        </xdr:from>
        <xdr:to xmlns:xdr="http://schemas.openxmlformats.org/drawingml/2006/spreadsheetDrawing">
          <xdr:col>39</xdr:col>
          <xdr:colOff>152400</xdr:colOff>
          <xdr:row>677</xdr:row>
          <xdr:rowOff>0</xdr:rowOff>
        </xdr:to>
        <xdr:sp textlink="">
          <xdr:nvSpPr>
            <xdr:cNvPr id="3094" name="チェック 22" hidden="1">
              <a:extLst>
                <a:ext uri="{63B3BB69-23CF-44E3-9099-C40C66FF867C}">
                  <a14:compatExt spid="_x0000_s3094"/>
                </a:ext>
              </a:extLst>
            </xdr:cNvPr>
            <xdr:cNvSpPr>
              <a:spLocks noRot="1" noChangeShapeType="1"/>
            </xdr:cNvSpPr>
          </xdr:nvSpPr>
          <xdr:spPr>
            <a:xfrm>
              <a:off x="7677150" y="169187495"/>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673</xdr:row>
          <xdr:rowOff>190500</xdr:rowOff>
        </xdr:from>
        <xdr:to xmlns:xdr="http://schemas.openxmlformats.org/drawingml/2006/spreadsheetDrawing">
          <xdr:col>33</xdr:col>
          <xdr:colOff>152400</xdr:colOff>
          <xdr:row>675</xdr:row>
          <xdr:rowOff>29210</xdr:rowOff>
        </xdr:to>
        <xdr:sp textlink="">
          <xdr:nvSpPr>
            <xdr:cNvPr id="3095" name="チェック 23" hidden="1">
              <a:extLst>
                <a:ext uri="{63B3BB69-23CF-44E3-9099-C40C66FF867C}">
                  <a14:compatExt spid="_x0000_s3095"/>
                </a:ext>
              </a:extLst>
            </xdr:cNvPr>
            <xdr:cNvSpPr>
              <a:spLocks noRot="1" noChangeShapeType="1"/>
            </xdr:cNvSpPr>
          </xdr:nvSpPr>
          <xdr:spPr>
            <a:xfrm>
              <a:off x="6477000" y="168643935"/>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674</xdr:row>
          <xdr:rowOff>190500</xdr:rowOff>
        </xdr:from>
        <xdr:to xmlns:xdr="http://schemas.openxmlformats.org/drawingml/2006/spreadsheetDrawing">
          <xdr:col>33</xdr:col>
          <xdr:colOff>152400</xdr:colOff>
          <xdr:row>676</xdr:row>
          <xdr:rowOff>27940</xdr:rowOff>
        </xdr:to>
        <xdr:sp textlink="">
          <xdr:nvSpPr>
            <xdr:cNvPr id="3096" name="チェック 24" hidden="1">
              <a:extLst>
                <a:ext uri="{63B3BB69-23CF-44E3-9099-C40C66FF867C}">
                  <a14:compatExt spid="_x0000_s3096"/>
                </a:ext>
              </a:extLst>
            </xdr:cNvPr>
            <xdr:cNvSpPr>
              <a:spLocks noRot="1" noChangeShapeType="1"/>
            </xdr:cNvSpPr>
          </xdr:nvSpPr>
          <xdr:spPr>
            <a:xfrm>
              <a:off x="6477000" y="168882060"/>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675</xdr:row>
          <xdr:rowOff>190500</xdr:rowOff>
        </xdr:from>
        <xdr:to xmlns:xdr="http://schemas.openxmlformats.org/drawingml/2006/spreadsheetDrawing">
          <xdr:col>33</xdr:col>
          <xdr:colOff>152400</xdr:colOff>
          <xdr:row>677</xdr:row>
          <xdr:rowOff>19050</xdr:rowOff>
        </xdr:to>
        <xdr:sp textlink="">
          <xdr:nvSpPr>
            <xdr:cNvPr id="3097" name="チェック 25" hidden="1">
              <a:extLst>
                <a:ext uri="{63B3BB69-23CF-44E3-9099-C40C66FF867C}">
                  <a14:compatExt spid="_x0000_s3097"/>
                </a:ext>
              </a:extLst>
            </xdr:cNvPr>
            <xdr:cNvSpPr>
              <a:spLocks noRot="1" noChangeShapeType="1"/>
            </xdr:cNvSpPr>
          </xdr:nvSpPr>
          <xdr:spPr>
            <a:xfrm>
              <a:off x="6477000" y="169120185"/>
              <a:ext cx="35242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671</xdr:row>
          <xdr:rowOff>189230</xdr:rowOff>
        </xdr:from>
        <xdr:to xmlns:xdr="http://schemas.openxmlformats.org/drawingml/2006/spreadsheetDrawing">
          <xdr:col>18</xdr:col>
          <xdr:colOff>152400</xdr:colOff>
          <xdr:row>673</xdr:row>
          <xdr:rowOff>16510</xdr:rowOff>
        </xdr:to>
        <xdr:sp textlink="">
          <xdr:nvSpPr>
            <xdr:cNvPr id="3098" name="チェック 26" hidden="1">
              <a:extLst>
                <a:ext uri="{63B3BB69-23CF-44E3-9099-C40C66FF867C}">
                  <a14:compatExt spid="_x0000_s3098"/>
                </a:ext>
              </a:extLst>
            </xdr:cNvPr>
            <xdr:cNvSpPr>
              <a:spLocks noRot="1" noChangeShapeType="1"/>
            </xdr:cNvSpPr>
          </xdr:nvSpPr>
          <xdr:spPr>
            <a:xfrm>
              <a:off x="3457575" y="168156890"/>
              <a:ext cx="352425"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672</xdr:row>
          <xdr:rowOff>190500</xdr:rowOff>
        </xdr:from>
        <xdr:to xmlns:xdr="http://schemas.openxmlformats.org/drawingml/2006/spreadsheetDrawing">
          <xdr:col>18</xdr:col>
          <xdr:colOff>152400</xdr:colOff>
          <xdr:row>674</xdr:row>
          <xdr:rowOff>29210</xdr:rowOff>
        </xdr:to>
        <xdr:sp textlink="">
          <xdr:nvSpPr>
            <xdr:cNvPr id="3099" name="チェック 27" hidden="1">
              <a:extLst>
                <a:ext uri="{63B3BB69-23CF-44E3-9099-C40C66FF867C}">
                  <a14:compatExt spid="_x0000_s3099"/>
                </a:ext>
              </a:extLst>
            </xdr:cNvPr>
            <xdr:cNvSpPr>
              <a:spLocks noRot="1" noChangeShapeType="1"/>
            </xdr:cNvSpPr>
          </xdr:nvSpPr>
          <xdr:spPr>
            <a:xfrm>
              <a:off x="3457575" y="168405810"/>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673</xdr:row>
          <xdr:rowOff>190500</xdr:rowOff>
        </xdr:from>
        <xdr:to xmlns:xdr="http://schemas.openxmlformats.org/drawingml/2006/spreadsheetDrawing">
          <xdr:col>18</xdr:col>
          <xdr:colOff>152400</xdr:colOff>
          <xdr:row>675</xdr:row>
          <xdr:rowOff>29210</xdr:rowOff>
        </xdr:to>
        <xdr:sp textlink="">
          <xdr:nvSpPr>
            <xdr:cNvPr id="3100" name="チェック 28" hidden="1">
              <a:extLst>
                <a:ext uri="{63B3BB69-23CF-44E3-9099-C40C66FF867C}">
                  <a14:compatExt spid="_x0000_s3100"/>
                </a:ext>
              </a:extLst>
            </xdr:cNvPr>
            <xdr:cNvSpPr>
              <a:spLocks noRot="1" noChangeShapeType="1"/>
            </xdr:cNvSpPr>
          </xdr:nvSpPr>
          <xdr:spPr>
            <a:xfrm>
              <a:off x="3457575" y="168643935"/>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674</xdr:row>
          <xdr:rowOff>190500</xdr:rowOff>
        </xdr:from>
        <xdr:to xmlns:xdr="http://schemas.openxmlformats.org/drawingml/2006/spreadsheetDrawing">
          <xdr:col>18</xdr:col>
          <xdr:colOff>152400</xdr:colOff>
          <xdr:row>676</xdr:row>
          <xdr:rowOff>27940</xdr:rowOff>
        </xdr:to>
        <xdr:sp textlink="">
          <xdr:nvSpPr>
            <xdr:cNvPr id="3101" name="チェック 29" hidden="1">
              <a:extLst>
                <a:ext uri="{63B3BB69-23CF-44E3-9099-C40C66FF867C}">
                  <a14:compatExt spid="_x0000_s3101"/>
                </a:ext>
              </a:extLst>
            </xdr:cNvPr>
            <xdr:cNvSpPr>
              <a:spLocks noRot="1" noChangeShapeType="1"/>
            </xdr:cNvSpPr>
          </xdr:nvSpPr>
          <xdr:spPr>
            <a:xfrm>
              <a:off x="3457575" y="168882060"/>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675</xdr:row>
          <xdr:rowOff>190500</xdr:rowOff>
        </xdr:from>
        <xdr:to xmlns:xdr="http://schemas.openxmlformats.org/drawingml/2006/spreadsheetDrawing">
          <xdr:col>18</xdr:col>
          <xdr:colOff>152400</xdr:colOff>
          <xdr:row>677</xdr:row>
          <xdr:rowOff>19050</xdr:rowOff>
        </xdr:to>
        <xdr:sp textlink="">
          <xdr:nvSpPr>
            <xdr:cNvPr id="3102" name="チェック 30" hidden="1">
              <a:extLst>
                <a:ext uri="{63B3BB69-23CF-44E3-9099-C40C66FF867C}">
                  <a14:compatExt spid="_x0000_s3102"/>
                </a:ext>
              </a:extLst>
            </xdr:cNvPr>
            <xdr:cNvSpPr>
              <a:spLocks noRot="1" noChangeShapeType="1"/>
            </xdr:cNvSpPr>
          </xdr:nvSpPr>
          <xdr:spPr>
            <a:xfrm>
              <a:off x="3457575" y="169120185"/>
              <a:ext cx="35242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671</xdr:row>
          <xdr:rowOff>199390</xdr:rowOff>
        </xdr:from>
        <xdr:to xmlns:xdr="http://schemas.openxmlformats.org/drawingml/2006/spreadsheetDrawing">
          <xdr:col>22</xdr:col>
          <xdr:colOff>142875</xdr:colOff>
          <xdr:row>672</xdr:row>
          <xdr:rowOff>217805</xdr:rowOff>
        </xdr:to>
        <xdr:sp textlink="">
          <xdr:nvSpPr>
            <xdr:cNvPr id="3103" name="チェック 31" hidden="1">
              <a:extLst>
                <a:ext uri="{63B3BB69-23CF-44E3-9099-C40C66FF867C}">
                  <a14:compatExt spid="_x0000_s3103"/>
                </a:ext>
              </a:extLst>
            </xdr:cNvPr>
            <xdr:cNvSpPr>
              <a:spLocks noRot="1" noChangeShapeType="1"/>
            </xdr:cNvSpPr>
          </xdr:nvSpPr>
          <xdr:spPr>
            <a:xfrm>
              <a:off x="4257675" y="16816705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672</xdr:row>
          <xdr:rowOff>200025</xdr:rowOff>
        </xdr:from>
        <xdr:to xmlns:xdr="http://schemas.openxmlformats.org/drawingml/2006/spreadsheetDrawing">
          <xdr:col>22</xdr:col>
          <xdr:colOff>142875</xdr:colOff>
          <xdr:row>673</xdr:row>
          <xdr:rowOff>228600</xdr:rowOff>
        </xdr:to>
        <xdr:sp textlink="">
          <xdr:nvSpPr>
            <xdr:cNvPr id="3104" name="チェック 32" hidden="1">
              <a:extLst>
                <a:ext uri="{63B3BB69-23CF-44E3-9099-C40C66FF867C}">
                  <a14:compatExt spid="_x0000_s3104"/>
                </a:ext>
              </a:extLst>
            </xdr:cNvPr>
            <xdr:cNvSpPr>
              <a:spLocks noRot="1" noChangeShapeType="1"/>
            </xdr:cNvSpPr>
          </xdr:nvSpPr>
          <xdr:spPr>
            <a:xfrm>
              <a:off x="4257675" y="16841533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673</xdr:row>
          <xdr:rowOff>200025</xdr:rowOff>
        </xdr:from>
        <xdr:to xmlns:xdr="http://schemas.openxmlformats.org/drawingml/2006/spreadsheetDrawing">
          <xdr:col>22</xdr:col>
          <xdr:colOff>142875</xdr:colOff>
          <xdr:row>675</xdr:row>
          <xdr:rowOff>0</xdr:rowOff>
        </xdr:to>
        <xdr:sp textlink="">
          <xdr:nvSpPr>
            <xdr:cNvPr id="3105" name="チェック 33" hidden="1">
              <a:extLst>
                <a:ext uri="{63B3BB69-23CF-44E3-9099-C40C66FF867C}">
                  <a14:compatExt spid="_x0000_s3105"/>
                </a:ext>
              </a:extLst>
            </xdr:cNvPr>
            <xdr:cNvSpPr>
              <a:spLocks noRot="1" noChangeShapeType="1"/>
            </xdr:cNvSpPr>
          </xdr:nvSpPr>
          <xdr:spPr>
            <a:xfrm>
              <a:off x="4257675" y="168653460"/>
              <a:ext cx="34290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674</xdr:row>
          <xdr:rowOff>200025</xdr:rowOff>
        </xdr:from>
        <xdr:to xmlns:xdr="http://schemas.openxmlformats.org/drawingml/2006/spreadsheetDrawing">
          <xdr:col>22</xdr:col>
          <xdr:colOff>142875</xdr:colOff>
          <xdr:row>675</xdr:row>
          <xdr:rowOff>228600</xdr:rowOff>
        </xdr:to>
        <xdr:sp textlink="">
          <xdr:nvSpPr>
            <xdr:cNvPr id="3106" name="チェック 34" hidden="1">
              <a:extLst>
                <a:ext uri="{63B3BB69-23CF-44E3-9099-C40C66FF867C}">
                  <a14:compatExt spid="_x0000_s3106"/>
                </a:ext>
              </a:extLst>
            </xdr:cNvPr>
            <xdr:cNvSpPr>
              <a:spLocks noRot="1" noChangeShapeType="1"/>
            </xdr:cNvSpPr>
          </xdr:nvSpPr>
          <xdr:spPr>
            <a:xfrm>
              <a:off x="4257675" y="16889158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675</xdr:row>
          <xdr:rowOff>200025</xdr:rowOff>
        </xdr:from>
        <xdr:to xmlns:xdr="http://schemas.openxmlformats.org/drawingml/2006/spreadsheetDrawing">
          <xdr:col>22</xdr:col>
          <xdr:colOff>142875</xdr:colOff>
          <xdr:row>676</xdr:row>
          <xdr:rowOff>227965</xdr:rowOff>
        </xdr:to>
        <xdr:sp textlink="">
          <xdr:nvSpPr>
            <xdr:cNvPr id="3107" name="チェック 35" hidden="1">
              <a:extLst>
                <a:ext uri="{63B3BB69-23CF-44E3-9099-C40C66FF867C}">
                  <a14:compatExt spid="_x0000_s3107"/>
                </a:ext>
              </a:extLst>
            </xdr:cNvPr>
            <xdr:cNvSpPr>
              <a:spLocks noRot="1" noChangeShapeType="1"/>
            </xdr:cNvSpPr>
          </xdr:nvSpPr>
          <xdr:spPr>
            <a:xfrm>
              <a:off x="4257675" y="16912971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58</xdr:row>
          <xdr:rowOff>0</xdr:rowOff>
        </xdr:from>
        <xdr:to xmlns:xdr="http://schemas.openxmlformats.org/drawingml/2006/spreadsheetDrawing">
          <xdr:col>8</xdr:col>
          <xdr:colOff>161925</xdr:colOff>
          <xdr:row>58</xdr:row>
          <xdr:rowOff>247015</xdr:rowOff>
        </xdr:to>
        <xdr:sp textlink="">
          <xdr:nvSpPr>
            <xdr:cNvPr id="3108" name="チェック 36" hidden="1">
              <a:extLst>
                <a:ext uri="{63B3BB69-23CF-44E3-9099-C40C66FF867C}">
                  <a14:compatExt spid="_x0000_s3108"/>
                </a:ext>
              </a:extLst>
            </xdr:cNvPr>
            <xdr:cNvSpPr>
              <a:spLocks noRot="1" noChangeShapeType="1"/>
            </xdr:cNvSpPr>
          </xdr:nvSpPr>
          <xdr:spPr>
            <a:xfrm>
              <a:off x="1200150" y="14869160"/>
              <a:ext cx="56197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28575</xdr:colOff>
          <xdr:row>58</xdr:row>
          <xdr:rowOff>0</xdr:rowOff>
        </xdr:from>
        <xdr:to xmlns:xdr="http://schemas.openxmlformats.org/drawingml/2006/spreadsheetDrawing">
          <xdr:col>13</xdr:col>
          <xdr:colOff>142875</xdr:colOff>
          <xdr:row>59</xdr:row>
          <xdr:rowOff>8890</xdr:rowOff>
        </xdr:to>
        <xdr:sp textlink="">
          <xdr:nvSpPr>
            <xdr:cNvPr id="3109" name="チェック 37" hidden="1">
              <a:extLst>
                <a:ext uri="{63B3BB69-23CF-44E3-9099-C40C66FF867C}">
                  <a14:compatExt spid="_x0000_s3109"/>
                </a:ext>
              </a:extLst>
            </xdr:cNvPr>
            <xdr:cNvSpPr>
              <a:spLocks noRot="1" noChangeShapeType="1"/>
            </xdr:cNvSpPr>
          </xdr:nvSpPr>
          <xdr:spPr>
            <a:xfrm>
              <a:off x="2028825" y="14869160"/>
              <a:ext cx="7715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171450</xdr:colOff>
          <xdr:row>58</xdr:row>
          <xdr:rowOff>0</xdr:rowOff>
        </xdr:from>
        <xdr:to xmlns:xdr="http://schemas.openxmlformats.org/drawingml/2006/spreadsheetDrawing">
          <xdr:col>18</xdr:col>
          <xdr:colOff>161925</xdr:colOff>
          <xdr:row>59</xdr:row>
          <xdr:rowOff>8890</xdr:rowOff>
        </xdr:to>
        <xdr:sp textlink="">
          <xdr:nvSpPr>
            <xdr:cNvPr id="3110" name="チェック 38" hidden="1">
              <a:extLst>
                <a:ext uri="{63B3BB69-23CF-44E3-9099-C40C66FF867C}">
                  <a14:compatExt spid="_x0000_s3110"/>
                </a:ext>
              </a:extLst>
            </xdr:cNvPr>
            <xdr:cNvSpPr>
              <a:spLocks noRot="1" noChangeShapeType="1"/>
            </xdr:cNvSpPr>
          </xdr:nvSpPr>
          <xdr:spPr>
            <a:xfrm>
              <a:off x="3028950" y="14869160"/>
              <a:ext cx="790575" cy="26606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22</xdr:col>
      <xdr:colOff>0</xdr:colOff>
      <xdr:row>1</xdr:row>
      <xdr:rowOff>0</xdr:rowOff>
    </xdr:from>
    <xdr:to xmlns:xdr="http://schemas.openxmlformats.org/drawingml/2006/spreadsheetDrawing">
      <xdr:col>27</xdr:col>
      <xdr:colOff>0</xdr:colOff>
      <xdr:row>6</xdr:row>
      <xdr:rowOff>168910</xdr:rowOff>
    </xdr:to>
    <xdr:sp macro="" textlink="">
      <xdr:nvSpPr>
        <xdr:cNvPr id="3" name="テキスト ボックス 2"/>
        <xdr:cNvSpPr txBox="1"/>
      </xdr:nvSpPr>
      <xdr:spPr>
        <a:xfrm>
          <a:off x="9744075" y="47625"/>
          <a:ext cx="3429000" cy="144526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a:t>
          </a:r>
          <a:r>
            <a:rPr kumimoji="1" lang="ja-JP" altLang="en-US" sz="1000">
              <a:solidFill>
                <a:srgbClr val="002060"/>
              </a:solidFill>
            </a:rPr>
            <a:t>ください。</a:t>
          </a:r>
          <a:endParaRPr kumimoji="1" lang="en-US" altLang="ja-JP" sz="1000">
            <a:solidFill>
              <a:srgbClr val="002060"/>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1</xdr:row>
      <xdr:rowOff>0</xdr:rowOff>
    </xdr:from>
    <xdr:to xmlns:xdr="http://schemas.openxmlformats.org/drawingml/2006/spreadsheetDrawing">
      <xdr:col>18</xdr:col>
      <xdr:colOff>0</xdr:colOff>
      <xdr:row>6</xdr:row>
      <xdr:rowOff>0</xdr:rowOff>
    </xdr:to>
    <xdr:sp macro="" textlink="">
      <xdr:nvSpPr>
        <xdr:cNvPr id="2" name="テキスト ボックス 1"/>
        <xdr:cNvSpPr txBox="1"/>
      </xdr:nvSpPr>
      <xdr:spPr>
        <a:xfrm>
          <a:off x="12342495" y="238125"/>
          <a:ext cx="2743200" cy="139890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13</xdr:col>
      <xdr:colOff>0</xdr:colOff>
      <xdr:row>0</xdr:row>
      <xdr:rowOff>57150</xdr:rowOff>
    </xdr:from>
    <xdr:to xmlns:xdr="http://schemas.openxmlformats.org/drawingml/2006/spreadsheetDrawing">
      <xdr:col>18</xdr:col>
      <xdr:colOff>0</xdr:colOff>
      <xdr:row>7</xdr:row>
      <xdr:rowOff>0</xdr:rowOff>
    </xdr:to>
    <xdr:sp macro="" textlink="">
      <xdr:nvSpPr>
        <xdr:cNvPr id="2" name="テキスト ボックス 1"/>
        <xdr:cNvSpPr txBox="1"/>
      </xdr:nvSpPr>
      <xdr:spPr>
        <a:xfrm>
          <a:off x="9229725" y="57150"/>
          <a:ext cx="3429000" cy="201358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endParaRPr kumimoji="1" lang="en-US" altLang="ja-JP" sz="1000">
            <a:solidFill>
              <a:srgbClr val="002060"/>
            </a:solidFill>
          </a:endParaRPr>
        </a:p>
        <a:p>
          <a:r>
            <a:rPr kumimoji="1" lang="ja-JP" altLang="en-US" sz="1000">
              <a:solidFill>
                <a:srgbClr val="002060"/>
              </a:solidFill>
            </a:rPr>
            <a:t>◆赤枠・黄色に着色したセルに記入してください。</a:t>
          </a:r>
          <a:endParaRPr kumimoji="1" lang="en-US" altLang="ja-JP" sz="1000">
            <a:solidFill>
              <a:srgbClr val="002060"/>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19</xdr:col>
      <xdr:colOff>0</xdr:colOff>
      <xdr:row>1</xdr:row>
      <xdr:rowOff>0</xdr:rowOff>
    </xdr:from>
    <xdr:to xmlns:xdr="http://schemas.openxmlformats.org/drawingml/2006/spreadsheetDrawing">
      <xdr:col>24</xdr:col>
      <xdr:colOff>10795</xdr:colOff>
      <xdr:row>5</xdr:row>
      <xdr:rowOff>152400</xdr:rowOff>
    </xdr:to>
    <xdr:sp macro="" textlink="">
      <xdr:nvSpPr>
        <xdr:cNvPr id="2" name="テキスト ボックス 1"/>
        <xdr:cNvSpPr txBox="1"/>
      </xdr:nvSpPr>
      <xdr:spPr>
        <a:xfrm>
          <a:off x="8858250" y="85725"/>
          <a:ext cx="3439795" cy="117348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a:t>
          </a:r>
          <a:r>
            <a:rPr kumimoji="1" lang="ja-JP" altLang="en-US" sz="1000">
              <a:solidFill>
                <a:srgbClr val="002060"/>
              </a:solidFill>
            </a:rPr>
            <a:t>ください。</a:t>
          </a:r>
          <a:endParaRPr kumimoji="1" lang="en-US" altLang="ja-JP" sz="1000">
            <a:solidFill>
              <a:srgbClr val="002060"/>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10</xdr:col>
      <xdr:colOff>123825</xdr:colOff>
      <xdr:row>2</xdr:row>
      <xdr:rowOff>635</xdr:rowOff>
    </xdr:from>
    <xdr:to xmlns:xdr="http://schemas.openxmlformats.org/drawingml/2006/spreadsheetDrawing">
      <xdr:col>14</xdr:col>
      <xdr:colOff>542925</xdr:colOff>
      <xdr:row>6</xdr:row>
      <xdr:rowOff>94615</xdr:rowOff>
    </xdr:to>
    <xdr:sp macro="" textlink="">
      <xdr:nvSpPr>
        <xdr:cNvPr id="4" name="テキスト ボックス 3"/>
        <xdr:cNvSpPr txBox="1"/>
      </xdr:nvSpPr>
      <xdr:spPr>
        <a:xfrm>
          <a:off x="8896350" y="438785"/>
          <a:ext cx="2781300" cy="128460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100" b="1">
              <a:solidFill>
                <a:schemeClr val="accent5">
                  <a:lumMod val="50000"/>
                </a:schemeClr>
              </a:solidFill>
            </a:rPr>
            <a:t>【</a:t>
          </a:r>
          <a:r>
            <a:rPr kumimoji="1" lang="ja-JP" altLang="en-US" sz="1100" b="1">
              <a:solidFill>
                <a:schemeClr val="accent5">
                  <a:lumMod val="50000"/>
                </a:schemeClr>
              </a:solidFill>
            </a:rPr>
            <a:t>留意事項</a:t>
          </a:r>
          <a:r>
            <a:rPr kumimoji="1" lang="en-US" altLang="ja-JP" sz="1100" b="1">
              <a:solidFill>
                <a:schemeClr val="accent5">
                  <a:lumMod val="50000"/>
                </a:schemeClr>
              </a:solidFill>
            </a:rPr>
            <a:t>】</a:t>
          </a:r>
        </a:p>
        <a:p>
          <a:r>
            <a:rPr kumimoji="1" lang="ja-JP" altLang="en-US" sz="1100" b="1">
              <a:solidFill>
                <a:schemeClr val="accent5">
                  <a:lumMod val="50000"/>
                </a:schemeClr>
              </a:solidFill>
            </a:rPr>
            <a:t>◆園で作成された会議等の実施状況が分かる</a:t>
          </a:r>
          <a:r>
            <a:rPr kumimoji="1" lang="ja-JP" altLang="en-US" sz="1100" b="1">
              <a:solidFill>
                <a:sysClr val="windowText" lastClr="000000"/>
              </a:solidFill>
            </a:rPr>
            <a:t>もの</a:t>
          </a:r>
          <a:r>
            <a:rPr kumimoji="1" lang="ja-JP" altLang="en-US" sz="1100" b="1">
              <a:solidFill>
                <a:schemeClr val="accent5">
                  <a:lumMod val="50000"/>
                </a:schemeClr>
              </a:solidFill>
            </a:rPr>
            <a:t>を提出する</a:t>
          </a:r>
          <a:r>
            <a:rPr kumimoji="1" lang="ja-JP" altLang="en-US" sz="1100" b="1">
              <a:solidFill>
                <a:sysClr val="windowText" lastClr="000000"/>
              </a:solidFill>
            </a:rPr>
            <a:t>ことも</a:t>
          </a:r>
          <a:r>
            <a:rPr kumimoji="1" lang="ja-JP" altLang="en-US" sz="1100" b="1">
              <a:solidFill>
                <a:schemeClr val="accent5">
                  <a:lumMod val="50000"/>
                </a:schemeClr>
              </a:solidFill>
            </a:rPr>
            <a:t>可</a:t>
          </a:r>
          <a:endParaRPr kumimoji="1" lang="en-US" altLang="ja-JP" sz="1100" b="1">
            <a:solidFill>
              <a:schemeClr val="accent5">
                <a:lumMod val="50000"/>
              </a:schemeClr>
            </a:solidFill>
          </a:endParaRPr>
        </a:p>
        <a:p>
          <a:endParaRPr kumimoji="1" lang="en-US" altLang="ja-JP" sz="1000">
            <a:solidFill>
              <a:schemeClr val="accent5">
                <a:lumMod val="50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6</xdr:col>
      <xdr:colOff>228600</xdr:colOff>
      <xdr:row>1</xdr:row>
      <xdr:rowOff>0</xdr:rowOff>
    </xdr:from>
    <xdr:to xmlns:xdr="http://schemas.openxmlformats.org/drawingml/2006/spreadsheetDrawing">
      <xdr:col>9</xdr:col>
      <xdr:colOff>494030</xdr:colOff>
      <xdr:row>5</xdr:row>
      <xdr:rowOff>38100</xdr:rowOff>
    </xdr:to>
    <xdr:sp macro="" textlink="">
      <xdr:nvSpPr>
        <xdr:cNvPr id="3" name="テキスト ボックス 2"/>
        <xdr:cNvSpPr txBox="1"/>
      </xdr:nvSpPr>
      <xdr:spPr>
        <a:xfrm>
          <a:off x="6457950" y="314325"/>
          <a:ext cx="2322830" cy="107632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100" b="1">
              <a:solidFill>
                <a:schemeClr val="accent5">
                  <a:lumMod val="50000"/>
                </a:schemeClr>
              </a:solidFill>
            </a:rPr>
            <a:t>【</a:t>
          </a:r>
          <a:r>
            <a:rPr kumimoji="1" lang="ja-JP" altLang="en-US" sz="1100" b="1">
              <a:solidFill>
                <a:schemeClr val="accent5">
                  <a:lumMod val="50000"/>
                </a:schemeClr>
              </a:solidFill>
            </a:rPr>
            <a:t>留意事項</a:t>
          </a:r>
          <a:r>
            <a:rPr kumimoji="1" lang="en-US" altLang="ja-JP" sz="1100" b="1">
              <a:solidFill>
                <a:schemeClr val="accent5">
                  <a:lumMod val="50000"/>
                </a:schemeClr>
              </a:solidFill>
            </a:rPr>
            <a:t>】</a:t>
          </a:r>
        </a:p>
        <a:p>
          <a:r>
            <a:rPr kumimoji="1" lang="ja-JP" altLang="en-US" sz="1100" b="1">
              <a:solidFill>
                <a:schemeClr val="accent5">
                  <a:lumMod val="50000"/>
                </a:schemeClr>
              </a:solidFill>
            </a:rPr>
            <a:t>◆園で作成された職員研修の状況が分かるものを提出することも可</a:t>
          </a:r>
          <a:endParaRPr kumimoji="1" lang="en-US" altLang="ja-JP" sz="1100" b="1">
            <a:solidFill>
              <a:schemeClr val="accent5">
                <a:lumMod val="50000"/>
              </a:schemeClr>
            </a:solidFill>
          </a:endParaRPr>
        </a:p>
        <a:p>
          <a:endParaRPr kumimoji="1" lang="en-US" altLang="ja-JP" sz="1000">
            <a:solidFill>
              <a:schemeClr val="accent5">
                <a:lumMod val="50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5315585</xdr:colOff>
          <xdr:row>15</xdr:row>
          <xdr:rowOff>222250</xdr:rowOff>
        </xdr:from>
        <xdr:to xmlns:xdr="http://schemas.openxmlformats.org/drawingml/2006/spreadsheetDrawing">
          <xdr:col>2</xdr:col>
          <xdr:colOff>5897245</xdr:colOff>
          <xdr:row>16</xdr:row>
          <xdr:rowOff>15875</xdr:rowOff>
        </xdr:to>
        <xdr:sp textlink="">
          <xdr:nvSpPr>
            <xdr:cNvPr id="11265" name="チェック 1" hidden="1">
              <a:extLst>
                <a:ext uri="{63B3BB69-23CF-44E3-9099-C40C66FF867C}">
                  <a14:compatExt spid="_x0000_s11265"/>
                </a:ext>
              </a:extLst>
            </xdr:cNvPr>
            <xdr:cNvSpPr>
              <a:spLocks noRot="1" noChangeShapeType="1"/>
            </xdr:cNvSpPr>
          </xdr:nvSpPr>
          <xdr:spPr>
            <a:xfrm>
              <a:off x="7239635" y="6289675"/>
              <a:ext cx="581660"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209550</xdr:colOff>
          <xdr:row>15</xdr:row>
          <xdr:rowOff>220345</xdr:rowOff>
        </xdr:from>
        <xdr:to xmlns:xdr="http://schemas.openxmlformats.org/drawingml/2006/spreadsheetDrawing">
          <xdr:col>3</xdr:col>
          <xdr:colOff>882015</xdr:colOff>
          <xdr:row>15</xdr:row>
          <xdr:rowOff>448310</xdr:rowOff>
        </xdr:to>
        <xdr:sp textlink="">
          <xdr:nvSpPr>
            <xdr:cNvPr id="11266" name="チェック 2" hidden="1">
              <a:extLst>
                <a:ext uri="{63B3BB69-23CF-44E3-9099-C40C66FF867C}">
                  <a14:compatExt spid="_x0000_s11266"/>
                </a:ext>
              </a:extLst>
            </xdr:cNvPr>
            <xdr:cNvSpPr>
              <a:spLocks noRot="1" noChangeShapeType="1"/>
            </xdr:cNvSpPr>
          </xdr:nvSpPr>
          <xdr:spPr>
            <a:xfrm>
              <a:off x="8391525" y="6287770"/>
              <a:ext cx="672465" cy="22796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 Id="rId4" Type="http://schemas.openxmlformats.org/officeDocument/2006/relationships/printerSettings" Target="../printerSettings/printerSettings4.bin" /><Relationship Id="rId5" Type="http://schemas.openxmlformats.org/officeDocument/2006/relationships/printerSettings" Target="../printerSettings/printerSettings5.bin" /><Relationship Id="rId6"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38.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39.bin" /><Relationship Id="rId2" Type="http://schemas.openxmlformats.org/officeDocument/2006/relationships/drawing" Target="../drawings/drawing9.xml" /><Relationship Id="rId3" Type="http://schemas.openxmlformats.org/officeDocument/2006/relationships/vmlDrawing" Target="../drawings/vmlDrawing2.vml" /><Relationship Id="rId4" Type="http://schemas.openxmlformats.org/officeDocument/2006/relationships/ctrlProp" Target="../ctrlProps/ctrlProp36.xml" /><Relationship Id="rId5" Type="http://schemas.openxmlformats.org/officeDocument/2006/relationships/ctrlProp" Target="../ctrlProps/ctrlProp37.xml" /><Relationship Id="rId6"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printerSettings" Target="../printerSettings/printerSettings7.bin" /><Relationship Id="rId3" Type="http://schemas.openxmlformats.org/officeDocument/2006/relationships/printerSettings" Target="../printerSettings/printerSettings8.bin" /><Relationship Id="rId4" Type="http://schemas.openxmlformats.org/officeDocument/2006/relationships/printerSettings" Target="../printerSettings/printerSettings9.bin" /><Relationship Id="rId5" Type="http://schemas.openxmlformats.org/officeDocument/2006/relationships/printerSettings" Target="../printerSettings/printerSettings10.bin" /><Relationship Id="rId6" Type="http://schemas.openxmlformats.org/officeDocument/2006/relationships/drawing" Target="../drawings/drawing2.xml" /><Relationship Id="rId7" Type="http://schemas.openxmlformats.org/officeDocument/2006/relationships/vmlDrawing" Target="../drawings/vmlDrawing1.vml" /><Relationship Id="rId8" Type="http://schemas.openxmlformats.org/officeDocument/2006/relationships/ctrlProp" Target="../ctrlProps/ctrlProp1.xml" /><Relationship Id="rId9" Type="http://schemas.openxmlformats.org/officeDocument/2006/relationships/ctrlProp" Target="../ctrlProps/ctrlProp2.xml" /><Relationship Id="rId10" Type="http://schemas.openxmlformats.org/officeDocument/2006/relationships/ctrlProp" Target="../ctrlProps/ctrlProp3.xml" /><Relationship Id="rId11" Type="http://schemas.openxmlformats.org/officeDocument/2006/relationships/ctrlProp" Target="../ctrlProps/ctrlProp4.xml" /><Relationship Id="rId12" Type="http://schemas.openxmlformats.org/officeDocument/2006/relationships/ctrlProp" Target="../ctrlProps/ctrlProp5.xml" /><Relationship Id="rId13" Type="http://schemas.openxmlformats.org/officeDocument/2006/relationships/ctrlProp" Target="../ctrlProps/ctrlProp6.xml" /><Relationship Id="rId14" Type="http://schemas.openxmlformats.org/officeDocument/2006/relationships/ctrlProp" Target="../ctrlProps/ctrlProp7.xml" /><Relationship Id="rId15" Type="http://schemas.openxmlformats.org/officeDocument/2006/relationships/ctrlProp" Target="../ctrlProps/ctrlProp8.xml" /><Relationship Id="rId16" Type="http://schemas.openxmlformats.org/officeDocument/2006/relationships/ctrlProp" Target="../ctrlProps/ctrlProp9.xml" /><Relationship Id="rId17" Type="http://schemas.openxmlformats.org/officeDocument/2006/relationships/ctrlProp" Target="../ctrlProps/ctrlProp10.xml" /><Relationship Id="rId18" Type="http://schemas.openxmlformats.org/officeDocument/2006/relationships/ctrlProp" Target="../ctrlProps/ctrlProp11.xml" /><Relationship Id="rId19" Type="http://schemas.openxmlformats.org/officeDocument/2006/relationships/ctrlProp" Target="../ctrlProps/ctrlProp12.xml" /><Relationship Id="rId20" Type="http://schemas.openxmlformats.org/officeDocument/2006/relationships/ctrlProp" Target="../ctrlProps/ctrlProp13.xml" /><Relationship Id="rId21" Type="http://schemas.openxmlformats.org/officeDocument/2006/relationships/ctrlProp" Target="../ctrlProps/ctrlProp14.xml" /><Relationship Id="rId22" Type="http://schemas.openxmlformats.org/officeDocument/2006/relationships/ctrlProp" Target="../ctrlProps/ctrlProp15.xml" /><Relationship Id="rId23" Type="http://schemas.openxmlformats.org/officeDocument/2006/relationships/ctrlProp" Target="../ctrlProps/ctrlProp16.xml" /><Relationship Id="rId24" Type="http://schemas.openxmlformats.org/officeDocument/2006/relationships/ctrlProp" Target="../ctrlProps/ctrlProp17.xml" /><Relationship Id="rId25" Type="http://schemas.openxmlformats.org/officeDocument/2006/relationships/ctrlProp" Target="../ctrlProps/ctrlProp18.xml" /><Relationship Id="rId26" Type="http://schemas.openxmlformats.org/officeDocument/2006/relationships/ctrlProp" Target="../ctrlProps/ctrlProp19.xml" /><Relationship Id="rId27" Type="http://schemas.openxmlformats.org/officeDocument/2006/relationships/ctrlProp" Target="../ctrlProps/ctrlProp20.xml" /><Relationship Id="rId28" Type="http://schemas.openxmlformats.org/officeDocument/2006/relationships/ctrlProp" Target="../ctrlProps/ctrlProp21.xml" /><Relationship Id="rId29" Type="http://schemas.openxmlformats.org/officeDocument/2006/relationships/ctrlProp" Target="../ctrlProps/ctrlProp22.xml" /><Relationship Id="rId30" Type="http://schemas.openxmlformats.org/officeDocument/2006/relationships/ctrlProp" Target="../ctrlProps/ctrlProp23.xml" /><Relationship Id="rId31" Type="http://schemas.openxmlformats.org/officeDocument/2006/relationships/ctrlProp" Target="../ctrlProps/ctrlProp24.xml" /><Relationship Id="rId32" Type="http://schemas.openxmlformats.org/officeDocument/2006/relationships/ctrlProp" Target="../ctrlProps/ctrlProp25.xml" /><Relationship Id="rId33" Type="http://schemas.openxmlformats.org/officeDocument/2006/relationships/ctrlProp" Target="../ctrlProps/ctrlProp26.xml" /><Relationship Id="rId34" Type="http://schemas.openxmlformats.org/officeDocument/2006/relationships/ctrlProp" Target="../ctrlProps/ctrlProp27.xml" /><Relationship Id="rId35" Type="http://schemas.openxmlformats.org/officeDocument/2006/relationships/ctrlProp" Target="../ctrlProps/ctrlProp28.xml" /><Relationship Id="rId36" Type="http://schemas.openxmlformats.org/officeDocument/2006/relationships/ctrlProp" Target="../ctrlProps/ctrlProp29.xml" /><Relationship Id="rId37" Type="http://schemas.openxmlformats.org/officeDocument/2006/relationships/ctrlProp" Target="../ctrlProps/ctrlProp30.xml" /><Relationship Id="rId38" Type="http://schemas.openxmlformats.org/officeDocument/2006/relationships/ctrlProp" Target="../ctrlProps/ctrlProp31.xml" /><Relationship Id="rId39" Type="http://schemas.openxmlformats.org/officeDocument/2006/relationships/ctrlProp" Target="../ctrlProps/ctrlProp32.xml" /><Relationship Id="rId40" Type="http://schemas.openxmlformats.org/officeDocument/2006/relationships/ctrlProp" Target="../ctrlProps/ctrlProp33.xml" /><Relationship Id="rId41" Type="http://schemas.openxmlformats.org/officeDocument/2006/relationships/ctrlProp" Target="../ctrlProps/ctrlProp34.xml" /><Relationship Id="rId42" Type="http://schemas.openxmlformats.org/officeDocument/2006/relationships/ctrlProp" Target="../ctrlProps/ctrlProp35.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 Id="rId4" Type="http://schemas.openxmlformats.org/officeDocument/2006/relationships/printerSettings" Target="../printerSettings/printerSettings14.bin" /><Relationship Id="rId5" Type="http://schemas.openxmlformats.org/officeDocument/2006/relationships/printerSettings" Target="../printerSettings/printerSettings15.bin" /><Relationship Id="rId6"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printerSettings" Target="../printerSettings/printerSettings18.bin" /><Relationship Id="rId3" Type="http://schemas.openxmlformats.org/officeDocument/2006/relationships/printerSettings" Target="../printerSettings/printerSettings19.bin" /><Relationship Id="rId4" Type="http://schemas.openxmlformats.org/officeDocument/2006/relationships/printerSettings" Target="../printerSettings/printerSettings20.bin" /><Relationship Id="rId5" Type="http://schemas.openxmlformats.org/officeDocument/2006/relationships/printerSettings" Target="../printerSettings/printerSettings21.bin" /><Relationship Id="rId6"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22.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printerSettings" Target="../printerSettings/printerSettings24.bin" /><Relationship Id="rId3" Type="http://schemas.openxmlformats.org/officeDocument/2006/relationships/printerSettings" Target="../printerSettings/printerSettings25.bin" /><Relationship Id="rId4" Type="http://schemas.openxmlformats.org/officeDocument/2006/relationships/printerSettings" Target="../printerSettings/printerSettings26.bin" /><Relationship Id="rId5" Type="http://schemas.openxmlformats.org/officeDocument/2006/relationships/printerSettings" Target="../printerSettings/printerSettings27.bin" /><Relationship Id="rId6" Type="http://schemas.openxmlformats.org/officeDocument/2006/relationships/drawing" Target="../drawings/drawing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28.bin" /><Relationship Id="rId2" Type="http://schemas.openxmlformats.org/officeDocument/2006/relationships/printerSettings" Target="../printerSettings/printerSettings29.bin" /><Relationship Id="rId3" Type="http://schemas.openxmlformats.org/officeDocument/2006/relationships/printerSettings" Target="../printerSettings/printerSettings30.bin" /><Relationship Id="rId4" Type="http://schemas.openxmlformats.org/officeDocument/2006/relationships/printerSettings" Target="../printerSettings/printerSettings31.bin" /><Relationship Id="rId5" Type="http://schemas.openxmlformats.org/officeDocument/2006/relationships/printerSettings" Target="../printerSettings/printerSettings32.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33.bin" /><Relationship Id="rId2" Type="http://schemas.openxmlformats.org/officeDocument/2006/relationships/printerSettings" Target="../printerSettings/printerSettings34.bin" /><Relationship Id="rId3" Type="http://schemas.openxmlformats.org/officeDocument/2006/relationships/printerSettings" Target="../printerSettings/printerSettings35.bin" /><Relationship Id="rId4" Type="http://schemas.openxmlformats.org/officeDocument/2006/relationships/printerSettings" Target="../printerSettings/printerSettings36.bin" /><Relationship Id="rId5" Type="http://schemas.openxmlformats.org/officeDocument/2006/relationships/printerSettings" Target="../printerSettings/printerSettings37.bin" /><Relationship Id="rId6"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B2:E38"/>
  <sheetViews>
    <sheetView showGridLines="0" tabSelected="1" view="pageBreakPreview" zoomScaleNormal="95" zoomScaleSheetLayoutView="100" workbookViewId="0">
      <selection activeCell="B2" sqref="B2"/>
    </sheetView>
  </sheetViews>
  <sheetFormatPr defaultRowHeight="18.75"/>
  <cols>
    <col min="1" max="1" width="1.375" style="1" customWidth="1"/>
    <col min="2" max="2" width="22.125" style="1" customWidth="1"/>
    <col min="3" max="3" width="29.625" style="1" customWidth="1"/>
    <col min="4" max="4" width="23.125" style="1" customWidth="1"/>
    <col min="5" max="5" width="7.875" style="1" customWidth="1"/>
    <col min="6" max="6" width="0.5" style="1" hidden="1" customWidth="1"/>
    <col min="7" max="16384" width="9" style="1" customWidth="1"/>
  </cols>
  <sheetData>
    <row r="1" spans="2:5" ht="5.25" customHeight="1"/>
    <row r="2" spans="2:5" ht="30">
      <c r="B2" s="2" t="s">
        <v>695</v>
      </c>
      <c r="C2" s="17">
        <v>8</v>
      </c>
      <c r="D2" s="29" t="s">
        <v>287</v>
      </c>
    </row>
    <row r="3" spans="2:5" ht="30" customHeight="1">
      <c r="B3" s="3" t="s">
        <v>746</v>
      </c>
      <c r="C3" s="3"/>
      <c r="D3" s="3"/>
      <c r="E3" s="3"/>
    </row>
    <row r="4" spans="2:5" ht="17.25" customHeight="1">
      <c r="B4" s="4" t="s">
        <v>39</v>
      </c>
      <c r="C4" s="18"/>
      <c r="D4" s="30"/>
      <c r="E4" s="40"/>
    </row>
    <row r="5" spans="2:5" ht="17.25" customHeight="1">
      <c r="B5" s="4" t="s">
        <v>187</v>
      </c>
      <c r="C5" s="19"/>
      <c r="D5" s="31"/>
      <c r="E5" s="41"/>
    </row>
    <row r="6" spans="2:5" ht="17.25" customHeight="1">
      <c r="B6" s="4" t="s">
        <v>38</v>
      </c>
      <c r="C6" s="19"/>
      <c r="D6" s="31"/>
      <c r="E6" s="41"/>
    </row>
    <row r="7" spans="2:5" ht="17.25" customHeight="1">
      <c r="B7" s="4" t="s">
        <v>189</v>
      </c>
      <c r="C7" s="19"/>
      <c r="D7" s="31"/>
      <c r="E7" s="41"/>
    </row>
    <row r="8" spans="2:5" ht="17.25" customHeight="1">
      <c r="B8" s="4" t="s">
        <v>114</v>
      </c>
      <c r="C8" s="19"/>
      <c r="D8" s="31"/>
      <c r="E8" s="41"/>
    </row>
    <row r="9" spans="2:5" ht="17.25" customHeight="1">
      <c r="B9" s="4" t="s">
        <v>221</v>
      </c>
      <c r="C9" s="19"/>
      <c r="D9" s="31"/>
      <c r="E9" s="41"/>
    </row>
    <row r="10" spans="2:5" ht="17.25" customHeight="1">
      <c r="B10" s="4" t="s">
        <v>777</v>
      </c>
      <c r="C10" s="19"/>
      <c r="D10" s="31"/>
      <c r="E10" s="41"/>
    </row>
    <row r="11" spans="2:5" ht="17.25" customHeight="1">
      <c r="B11" s="4" t="s">
        <v>222</v>
      </c>
      <c r="C11" s="20"/>
      <c r="D11" s="32"/>
      <c r="E11" s="42"/>
    </row>
    <row r="12" spans="2:5" ht="13.5" customHeight="1">
      <c r="B12" s="5"/>
    </row>
    <row r="13" spans="2:5" ht="21.75" customHeight="1">
      <c r="B13" s="6" t="s">
        <v>706</v>
      </c>
      <c r="C13" s="21"/>
      <c r="D13" s="33"/>
      <c r="E13" s="43" t="s">
        <v>275</v>
      </c>
    </row>
    <row r="14" spans="2:5" ht="16.5" customHeight="1">
      <c r="B14" s="7" t="s">
        <v>597</v>
      </c>
      <c r="C14" s="22"/>
      <c r="D14" s="22"/>
      <c r="E14" s="44"/>
    </row>
    <row r="15" spans="2:5" ht="50.25" customHeight="1">
      <c r="B15" s="8" t="s">
        <v>367</v>
      </c>
      <c r="C15" s="22"/>
      <c r="D15" s="34"/>
      <c r="E15" s="45"/>
    </row>
    <row r="16" spans="2:5" ht="16.5" customHeight="1">
      <c r="B16" s="9" t="str">
        <f>"◇"&amp;表紙!B2&amp;DBCS(表紙!C2-1)&amp;"年度認定こども園収支決算関係書類の写し(※）"</f>
        <v>◇令和７年度認定こども園収支決算関係書類の写し(※）</v>
      </c>
      <c r="C16" s="23"/>
      <c r="D16" s="23"/>
      <c r="E16" s="46"/>
    </row>
    <row r="17" spans="2:5" ht="16.5" customHeight="1">
      <c r="B17" s="10" t="str">
        <f>"◇"&amp;表紙!B2&amp;DBCS(表紙!C2)&amp;"年度認定こども園収支予算書の写し"</f>
        <v>◇令和８年度認定こども園収支予算書の写し</v>
      </c>
      <c r="C17" s="22"/>
      <c r="D17" s="22"/>
      <c r="E17" s="45"/>
    </row>
    <row r="18" spans="2:5" ht="16.5" customHeight="1">
      <c r="B18" s="10" t="s">
        <v>301</v>
      </c>
      <c r="C18" s="22"/>
      <c r="D18" s="22"/>
      <c r="E18" s="45"/>
    </row>
    <row r="19" spans="2:5" ht="16.5" customHeight="1">
      <c r="B19" s="9" t="s">
        <v>705</v>
      </c>
      <c r="C19" s="23"/>
      <c r="D19" s="23"/>
      <c r="E19" s="45"/>
    </row>
    <row r="20" spans="2:5" ht="16.5" customHeight="1">
      <c r="B20" s="9" t="s">
        <v>719</v>
      </c>
      <c r="C20" s="23"/>
      <c r="D20" s="23"/>
      <c r="E20" s="45"/>
    </row>
    <row r="21" spans="2:5" ht="16.5" customHeight="1">
      <c r="B21" s="11" t="s">
        <v>1005</v>
      </c>
      <c r="C21" s="24"/>
      <c r="D21" s="35"/>
      <c r="E21" s="45"/>
    </row>
    <row r="22" spans="2:5" ht="16.5" customHeight="1">
      <c r="B22" s="10" t="s">
        <v>796</v>
      </c>
      <c r="C22" s="22"/>
      <c r="D22" s="22"/>
      <c r="E22" s="45"/>
    </row>
    <row r="23" spans="2:5" ht="16.5" customHeight="1">
      <c r="B23" s="10" t="s">
        <v>822</v>
      </c>
      <c r="C23" s="22"/>
      <c r="D23" s="22"/>
      <c r="E23" s="45"/>
    </row>
    <row r="24" spans="2:5" ht="16.5" customHeight="1">
      <c r="B24" s="10" t="s">
        <v>987</v>
      </c>
      <c r="C24" s="22"/>
      <c r="D24" s="22"/>
      <c r="E24" s="45"/>
    </row>
    <row r="25" spans="2:5" ht="18" customHeight="1">
      <c r="B25" s="13" t="str">
        <f>"※"&amp;表紙!B2&amp;DBCS(表紙!C2-1)&amp;"年度保育所収支決算関係書類の写しについては会計区分に応じて以下表の資料を添付してください。"</f>
        <v>※令和７年度保育所収支決算関係書類の写しについては会計区分に応じて以下表の資料を添付してください。</v>
      </c>
    </row>
    <row r="26" spans="2:5">
      <c r="B26" s="12" t="s">
        <v>106</v>
      </c>
      <c r="C26" s="25"/>
      <c r="D26" s="36" t="s">
        <v>997</v>
      </c>
      <c r="E26" s="47"/>
    </row>
    <row r="27" spans="2:5">
      <c r="B27" s="14" t="s">
        <v>364</v>
      </c>
      <c r="C27" s="26"/>
      <c r="D27" s="37" t="s">
        <v>30</v>
      </c>
      <c r="E27" s="48"/>
    </row>
    <row r="28" spans="2:5">
      <c r="B28" s="14" t="s">
        <v>223</v>
      </c>
      <c r="C28" s="26"/>
      <c r="D28" s="37" t="s">
        <v>728</v>
      </c>
      <c r="E28" s="48"/>
    </row>
    <row r="29" spans="2:5">
      <c r="B29" s="15" t="s">
        <v>381</v>
      </c>
      <c r="C29" s="27"/>
      <c r="D29" s="38" t="s">
        <v>776</v>
      </c>
      <c r="E29" s="49"/>
    </row>
    <row r="30" spans="2:5">
      <c r="B30" s="15" t="s">
        <v>998</v>
      </c>
      <c r="C30" s="27"/>
      <c r="D30" s="37" t="s">
        <v>387</v>
      </c>
      <c r="E30" s="48"/>
    </row>
    <row r="31" spans="2:5">
      <c r="B31" s="15" t="s">
        <v>164</v>
      </c>
      <c r="C31" s="27"/>
      <c r="D31" s="37" t="s">
        <v>413</v>
      </c>
      <c r="E31" s="48"/>
    </row>
    <row r="32" spans="2:5">
      <c r="B32" s="15" t="s">
        <v>412</v>
      </c>
      <c r="C32" s="27"/>
      <c r="D32" s="37" t="s">
        <v>116</v>
      </c>
      <c r="E32" s="48"/>
    </row>
    <row r="33" spans="2:5">
      <c r="B33" s="15" t="s">
        <v>999</v>
      </c>
      <c r="C33" s="27"/>
      <c r="D33" s="37" t="s">
        <v>238</v>
      </c>
      <c r="E33" s="48"/>
    </row>
    <row r="34" spans="2:5">
      <c r="B34" s="15" t="s">
        <v>810</v>
      </c>
      <c r="C34" s="27"/>
      <c r="D34" s="37" t="s">
        <v>127</v>
      </c>
      <c r="E34" s="48"/>
    </row>
    <row r="35" spans="2:5">
      <c r="B35" s="15" t="s">
        <v>230</v>
      </c>
      <c r="C35" s="27"/>
      <c r="D35" s="37" t="s">
        <v>557</v>
      </c>
      <c r="E35" s="48"/>
    </row>
    <row r="36" spans="2:5">
      <c r="B36" s="15" t="s">
        <v>143</v>
      </c>
      <c r="C36" s="27"/>
      <c r="D36" s="37" t="s">
        <v>119</v>
      </c>
      <c r="E36" s="48"/>
    </row>
    <row r="37" spans="2:5">
      <c r="B37" s="15" t="s">
        <v>639</v>
      </c>
      <c r="C37" s="27"/>
      <c r="D37" s="37" t="s">
        <v>717</v>
      </c>
      <c r="E37" s="48"/>
    </row>
    <row r="38" spans="2:5">
      <c r="B38" s="16" t="s">
        <v>961</v>
      </c>
      <c r="C38" s="28"/>
      <c r="D38" s="39"/>
      <c r="E38" s="50"/>
    </row>
  </sheetData>
  <customSheetViews>
    <customSheetView guid="{C3AD20A6-3328-4303-8F17-34FEC5275D94}" scale="95" showGridLines="0">
      <selection activeCell="I25" sqref="I25"/>
      <pageMargins left="0.51181102362204722" right="0.51181102362204722" top="0.74803149606299213" bottom="0.74803149606299213" header="0.31496062992125984" footer="0.31496062992125984"/>
      <pageSetup paperSize="9" orientation="portrait" r:id="rId1"/>
    </customSheetView>
    <customSheetView guid="{6DC44FDF-0C09-47FB-A5AF-824CD1BC2305}" scale="95" showGridLines="0">
      <selection activeCell="I25" sqref="I25"/>
      <pageMargins left="0.51181102362204722" right="0.51181102362204722" top="0.74803149606299213" bottom="0.74803149606299213" header="0.31496062992125984" footer="0.31496062992125984"/>
      <pageSetup paperSize="9" orientation="portrait" r:id="rId2"/>
    </customSheetView>
    <customSheetView guid="{9A1E6C0C-79D8-4967-8200-E07361298C76}" scale="95" showGridLines="0">
      <selection activeCell="I25" sqref="I25"/>
      <pageMargins left="0.51181102362204722" right="0.51181102362204722" top="0.74803149606299213" bottom="0.74803149606299213" header="0.31496062992125984" footer="0.31496062992125984"/>
      <pageSetup paperSize="9" orientation="portrait" r:id="rId3"/>
    </customSheetView>
    <customSheetView guid="{2551AA87-C8AC-44D2-9B59-889D51388544}" scale="95" showGridLines="0">
      <selection activeCell="L6" sqref="L6"/>
      <pageMargins left="0.51181102362204722" right="0.51181102362204722" top="0.74803149606299213" bottom="0.74803149606299213" header="0.31496062992125984" footer="0.31496062992125984"/>
      <pageSetup paperSize="9" orientation="portrait" r:id="rId4"/>
    </customSheetView>
  </customSheetViews>
  <mergeCells count="26">
    <mergeCell ref="B3:E3"/>
    <mergeCell ref="C4:E4"/>
    <mergeCell ref="C5:E5"/>
    <mergeCell ref="C6:E6"/>
    <mergeCell ref="C7:E7"/>
    <mergeCell ref="C8:E8"/>
    <mergeCell ref="C9:E9"/>
    <mergeCell ref="C10:E10"/>
    <mergeCell ref="C11:E11"/>
    <mergeCell ref="B15:D15"/>
    <mergeCell ref="B21:D21"/>
    <mergeCell ref="D26:E26"/>
    <mergeCell ref="D27:E27"/>
    <mergeCell ref="D28:E28"/>
    <mergeCell ref="B29:C29"/>
    <mergeCell ref="D29:E29"/>
    <mergeCell ref="B30:C30"/>
    <mergeCell ref="D30:E30"/>
    <mergeCell ref="B31:C31"/>
    <mergeCell ref="B32:C32"/>
    <mergeCell ref="B33:C33"/>
    <mergeCell ref="B34:C34"/>
    <mergeCell ref="B35:C35"/>
    <mergeCell ref="B36:C36"/>
    <mergeCell ref="B37:C37"/>
    <mergeCell ref="B38:C38"/>
  </mergeCells>
  <phoneticPr fontId="1"/>
  <dataValidations count="5">
    <dataValidation imeMode="on" allowBlank="1" showDropDown="0" showInputMessage="1" showErrorMessage="1" sqref="C11:D11 C7:D7 C4:D5"/>
    <dataValidation imeMode="off" allowBlank="1" showDropDown="0" showInputMessage="1" showErrorMessage="1" sqref="C8:D10"/>
    <dataValidation type="list" allowBlank="1" showDropDown="0" showInputMessage="1" showErrorMessage="1" sqref="C13:D13">
      <formula1>#REF!</formula1>
    </dataValidation>
    <dataValidation imeMode="on" allowBlank="1" showDropDown="0" showInputMessage="1" showErrorMessage="1" prompt="市町村以降の所在地を記入してください" sqref="C6:E6"/>
    <dataValidation type="list" allowBlank="1" showDropDown="0" showInputMessage="1" showErrorMessage="1" sqref="E14:E24">
      <formula1>"○"</formula1>
    </dataValidation>
  </dataValidations>
  <pageMargins left="0.51181102362204722" right="0.51181102362204722" top="0.74803149606299213" bottom="0.74803149606299213" header="0.31496062992125984" footer="0.31496062992125984"/>
  <pageSetup paperSize="9" fitToWidth="1" fitToHeight="1" orientation="portrait" usePrinterDefaults="1"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00B0F0"/>
  </sheetPr>
  <dimension ref="A1:M25"/>
  <sheetViews>
    <sheetView workbookViewId="0">
      <selection activeCell="F11" sqref="F11"/>
    </sheetView>
  </sheetViews>
  <sheetFormatPr defaultRowHeight="18.75"/>
  <cols>
    <col min="1" max="1" width="3.625" style="51" customWidth="1"/>
    <col min="2" max="2" width="9" style="51" customWidth="1"/>
    <col min="3" max="3" width="12.625" style="51" customWidth="1"/>
    <col min="4" max="5" width="15.625" style="51" customWidth="1"/>
    <col min="6" max="16383" width="9" style="51" customWidth="1"/>
    <col min="16384" max="16384" width="8.6640625" style="51" customWidth="1"/>
  </cols>
  <sheetData>
    <row r="1" spans="1:13">
      <c r="A1" s="1" t="s">
        <v>1041</v>
      </c>
      <c r="B1" s="1"/>
      <c r="C1" s="1"/>
      <c r="D1" s="1"/>
      <c r="E1" s="1"/>
      <c r="F1" s="1"/>
      <c r="G1" s="1"/>
      <c r="H1" s="1"/>
      <c r="I1" s="1"/>
      <c r="J1" s="1"/>
      <c r="K1" s="1"/>
    </row>
    <row r="2" spans="1:13">
      <c r="A2" s="82" t="s">
        <v>135</v>
      </c>
      <c r="B2" s="82" t="s">
        <v>139</v>
      </c>
      <c r="C2" s="1009" t="s">
        <v>99</v>
      </c>
      <c r="D2" s="132" t="s">
        <v>1042</v>
      </c>
      <c r="E2" s="82" t="s">
        <v>40</v>
      </c>
      <c r="F2" s="82" t="s">
        <v>224</v>
      </c>
      <c r="G2" s="82"/>
      <c r="H2" s="82"/>
      <c r="I2" s="82"/>
      <c r="J2" s="82"/>
      <c r="K2" s="90"/>
      <c r="L2" s="1018" t="s">
        <v>941</v>
      </c>
      <c r="M2" s="1023" t="s">
        <v>732</v>
      </c>
    </row>
    <row r="3" spans="1:13" ht="50.1" customHeight="1">
      <c r="A3" s="82"/>
      <c r="B3" s="82"/>
      <c r="C3" s="1009"/>
      <c r="D3" s="132"/>
      <c r="E3" s="82"/>
      <c r="F3" s="1011" t="s">
        <v>735</v>
      </c>
      <c r="G3" s="1011" t="s">
        <v>454</v>
      </c>
      <c r="H3" s="1016" t="s">
        <v>662</v>
      </c>
      <c r="I3" s="1016" t="s">
        <v>59</v>
      </c>
      <c r="J3" s="1017" t="s">
        <v>1000</v>
      </c>
      <c r="K3" s="1017" t="s">
        <v>48</v>
      </c>
      <c r="L3" s="1019"/>
      <c r="M3" s="1024"/>
    </row>
    <row r="4" spans="1:13">
      <c r="A4" s="1007" t="s">
        <v>820</v>
      </c>
      <c r="B4" s="887" t="s">
        <v>748</v>
      </c>
      <c r="C4" s="887" t="s">
        <v>44</v>
      </c>
      <c r="D4" s="887" t="s">
        <v>109</v>
      </c>
      <c r="E4" s="888" t="s">
        <v>536</v>
      </c>
      <c r="F4" s="898" t="s">
        <v>626</v>
      </c>
      <c r="G4" s="898" t="s">
        <v>626</v>
      </c>
      <c r="H4" s="898" t="s">
        <v>626</v>
      </c>
      <c r="I4" s="898"/>
      <c r="J4" s="898"/>
      <c r="K4" s="898"/>
      <c r="L4" s="1020">
        <v>3</v>
      </c>
      <c r="M4" s="1025" t="s">
        <v>626</v>
      </c>
    </row>
    <row r="5" spans="1:13">
      <c r="A5" s="1007">
        <v>1</v>
      </c>
      <c r="B5" s="1007"/>
      <c r="C5" s="1007"/>
      <c r="D5" s="1007"/>
      <c r="E5" s="1010"/>
      <c r="F5" s="1012"/>
      <c r="G5" s="1014"/>
      <c r="H5" s="1014"/>
      <c r="I5" s="1014"/>
      <c r="J5" s="1014"/>
      <c r="K5" s="1014"/>
      <c r="L5" s="1021"/>
      <c r="M5" s="1026"/>
    </row>
    <row r="6" spans="1:13">
      <c r="A6" s="1007">
        <v>2</v>
      </c>
      <c r="B6" s="1007"/>
      <c r="C6" s="1007"/>
      <c r="D6" s="1007"/>
      <c r="E6" s="1010"/>
      <c r="F6" s="1012"/>
      <c r="G6" s="1014"/>
      <c r="H6" s="1014"/>
      <c r="I6" s="1014"/>
      <c r="J6" s="1014"/>
      <c r="K6" s="1014"/>
      <c r="L6" s="1021"/>
      <c r="M6" s="1026"/>
    </row>
    <row r="7" spans="1:13">
      <c r="A7" s="1007">
        <v>3</v>
      </c>
      <c r="B7" s="1007"/>
      <c r="C7" s="1007"/>
      <c r="D7" s="1007"/>
      <c r="E7" s="1010"/>
      <c r="F7" s="1012"/>
      <c r="G7" s="1014"/>
      <c r="H7" s="1014"/>
      <c r="I7" s="1014"/>
      <c r="J7" s="1014"/>
      <c r="K7" s="1014"/>
      <c r="L7" s="1021"/>
      <c r="M7" s="1026"/>
    </row>
    <row r="8" spans="1:13">
      <c r="A8" s="1007">
        <v>4</v>
      </c>
      <c r="B8" s="1007"/>
      <c r="C8" s="1007"/>
      <c r="D8" s="1007"/>
      <c r="E8" s="1010"/>
      <c r="F8" s="1012"/>
      <c r="G8" s="1014"/>
      <c r="H8" s="1014"/>
      <c r="I8" s="1014"/>
      <c r="J8" s="1014"/>
      <c r="K8" s="1014"/>
      <c r="L8" s="1021"/>
      <c r="M8" s="1026"/>
    </row>
    <row r="9" spans="1:13">
      <c r="A9" s="1007">
        <v>5</v>
      </c>
      <c r="B9" s="1007"/>
      <c r="C9" s="1007"/>
      <c r="D9" s="1007"/>
      <c r="E9" s="1010"/>
      <c r="F9" s="1012"/>
      <c r="G9" s="1014"/>
      <c r="H9" s="1014"/>
      <c r="I9" s="1014"/>
      <c r="J9" s="1014"/>
      <c r="K9" s="1014"/>
      <c r="L9" s="1021"/>
      <c r="M9" s="1026"/>
    </row>
    <row r="10" spans="1:13">
      <c r="A10" s="1007">
        <v>6</v>
      </c>
      <c r="B10" s="1007"/>
      <c r="C10" s="1007"/>
      <c r="D10" s="1007"/>
      <c r="E10" s="1010"/>
      <c r="F10" s="1012"/>
      <c r="G10" s="1014"/>
      <c r="H10" s="1014"/>
      <c r="I10" s="1014"/>
      <c r="J10" s="1014"/>
      <c r="K10" s="1014"/>
      <c r="L10" s="1021"/>
      <c r="M10" s="1026"/>
    </row>
    <row r="11" spans="1:13">
      <c r="A11" s="1007">
        <v>7</v>
      </c>
      <c r="B11" s="1007"/>
      <c r="C11" s="1007"/>
      <c r="D11" s="1007"/>
      <c r="E11" s="1010"/>
      <c r="F11" s="1012"/>
      <c r="G11" s="1014"/>
      <c r="H11" s="1014"/>
      <c r="I11" s="1014"/>
      <c r="J11" s="1014"/>
      <c r="K11" s="1014"/>
      <c r="L11" s="1021"/>
      <c r="M11" s="1026"/>
    </row>
    <row r="12" spans="1:13">
      <c r="A12" s="1007">
        <v>8</v>
      </c>
      <c r="B12" s="1007"/>
      <c r="C12" s="1007"/>
      <c r="D12" s="1007"/>
      <c r="E12" s="1010"/>
      <c r="F12" s="1012"/>
      <c r="G12" s="1014"/>
      <c r="H12" s="1014"/>
      <c r="I12" s="1014"/>
      <c r="J12" s="1014"/>
      <c r="K12" s="1014"/>
      <c r="L12" s="1021"/>
      <c r="M12" s="1026"/>
    </row>
    <row r="13" spans="1:13">
      <c r="A13" s="1007">
        <v>9</v>
      </c>
      <c r="B13" s="1007"/>
      <c r="C13" s="1007"/>
      <c r="D13" s="1007"/>
      <c r="E13" s="1010"/>
      <c r="F13" s="1012"/>
      <c r="G13" s="1014"/>
      <c r="H13" s="1014"/>
      <c r="I13" s="1014"/>
      <c r="J13" s="1014"/>
      <c r="K13" s="1014"/>
      <c r="L13" s="1021"/>
      <c r="M13" s="1026"/>
    </row>
    <row r="14" spans="1:13">
      <c r="A14" s="1007">
        <v>10</v>
      </c>
      <c r="B14" s="1007"/>
      <c r="C14" s="1007"/>
      <c r="D14" s="1007"/>
      <c r="E14" s="1010"/>
      <c r="F14" s="1012"/>
      <c r="G14" s="1014"/>
      <c r="H14" s="1014"/>
      <c r="I14" s="1014"/>
      <c r="J14" s="1014"/>
      <c r="K14" s="1014"/>
      <c r="L14" s="1021"/>
      <c r="M14" s="1026"/>
    </row>
    <row r="15" spans="1:13">
      <c r="A15" s="1007">
        <v>11</v>
      </c>
      <c r="B15" s="1007"/>
      <c r="C15" s="1007"/>
      <c r="D15" s="1007"/>
      <c r="E15" s="1010"/>
      <c r="F15" s="1012"/>
      <c r="G15" s="1014"/>
      <c r="H15" s="1014"/>
      <c r="I15" s="1014"/>
      <c r="J15" s="1014"/>
      <c r="K15" s="1014"/>
      <c r="L15" s="1021"/>
      <c r="M15" s="1026"/>
    </row>
    <row r="16" spans="1:13">
      <c r="A16" s="1007">
        <v>12</v>
      </c>
      <c r="B16" s="1007"/>
      <c r="C16" s="1007"/>
      <c r="D16" s="1007"/>
      <c r="E16" s="1010"/>
      <c r="F16" s="1012"/>
      <c r="G16" s="1014"/>
      <c r="H16" s="1014"/>
      <c r="I16" s="1014"/>
      <c r="J16" s="1014"/>
      <c r="K16" s="1014"/>
      <c r="L16" s="1021"/>
      <c r="M16" s="1026"/>
    </row>
    <row r="17" spans="1:13">
      <c r="A17" s="1007">
        <v>13</v>
      </c>
      <c r="B17" s="1007"/>
      <c r="C17" s="1007"/>
      <c r="D17" s="1007"/>
      <c r="E17" s="1010"/>
      <c r="F17" s="1012"/>
      <c r="G17" s="1014"/>
      <c r="H17" s="1014"/>
      <c r="I17" s="1014"/>
      <c r="J17" s="1014"/>
      <c r="K17" s="1014"/>
      <c r="L17" s="1021"/>
      <c r="M17" s="1026"/>
    </row>
    <row r="18" spans="1:13">
      <c r="A18" s="1007">
        <v>14</v>
      </c>
      <c r="B18" s="1007"/>
      <c r="C18" s="1007"/>
      <c r="D18" s="1007"/>
      <c r="E18" s="1010"/>
      <c r="F18" s="1012"/>
      <c r="G18" s="1014"/>
      <c r="H18" s="1014"/>
      <c r="I18" s="1014"/>
      <c r="J18" s="1014"/>
      <c r="K18" s="1014"/>
      <c r="L18" s="1021"/>
      <c r="M18" s="1026"/>
    </row>
    <row r="19" spans="1:13">
      <c r="A19" s="1007">
        <v>15</v>
      </c>
      <c r="B19" s="1007"/>
      <c r="C19" s="1007"/>
      <c r="D19" s="1007"/>
      <c r="E19" s="1010"/>
      <c r="F19" s="1012"/>
      <c r="G19" s="1014"/>
      <c r="H19" s="1014"/>
      <c r="I19" s="1014"/>
      <c r="J19" s="1014"/>
      <c r="K19" s="1014"/>
      <c r="L19" s="1021"/>
      <c r="M19" s="1026"/>
    </row>
    <row r="20" spans="1:13">
      <c r="A20" s="1007">
        <v>16</v>
      </c>
      <c r="B20" s="1007"/>
      <c r="C20" s="1007"/>
      <c r="D20" s="1007"/>
      <c r="E20" s="1010"/>
      <c r="F20" s="1012"/>
      <c r="G20" s="1014"/>
      <c r="H20" s="1014"/>
      <c r="I20" s="1014"/>
      <c r="J20" s="1014"/>
      <c r="K20" s="1014"/>
      <c r="L20" s="1021"/>
      <c r="M20" s="1026"/>
    </row>
    <row r="21" spans="1:13">
      <c r="A21" s="1007">
        <v>17</v>
      </c>
      <c r="B21" s="1007"/>
      <c r="C21" s="1007"/>
      <c r="D21" s="1007"/>
      <c r="E21" s="1010"/>
      <c r="F21" s="1012"/>
      <c r="G21" s="1014"/>
      <c r="H21" s="1014"/>
      <c r="I21" s="1014"/>
      <c r="J21" s="1014"/>
      <c r="K21" s="1014"/>
      <c r="L21" s="1021"/>
      <c r="M21" s="1026"/>
    </row>
    <row r="22" spans="1:13">
      <c r="A22" s="1007">
        <v>18</v>
      </c>
      <c r="B22" s="1007"/>
      <c r="C22" s="1007"/>
      <c r="D22" s="1007"/>
      <c r="E22" s="1010"/>
      <c r="F22" s="1012"/>
      <c r="G22" s="1014"/>
      <c r="H22" s="1014"/>
      <c r="I22" s="1014"/>
      <c r="J22" s="1014"/>
      <c r="K22" s="1014"/>
      <c r="L22" s="1021"/>
      <c r="M22" s="1026"/>
    </row>
    <row r="23" spans="1:13">
      <c r="A23" s="1007">
        <v>19</v>
      </c>
      <c r="B23" s="1007"/>
      <c r="C23" s="1007"/>
      <c r="D23" s="1007"/>
      <c r="E23" s="1010"/>
      <c r="F23" s="1012"/>
      <c r="G23" s="1014"/>
      <c r="H23" s="1014"/>
      <c r="I23" s="1014"/>
      <c r="J23" s="1014"/>
      <c r="K23" s="1014"/>
      <c r="L23" s="1021"/>
      <c r="M23" s="1026"/>
    </row>
    <row r="24" spans="1:13" ht="19.5">
      <c r="A24" s="1007">
        <v>20</v>
      </c>
      <c r="B24" s="1007"/>
      <c r="C24" s="1007"/>
      <c r="D24" s="1007"/>
      <c r="E24" s="1010"/>
      <c r="F24" s="1013"/>
      <c r="G24" s="1015"/>
      <c r="H24" s="1015"/>
      <c r="I24" s="1015"/>
      <c r="J24" s="1015"/>
      <c r="K24" s="1015"/>
      <c r="L24" s="1022"/>
      <c r="M24" s="1027"/>
    </row>
    <row r="25" spans="1:13" ht="19.5">
      <c r="B25" s="1008" t="s">
        <v>1001</v>
      </c>
    </row>
  </sheetData>
  <mergeCells count="8">
    <mergeCell ref="F2:K2"/>
    <mergeCell ref="A2:A3"/>
    <mergeCell ref="B2:B3"/>
    <mergeCell ref="C2:C3"/>
    <mergeCell ref="D2:D3"/>
    <mergeCell ref="E2:E3"/>
    <mergeCell ref="L2:L3"/>
    <mergeCell ref="M2:M3"/>
  </mergeCells>
  <phoneticPr fontId="1"/>
  <pageMargins left="0.25" right="0.25" top="0.75" bottom="0.75" header="0.3" footer="0.3"/>
  <pageSetup paperSize="9" fitToWidth="1" fitToHeight="1" orientation="landscape"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1"/>
  </sheetPr>
  <dimension ref="A1:G28"/>
  <sheetViews>
    <sheetView view="pageBreakPreview" zoomScale="115" zoomScaleSheetLayoutView="115" workbookViewId="0">
      <selection activeCell="A2" sqref="A2:D2"/>
    </sheetView>
  </sheetViews>
  <sheetFormatPr defaultRowHeight="18.75"/>
  <cols>
    <col min="1" max="1" width="5" style="51" customWidth="1"/>
    <col min="2" max="2" width="20.25" style="830" customWidth="1"/>
    <col min="3" max="3" width="82.125" style="51" customWidth="1"/>
    <col min="4" max="4" width="19" style="51" customWidth="1"/>
    <col min="5" max="16384" width="9" style="51" customWidth="1"/>
  </cols>
  <sheetData>
    <row r="1" spans="1:7" ht="15.75" customHeight="1">
      <c r="A1" s="51" t="s">
        <v>698</v>
      </c>
    </row>
    <row r="2" spans="1:7" ht="20.25" customHeight="1">
      <c r="A2" s="1028" t="s">
        <v>1016</v>
      </c>
      <c r="B2" s="1028"/>
      <c r="C2" s="1028"/>
      <c r="D2" s="1028"/>
    </row>
    <row r="3" spans="1:7" ht="33.75" customHeight="1">
      <c r="A3" s="66" t="s">
        <v>405</v>
      </c>
      <c r="B3" s="66"/>
      <c r="C3" s="66"/>
      <c r="D3" s="66"/>
    </row>
    <row r="4" spans="1:7" ht="23.5" customHeight="1">
      <c r="A4" s="66"/>
      <c r="B4" s="66"/>
      <c r="C4" s="1048" t="s">
        <v>1022</v>
      </c>
      <c r="D4" s="66"/>
    </row>
    <row r="5" spans="1:7" ht="26.25" customHeight="1">
      <c r="A5" s="1029" t="s">
        <v>741</v>
      </c>
      <c r="B5" s="1038" t="s">
        <v>196</v>
      </c>
      <c r="C5" s="1049"/>
      <c r="D5" s="1054" t="s">
        <v>404</v>
      </c>
    </row>
    <row r="6" spans="1:7" ht="26.25" customHeight="1">
      <c r="A6" s="1030" t="s">
        <v>1018</v>
      </c>
      <c r="B6" s="1039" t="s">
        <v>1019</v>
      </c>
      <c r="C6" s="1039" t="s">
        <v>873</v>
      </c>
      <c r="D6" s="1055"/>
      <c r="E6" s="1061"/>
      <c r="F6" s="1061"/>
      <c r="G6" s="1061"/>
    </row>
    <row r="7" spans="1:7" ht="26.25" customHeight="1">
      <c r="A7" s="1031"/>
      <c r="B7" s="1040"/>
      <c r="C7" s="985" t="s">
        <v>203</v>
      </c>
      <c r="D7" s="1055"/>
      <c r="E7" s="1061"/>
      <c r="F7" s="1061"/>
      <c r="G7" s="1061"/>
    </row>
    <row r="8" spans="1:7" ht="26.25" customHeight="1">
      <c r="A8" s="1031"/>
      <c r="B8" s="1040"/>
      <c r="C8" s="985" t="s">
        <v>990</v>
      </c>
      <c r="D8" s="1055"/>
      <c r="E8" s="1061"/>
      <c r="F8" s="1061"/>
      <c r="G8" s="1061"/>
    </row>
    <row r="9" spans="1:7" ht="30.5" customHeight="1">
      <c r="A9" s="1031"/>
      <c r="B9" s="985" t="s">
        <v>725</v>
      </c>
      <c r="C9" s="1050" t="s">
        <v>354</v>
      </c>
      <c r="D9" s="1055"/>
      <c r="E9" s="1061"/>
      <c r="F9" s="1061"/>
      <c r="G9" s="1061"/>
    </row>
    <row r="10" spans="1:7" ht="43" customHeight="1">
      <c r="A10" s="1031"/>
      <c r="B10" s="985"/>
      <c r="C10" s="1050" t="s">
        <v>431</v>
      </c>
      <c r="D10" s="1055"/>
      <c r="E10" s="1061"/>
      <c r="F10" s="1061"/>
      <c r="G10" s="1061"/>
    </row>
    <row r="11" spans="1:7" ht="41.25" customHeight="1">
      <c r="A11" s="1031"/>
      <c r="B11" s="985"/>
      <c r="C11" s="1050" t="s">
        <v>1023</v>
      </c>
      <c r="D11" s="1055"/>
      <c r="E11" s="1061"/>
      <c r="F11" s="1061"/>
      <c r="G11" s="1061"/>
    </row>
    <row r="12" spans="1:7" ht="41" customHeight="1">
      <c r="A12" s="1031"/>
      <c r="B12" s="985"/>
      <c r="C12" s="1050" t="s">
        <v>219</v>
      </c>
      <c r="D12" s="1055"/>
      <c r="E12" s="1061"/>
      <c r="F12" s="1061"/>
      <c r="G12" s="1061"/>
    </row>
    <row r="13" spans="1:7" ht="40.5" customHeight="1">
      <c r="A13" s="1030" t="s">
        <v>172</v>
      </c>
      <c r="B13" s="1041" t="s">
        <v>1020</v>
      </c>
      <c r="C13" s="1050" t="s">
        <v>1024</v>
      </c>
      <c r="D13" s="1055"/>
      <c r="E13" s="1061"/>
      <c r="F13" s="1061"/>
      <c r="G13" s="1061"/>
    </row>
    <row r="14" spans="1:7" ht="40.5" customHeight="1">
      <c r="A14" s="1031"/>
      <c r="B14" s="1042"/>
      <c r="C14" s="1050" t="s">
        <v>692</v>
      </c>
      <c r="D14" s="1055"/>
      <c r="E14" s="1061"/>
      <c r="F14" s="1061"/>
      <c r="G14" s="1061"/>
    </row>
    <row r="15" spans="1:7" ht="42.75" customHeight="1">
      <c r="A15" s="1032"/>
      <c r="B15" s="1043"/>
      <c r="C15" s="1050" t="s">
        <v>421</v>
      </c>
      <c r="D15" s="1055"/>
      <c r="E15" s="1061"/>
      <c r="F15" s="1061"/>
      <c r="G15" s="1061"/>
    </row>
    <row r="16" spans="1:7" ht="37.5" customHeight="1">
      <c r="A16" s="1033" t="s">
        <v>768</v>
      </c>
      <c r="B16" s="1041" t="s">
        <v>804</v>
      </c>
      <c r="C16" s="1050" t="s">
        <v>1025</v>
      </c>
      <c r="D16" s="1056"/>
      <c r="E16" s="1061"/>
      <c r="F16" s="1061"/>
      <c r="G16" s="1061"/>
    </row>
    <row r="17" spans="1:7" ht="62.5" customHeight="1">
      <c r="A17" s="1034"/>
      <c r="B17" s="1043"/>
      <c r="C17" s="1051" t="s">
        <v>664</v>
      </c>
      <c r="D17" s="1057"/>
      <c r="E17" s="1061"/>
      <c r="F17" s="1061"/>
      <c r="G17" s="1061"/>
    </row>
    <row r="18" spans="1:7" ht="32.25" customHeight="1">
      <c r="A18" s="1035" t="s">
        <v>1017</v>
      </c>
      <c r="B18" s="1044" t="s">
        <v>1021</v>
      </c>
      <c r="C18" s="1052" t="s">
        <v>818</v>
      </c>
      <c r="D18" s="1058"/>
    </row>
    <row r="19" spans="1:7" ht="27" customHeight="1">
      <c r="A19" s="1035"/>
      <c r="B19" s="1045"/>
      <c r="C19" s="1050" t="s">
        <v>871</v>
      </c>
      <c r="D19" s="1058"/>
    </row>
    <row r="20" spans="1:7" ht="39" customHeight="1">
      <c r="A20" s="1036" t="s">
        <v>909</v>
      </c>
      <c r="B20" s="985" t="s">
        <v>750</v>
      </c>
      <c r="C20" s="985" t="s">
        <v>959</v>
      </c>
      <c r="D20" s="1058"/>
    </row>
    <row r="21" spans="1:7" ht="165.5" customHeight="1">
      <c r="A21" s="1036"/>
      <c r="B21" s="985"/>
      <c r="C21" s="985" t="s">
        <v>150</v>
      </c>
      <c r="D21" s="1059"/>
    </row>
    <row r="22" spans="1:7" ht="34.5" customHeight="1">
      <c r="A22" s="1036"/>
      <c r="B22" s="985"/>
      <c r="C22" s="985" t="s">
        <v>886</v>
      </c>
      <c r="D22" s="1060"/>
    </row>
    <row r="23" spans="1:7" ht="30.5" customHeight="1">
      <c r="A23" s="1030" t="s">
        <v>262</v>
      </c>
      <c r="B23" s="69" t="s">
        <v>335</v>
      </c>
      <c r="C23" s="985" t="s">
        <v>426</v>
      </c>
      <c r="D23" s="1058"/>
    </row>
    <row r="24" spans="1:7" ht="58.5" customHeight="1">
      <c r="A24" s="1031"/>
      <c r="B24" s="985" t="s">
        <v>740</v>
      </c>
      <c r="C24" s="1041" t="s">
        <v>801</v>
      </c>
      <c r="D24" s="1058"/>
    </row>
    <row r="25" spans="1:7" ht="44.5" customHeight="1">
      <c r="A25" s="1037"/>
      <c r="B25" s="1046" t="s">
        <v>863</v>
      </c>
      <c r="C25" s="1053" t="s">
        <v>1026</v>
      </c>
      <c r="D25" s="1058"/>
    </row>
    <row r="26" spans="1:7">
      <c r="A26" s="621"/>
      <c r="B26" s="1047" t="s">
        <v>166</v>
      </c>
      <c r="C26" s="1047"/>
      <c r="D26" s="1047"/>
    </row>
    <row r="27" spans="1:7">
      <c r="B27" s="1047"/>
      <c r="C27" s="1047"/>
      <c r="D27" s="1047"/>
    </row>
    <row r="28" spans="1:7">
      <c r="B28" s="1047"/>
      <c r="C28" s="1047"/>
      <c r="D28" s="1047"/>
    </row>
  </sheetData>
  <mergeCells count="18">
    <mergeCell ref="A2:D2"/>
    <mergeCell ref="A3:D3"/>
    <mergeCell ref="C16:D16"/>
    <mergeCell ref="C17:D17"/>
    <mergeCell ref="C22:D22"/>
    <mergeCell ref="B6:B8"/>
    <mergeCell ref="B9:B12"/>
    <mergeCell ref="A13:A15"/>
    <mergeCell ref="B13:B15"/>
    <mergeCell ref="A16:A17"/>
    <mergeCell ref="B16:B17"/>
    <mergeCell ref="A18:A19"/>
    <mergeCell ref="B18:B19"/>
    <mergeCell ref="A20:A22"/>
    <mergeCell ref="B20:B22"/>
    <mergeCell ref="A23:A25"/>
    <mergeCell ref="B26:D28"/>
    <mergeCell ref="A6:A12"/>
  </mergeCells>
  <phoneticPr fontId="1"/>
  <dataValidations count="3">
    <dataValidation type="custom" allowBlank="1" showDropDown="0" showInputMessage="1" showErrorMessage="1" sqref="D21">
      <formula1>"いる,いない,"</formula1>
    </dataValidation>
    <dataValidation type="list" allowBlank="1" showDropDown="0" showInputMessage="1" showErrorMessage="1" sqref="D6:D15">
      <formula1>"いる,いない,把握していない"</formula1>
    </dataValidation>
    <dataValidation type="list" allowBlank="1" showDropDown="0" showInputMessage="1" showErrorMessage="1" sqref="D23:D25 D18:D20">
      <formula1>"いる,いない"</formula1>
    </dataValidation>
  </dataValidations>
  <pageMargins left="0.64370078740157477" right="5.3149606299212601e-002" top="0.75" bottom="0.75" header="0.3" footer="0.3"/>
  <pageSetup paperSize="9" scale="66" fitToWidth="1" fitToHeight="0" orientation="portrait" usePrinterDefaults="1" r:id="rId1"/>
  <drawing r:id="rId2"/>
  <legacyDrawing r:id="rId3"/>
  <mc:AlternateContent>
    <mc:Choice xmlns:x14="http://schemas.microsoft.com/office/spreadsheetml/2009/9/main" Requires="x14">
      <controls>
        <mc:AlternateContent>
          <mc:Choice Requires="x14">
            <control shapeId="11265" r:id="rId4" name="チェック 1">
              <controlPr defaultSize="0" autoFill="0" autoLine="0" autoPict="0">
                <anchor moveWithCells="1">
                  <from xmlns:xdr="http://schemas.openxmlformats.org/drawingml/2006/spreadsheetDrawing">
                    <xdr:col>2</xdr:col>
                    <xdr:colOff>5315585</xdr:colOff>
                    <xdr:row>15</xdr:row>
                    <xdr:rowOff>222250</xdr:rowOff>
                  </from>
                  <to xmlns:xdr="http://schemas.openxmlformats.org/drawingml/2006/spreadsheetDrawing">
                    <xdr:col>2</xdr:col>
                    <xdr:colOff>5897245</xdr:colOff>
                    <xdr:row>16</xdr:row>
                    <xdr:rowOff>15875</xdr:rowOff>
                  </to>
                </anchor>
              </controlPr>
            </control>
          </mc:Choice>
        </mc:AlternateContent>
        <mc:AlternateContent>
          <mc:Choice Requires="x14">
            <control shapeId="11266" r:id="rId5" name="チェック 2">
              <controlPr defaultSize="0" autoFill="0" autoLine="0" autoPict="0">
                <anchor moveWithCells="1">
                  <from xmlns:xdr="http://schemas.openxmlformats.org/drawingml/2006/spreadsheetDrawing">
                    <xdr:col>3</xdr:col>
                    <xdr:colOff>209550</xdr:colOff>
                    <xdr:row>15</xdr:row>
                    <xdr:rowOff>220345</xdr:rowOff>
                  </from>
                  <to xmlns:xdr="http://schemas.openxmlformats.org/drawingml/2006/spreadsheetDrawing">
                    <xdr:col>3</xdr:col>
                    <xdr:colOff>882015</xdr:colOff>
                    <xdr:row>15</xdr:row>
                    <xdr:rowOff>448310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3">
    <tabColor rgb="FFFF0000"/>
    <pageSetUpPr fitToPage="1"/>
  </sheetPr>
  <dimension ref="A2:AO856"/>
  <sheetViews>
    <sheetView showGridLines="0" view="pageBreakPreview" zoomScaleSheetLayoutView="100" workbookViewId="0">
      <selection activeCell="B7" sqref="B7"/>
    </sheetView>
  </sheetViews>
  <sheetFormatPr defaultRowHeight="18.75"/>
  <cols>
    <col min="1" max="10" width="2.625" style="51" customWidth="1"/>
    <col min="11" max="11" width="3.375" style="51" bestFit="1" customWidth="1"/>
    <col min="12" max="25" width="2.625" style="51" customWidth="1"/>
    <col min="26" max="26" width="2.875" style="51" customWidth="1"/>
    <col min="27" max="41" width="2.625" style="51" customWidth="1"/>
    <col min="42" max="16377" width="9" style="51" customWidth="1"/>
    <col min="16378" max="16384" width="8.6640625" style="51" customWidth="1"/>
  </cols>
  <sheetData>
    <row r="2" spans="1:41">
      <c r="B2" s="68"/>
      <c r="C2" s="68"/>
    </row>
    <row r="3" spans="1:41" ht="18.75" customHeight="1">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row>
    <row r="4" spans="1:41" ht="18.75" customHeight="1">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row>
    <row r="5" spans="1:41">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row>
    <row r="6" spans="1:41">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row>
    <row r="7" spans="1:41" ht="18.75" customHeight="1">
      <c r="A7" s="1"/>
      <c r="B7" s="1"/>
      <c r="C7" s="1"/>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621"/>
    </row>
    <row r="8" spans="1:41" ht="19.5">
      <c r="A8" s="53" t="s">
        <v>225</v>
      </c>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1"/>
      <c r="AJ8" s="1"/>
      <c r="AK8" s="1"/>
      <c r="AL8" s="1"/>
      <c r="AM8" s="1"/>
      <c r="AN8" s="1"/>
    </row>
    <row r="9" spans="1:41">
      <c r="A9" s="1" t="s">
        <v>762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row>
    <row r="10" spans="1:41" ht="28.15" customHeight="1">
      <c r="A10" s="1"/>
      <c r="B10" s="70" t="s">
        <v>623</v>
      </c>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66"/>
      <c r="AK10" s="1"/>
      <c r="AL10" s="1"/>
      <c r="AM10" s="1"/>
      <c r="AN10" s="1"/>
    </row>
    <row r="11" spans="1:41" ht="28.15" customHeight="1">
      <c r="A11" s="1"/>
      <c r="B11" s="70"/>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505"/>
      <c r="AK11" s="542"/>
      <c r="AL11" s="542"/>
      <c r="AM11" s="542"/>
      <c r="AN11" s="577"/>
      <c r="AO11" s="622"/>
    </row>
    <row r="12" spans="1:41" ht="19.5">
      <c r="A12" s="1"/>
      <c r="B12" s="1" t="s">
        <v>26</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506"/>
      <c r="AK12" s="543"/>
      <c r="AL12" s="543"/>
      <c r="AM12" s="543"/>
      <c r="AN12" s="578"/>
      <c r="AO12" s="576"/>
    </row>
    <row r="13" spans="1:41" ht="18.75" customHeight="1">
      <c r="A13" s="1"/>
      <c r="B13" s="70" t="s">
        <v>179</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1"/>
      <c r="AJ13" s="287"/>
      <c r="AK13" s="310"/>
      <c r="AL13" s="310"/>
      <c r="AM13" s="310"/>
      <c r="AN13" s="350"/>
      <c r="AO13" s="576"/>
    </row>
    <row r="14" spans="1:41" ht="18.75" customHeight="1">
      <c r="A14" s="1"/>
      <c r="B14" s="70"/>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1"/>
      <c r="AJ14" s="507"/>
      <c r="AK14" s="507"/>
      <c r="AL14" s="507"/>
      <c r="AM14" s="507"/>
      <c r="AN14" s="507"/>
      <c r="AO14" s="576"/>
    </row>
    <row r="15" spans="1:41" ht="19.5">
      <c r="A15" s="1"/>
      <c r="B15" s="1" t="s">
        <v>571</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506"/>
      <c r="AK15" s="543"/>
      <c r="AL15" s="543"/>
      <c r="AM15" s="543"/>
      <c r="AN15" s="578"/>
      <c r="AO15" s="576"/>
    </row>
    <row r="16" spans="1:41" ht="18.75" customHeight="1">
      <c r="A16" s="1"/>
      <c r="B16" s="70" t="s">
        <v>828</v>
      </c>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1"/>
      <c r="AJ16" s="287"/>
      <c r="AK16" s="310"/>
      <c r="AL16" s="310"/>
      <c r="AM16" s="310"/>
      <c r="AN16" s="350"/>
      <c r="AO16" s="576"/>
    </row>
    <row r="17" spans="1:41" ht="18.75" customHeight="1">
      <c r="A17" s="1"/>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1"/>
      <c r="AJ17" s="507"/>
      <c r="AK17" s="507"/>
      <c r="AL17" s="507"/>
      <c r="AM17" s="507"/>
      <c r="AN17" s="507"/>
      <c r="AO17" s="576"/>
    </row>
    <row r="18" spans="1:41" ht="18.75" customHeight="1">
      <c r="A18" s="1"/>
      <c r="B18" s="70" t="s">
        <v>429</v>
      </c>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1"/>
      <c r="AJ18" s="323"/>
      <c r="AK18" s="337"/>
      <c r="AL18" s="337"/>
      <c r="AM18" s="337"/>
      <c r="AN18" s="380"/>
      <c r="AO18" s="576"/>
    </row>
    <row r="19" spans="1:41" ht="18.75" customHeight="1">
      <c r="A19" s="1"/>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1"/>
      <c r="AJ19" s="507"/>
      <c r="AK19" s="507"/>
      <c r="AL19" s="507"/>
      <c r="AM19" s="507"/>
      <c r="AN19" s="507"/>
      <c r="AO19" s="576"/>
    </row>
    <row r="20" spans="1:41" ht="19.5">
      <c r="A20" s="1"/>
      <c r="B20" s="1" t="s">
        <v>419</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506"/>
      <c r="AK20" s="543"/>
      <c r="AL20" s="543"/>
      <c r="AM20" s="543"/>
      <c r="AN20" s="578"/>
      <c r="AO20" s="576"/>
    </row>
    <row r="21" spans="1:41" ht="18.75" customHeight="1">
      <c r="A21" s="1"/>
      <c r="B21" s="70" t="s">
        <v>856</v>
      </c>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1"/>
      <c r="AJ21" s="287"/>
      <c r="AK21" s="310"/>
      <c r="AL21" s="310"/>
      <c r="AM21" s="310"/>
      <c r="AN21" s="350"/>
      <c r="AO21" s="576"/>
    </row>
    <row r="22" spans="1:41" ht="18.75" customHeight="1">
      <c r="A22" s="1"/>
      <c r="B22" s="70"/>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1"/>
      <c r="AJ22" s="507"/>
      <c r="AK22" s="507"/>
      <c r="AL22" s="507"/>
      <c r="AM22" s="507"/>
      <c r="AN22" s="507"/>
      <c r="AO22" s="576"/>
    </row>
    <row r="23" spans="1:41" ht="19.5">
      <c r="A23" s="1"/>
      <c r="B23" s="1" t="s">
        <v>534</v>
      </c>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506"/>
      <c r="AK23" s="543"/>
      <c r="AL23" s="543"/>
      <c r="AM23" s="543"/>
      <c r="AN23" s="578"/>
      <c r="AO23" s="576"/>
    </row>
    <row r="24" spans="1:41">
      <c r="A24" s="1"/>
      <c r="B24" s="1" t="s">
        <v>815</v>
      </c>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508"/>
      <c r="AK24" s="544"/>
      <c r="AL24" s="544"/>
      <c r="AM24" s="544"/>
      <c r="AN24" s="579"/>
      <c r="AO24" s="576"/>
    </row>
    <row r="25" spans="1:41">
      <c r="A25" s="1"/>
      <c r="B25" s="1" t="s">
        <v>721</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508"/>
      <c r="AK25" s="544"/>
      <c r="AL25" s="544"/>
      <c r="AM25" s="544"/>
      <c r="AN25" s="579"/>
      <c r="AO25" s="576"/>
    </row>
    <row r="26" spans="1:41" ht="19.5">
      <c r="A26" s="1"/>
      <c r="B26" s="1" t="s">
        <v>901</v>
      </c>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287"/>
      <c r="AK26" s="310"/>
      <c r="AL26" s="310"/>
      <c r="AM26" s="310"/>
      <c r="AN26" s="350"/>
      <c r="AO26" s="576"/>
    </row>
    <row r="27" spans="1:41" ht="37.5" customHeight="1">
      <c r="A27" s="1"/>
      <c r="B27" s="71" t="s">
        <v>667</v>
      </c>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66"/>
      <c r="AK27" s="1"/>
      <c r="AL27" s="1"/>
      <c r="AM27" s="1"/>
      <c r="AN27" s="1"/>
    </row>
    <row r="28" spans="1:41" ht="37.5" customHeight="1">
      <c r="A28" s="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507"/>
      <c r="AK28" s="507"/>
      <c r="AL28" s="507"/>
      <c r="AM28" s="507"/>
      <c r="AN28" s="507"/>
    </row>
    <row r="29" spans="1:41" ht="20.25">
      <c r="A29" s="1"/>
      <c r="B29" s="70" t="s">
        <v>102</v>
      </c>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1"/>
      <c r="AJ29" s="323"/>
      <c r="AK29" s="337"/>
      <c r="AL29" s="337"/>
      <c r="AM29" s="337"/>
      <c r="AN29" s="380"/>
      <c r="AO29" s="622"/>
    </row>
    <row r="30" spans="1:41" ht="20.25">
      <c r="A30" s="1"/>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1"/>
      <c r="AJ30" s="507"/>
      <c r="AK30" s="507"/>
      <c r="AL30" s="507"/>
      <c r="AM30" s="507"/>
      <c r="AN30" s="507"/>
      <c r="AO30" s="576"/>
    </row>
    <row r="31" spans="1:41" ht="20.25">
      <c r="A31" s="1"/>
      <c r="B31" s="70" t="s">
        <v>819</v>
      </c>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1"/>
      <c r="AJ31" s="323"/>
      <c r="AK31" s="337"/>
      <c r="AL31" s="337"/>
      <c r="AM31" s="337"/>
      <c r="AN31" s="380"/>
      <c r="AO31" s="622"/>
    </row>
    <row r="32" spans="1:41" ht="20.25">
      <c r="A32" s="1"/>
      <c r="B32" s="7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1"/>
      <c r="AJ32" s="1"/>
      <c r="AK32" s="1"/>
      <c r="AL32" s="1"/>
      <c r="AM32" s="1"/>
      <c r="AN32" s="1"/>
      <c r="AO32" s="576"/>
    </row>
    <row r="33" spans="1:41" ht="20.25" customHeight="1">
      <c r="A33" s="1"/>
      <c r="B33" s="72" t="s">
        <v>945</v>
      </c>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1"/>
      <c r="AJ33" s="506"/>
      <c r="AK33" s="543"/>
      <c r="AL33" s="543"/>
      <c r="AM33" s="543"/>
      <c r="AN33" s="578"/>
      <c r="AO33" s="576"/>
    </row>
    <row r="34" spans="1:41" ht="19.5">
      <c r="A34" s="1"/>
      <c r="B34" s="72" t="s">
        <v>281</v>
      </c>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1"/>
      <c r="AJ34" s="509"/>
      <c r="AK34" s="545"/>
      <c r="AL34" s="545"/>
      <c r="AM34" s="545"/>
      <c r="AN34" s="580"/>
    </row>
    <row r="35" spans="1:41" ht="20.25">
      <c r="A35" s="1"/>
      <c r="B35" s="72" t="s">
        <v>271</v>
      </c>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1"/>
      <c r="AJ35" s="509"/>
      <c r="AK35" s="545"/>
      <c r="AL35" s="545"/>
      <c r="AM35" s="545"/>
      <c r="AN35" s="580"/>
    </row>
    <row r="36" spans="1:41" ht="19.5">
      <c r="A36" s="1"/>
      <c r="B36" s="72"/>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1"/>
      <c r="AJ36" s="1"/>
      <c r="AK36" s="1"/>
      <c r="AL36" s="1"/>
      <c r="AM36" s="1"/>
      <c r="AN36" s="1"/>
    </row>
    <row r="37" spans="1:41" ht="19.5">
      <c r="A37" s="1" t="s">
        <v>20</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622"/>
    </row>
    <row r="38" spans="1:41" ht="20.25">
      <c r="A38" s="1"/>
      <c r="B38" s="1" t="s">
        <v>233</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59"/>
      <c r="AJ38" s="323"/>
      <c r="AK38" s="337"/>
      <c r="AL38" s="337"/>
      <c r="AM38" s="337"/>
      <c r="AN38" s="380"/>
      <c r="AO38" s="576"/>
    </row>
    <row r="39" spans="1:41" ht="20.25">
      <c r="A39" s="1"/>
      <c r="B39" s="73" t="s">
        <v>494</v>
      </c>
      <c r="C39" s="73"/>
      <c r="D39" s="73"/>
      <c r="E39" s="73"/>
      <c r="F39" s="73"/>
      <c r="G39" s="73"/>
      <c r="H39" s="73"/>
      <c r="I39" s="196"/>
      <c r="J39" s="218"/>
      <c r="K39" s="237"/>
      <c r="L39" s="237"/>
      <c r="M39" s="237"/>
      <c r="N39" s="237"/>
      <c r="O39" s="237"/>
      <c r="P39" s="237"/>
      <c r="Q39" s="237"/>
      <c r="R39" s="251"/>
      <c r="S39" s="329" t="s">
        <v>40</v>
      </c>
      <c r="T39" s="73"/>
      <c r="U39" s="196"/>
      <c r="V39" s="218"/>
      <c r="W39" s="237"/>
      <c r="X39" s="237"/>
      <c r="Y39" s="237"/>
      <c r="Z39" s="237"/>
      <c r="AA39" s="237"/>
      <c r="AB39" s="237"/>
      <c r="AC39" s="237"/>
      <c r="AD39" s="237"/>
      <c r="AE39" s="237"/>
      <c r="AF39" s="237"/>
      <c r="AG39" s="251"/>
      <c r="AH39" s="80"/>
      <c r="AI39" s="80"/>
      <c r="AJ39" s="510"/>
      <c r="AK39" s="546"/>
      <c r="AL39" s="546"/>
      <c r="AM39" s="546"/>
      <c r="AN39" s="581"/>
      <c r="AO39" s="622"/>
    </row>
    <row r="40" spans="1:41" ht="18.75" customHeight="1">
      <c r="A40" s="1"/>
      <c r="B40" s="70" t="s">
        <v>433</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323"/>
      <c r="AK40" s="337"/>
      <c r="AL40" s="337"/>
      <c r="AM40" s="337"/>
      <c r="AN40" s="380"/>
      <c r="AO40" s="576"/>
    </row>
    <row r="41" spans="1:41" ht="18.75" customHeight="1">
      <c r="A41" s="1"/>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1"/>
      <c r="AK41" s="80"/>
      <c r="AL41" s="80"/>
      <c r="AM41" s="80"/>
      <c r="AN41" s="80"/>
      <c r="AO41" s="576"/>
    </row>
    <row r="42" spans="1:41" ht="18.75" customHeight="1">
      <c r="A42" s="1"/>
      <c r="B42" s="70" t="s">
        <v>485</v>
      </c>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1"/>
      <c r="AK42" s="1"/>
      <c r="AL42" s="1"/>
      <c r="AM42" s="1"/>
      <c r="AN42" s="1"/>
    </row>
    <row r="43" spans="1:41">
      <c r="A43" s="1"/>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1"/>
      <c r="AK43" s="1"/>
      <c r="AL43" s="1"/>
      <c r="AM43" s="1"/>
      <c r="AN43" s="1"/>
    </row>
    <row r="44" spans="1:41">
      <c r="A44" s="1"/>
      <c r="B44" s="1"/>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1"/>
      <c r="AK44" s="1"/>
      <c r="AL44" s="1"/>
      <c r="AM44" s="1"/>
      <c r="AN44" s="1"/>
    </row>
    <row r="45" spans="1:41" ht="19.5">
      <c r="A45" s="1" t="s">
        <v>558</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622"/>
    </row>
    <row r="46" spans="1:41" ht="19.5">
      <c r="A46" s="1"/>
      <c r="B46" s="1" t="s">
        <v>14</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506"/>
      <c r="AK46" s="543"/>
      <c r="AL46" s="543"/>
      <c r="AM46" s="543"/>
      <c r="AN46" s="578"/>
      <c r="AO46" s="576"/>
    </row>
    <row r="47" spans="1:41" ht="19.5">
      <c r="A47" s="1"/>
      <c r="B47" s="1" t="s">
        <v>19</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287"/>
      <c r="AK47" s="310"/>
      <c r="AL47" s="310"/>
      <c r="AM47" s="310"/>
      <c r="AN47" s="350"/>
      <c r="AO47" s="576"/>
    </row>
    <row r="48" spans="1:41" ht="20.25">
      <c r="A48" s="1"/>
      <c r="B48" s="1" t="s">
        <v>161</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505"/>
      <c r="AK48" s="542"/>
      <c r="AL48" s="542"/>
      <c r="AM48" s="542"/>
      <c r="AN48" s="577"/>
      <c r="AO48" s="622"/>
    </row>
    <row r="49" spans="1:41" ht="19.5">
      <c r="A49" s="1"/>
      <c r="B49" s="1" t="s">
        <v>280</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506"/>
      <c r="AK49" s="543"/>
      <c r="AL49" s="543"/>
      <c r="AM49" s="543"/>
      <c r="AN49" s="578"/>
      <c r="AO49" s="576"/>
    </row>
    <row r="50" spans="1:41">
      <c r="A50" s="1"/>
      <c r="B50" s="1" t="s">
        <v>299</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508"/>
      <c r="AK50" s="544"/>
      <c r="AL50" s="544"/>
      <c r="AM50" s="544"/>
      <c r="AN50" s="579"/>
      <c r="AO50" s="576"/>
    </row>
    <row r="51" spans="1:41">
      <c r="A51" s="1"/>
      <c r="B51" s="1" t="s">
        <v>306</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508"/>
      <c r="AK51" s="544"/>
      <c r="AL51" s="544"/>
      <c r="AM51" s="544"/>
      <c r="AN51" s="579"/>
      <c r="AO51" s="576"/>
    </row>
    <row r="52" spans="1:41">
      <c r="A52" s="1"/>
      <c r="B52" s="1" t="s">
        <v>327</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508"/>
      <c r="AK52" s="544"/>
      <c r="AL52" s="544"/>
      <c r="AM52" s="544"/>
      <c r="AN52" s="579"/>
      <c r="AO52" s="576"/>
    </row>
    <row r="53" spans="1:41" ht="19.5">
      <c r="A53" s="1"/>
      <c r="B53" s="1" t="s">
        <v>343</v>
      </c>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287"/>
      <c r="AK53" s="310"/>
      <c r="AL53" s="310"/>
      <c r="AM53" s="310"/>
      <c r="AN53" s="350"/>
      <c r="AO53" s="576"/>
    </row>
    <row r="54" spans="1:41" ht="19.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80"/>
      <c r="AK54" s="80"/>
      <c r="AL54" s="80"/>
      <c r="AM54" s="80"/>
      <c r="AN54" s="80"/>
      <c r="AO54" s="576"/>
    </row>
    <row r="55" spans="1:41">
      <c r="A55" s="1" t="s">
        <v>834</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1" ht="19.5">
      <c r="A56" s="1"/>
      <c r="B56" s="1" t="s">
        <v>435</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507"/>
      <c r="AK56" s="507"/>
      <c r="AL56" s="507"/>
      <c r="AM56" s="507"/>
      <c r="AN56" s="507"/>
      <c r="AO56" s="622"/>
    </row>
    <row r="57" spans="1:41" ht="19.5">
      <c r="A57" s="1"/>
      <c r="B57" s="1" t="s">
        <v>330</v>
      </c>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506"/>
      <c r="AK57" s="543"/>
      <c r="AL57" s="543"/>
      <c r="AM57" s="543"/>
      <c r="AN57" s="578"/>
      <c r="AO57" s="576"/>
    </row>
    <row r="58" spans="1:41" ht="19.5">
      <c r="A58" s="1"/>
      <c r="B58" s="1" t="s">
        <v>1028</v>
      </c>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508"/>
      <c r="AK58" s="544"/>
      <c r="AL58" s="544"/>
      <c r="AM58" s="544"/>
      <c r="AN58" s="579"/>
      <c r="AO58" s="576"/>
    </row>
    <row r="59" spans="1:41" ht="20.25">
      <c r="A59" s="1"/>
      <c r="B59" s="1"/>
      <c r="C59" s="1" t="s">
        <v>282</v>
      </c>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511"/>
      <c r="AK59" s="511"/>
      <c r="AL59" s="511"/>
      <c r="AM59" s="511"/>
      <c r="AN59" s="511"/>
    </row>
    <row r="60" spans="1:41" ht="20.25">
      <c r="A60" s="1"/>
      <c r="B60" s="1" t="s">
        <v>317</v>
      </c>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508"/>
      <c r="AK60" s="544"/>
      <c r="AL60" s="544"/>
      <c r="AM60" s="544"/>
      <c r="AN60" s="579"/>
      <c r="AO60" s="576"/>
    </row>
    <row r="61" spans="1:41" ht="20.25">
      <c r="A61" s="1"/>
      <c r="B61" s="1"/>
      <c r="C61" s="1" t="s">
        <v>892</v>
      </c>
      <c r="D61" s="1"/>
      <c r="E61" s="1"/>
      <c r="F61" s="1"/>
      <c r="G61" s="211"/>
      <c r="H61" s="230"/>
      <c r="I61" s="230"/>
      <c r="J61" s="260"/>
      <c r="K61" s="1" t="s">
        <v>235</v>
      </c>
      <c r="L61" s="1"/>
      <c r="M61" s="211"/>
      <c r="N61" s="230"/>
      <c r="O61" s="230"/>
      <c r="P61" s="260"/>
      <c r="Q61" s="1" t="s">
        <v>45</v>
      </c>
      <c r="R61" s="1"/>
      <c r="S61" s="211"/>
      <c r="T61" s="230"/>
      <c r="U61" s="230"/>
      <c r="V61" s="260"/>
      <c r="W61" s="1" t="s">
        <v>465</v>
      </c>
      <c r="X61" s="1"/>
      <c r="Y61" s="1"/>
      <c r="Z61" s="1"/>
      <c r="AA61" s="1"/>
      <c r="AB61" s="1"/>
      <c r="AC61" s="1"/>
      <c r="AD61" s="1"/>
      <c r="AE61" s="1"/>
      <c r="AF61" s="1"/>
      <c r="AG61" s="1"/>
      <c r="AH61" s="1"/>
      <c r="AI61" s="1"/>
      <c r="AJ61" s="511"/>
      <c r="AK61" s="511"/>
      <c r="AL61" s="511"/>
      <c r="AM61" s="511"/>
      <c r="AN61" s="511"/>
    </row>
    <row r="62" spans="1:41" ht="19.5" customHeight="1">
      <c r="A62" s="1"/>
      <c r="B62" s="58" t="s">
        <v>799</v>
      </c>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1"/>
      <c r="AJ62" s="287"/>
      <c r="AK62" s="310"/>
      <c r="AL62" s="310"/>
      <c r="AM62" s="310"/>
      <c r="AN62" s="350"/>
      <c r="AO62" s="576"/>
    </row>
    <row r="63" spans="1:41" ht="19.5" customHeight="1">
      <c r="A63" s="1"/>
      <c r="B63" s="58" t="s">
        <v>298</v>
      </c>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1"/>
      <c r="AJ63" s="1"/>
      <c r="AK63" s="1"/>
      <c r="AL63" s="1"/>
      <c r="AM63" s="1"/>
      <c r="AN63" s="1"/>
      <c r="AO63" s="576"/>
    </row>
    <row r="64" spans="1:41" ht="19.5">
      <c r="A64" s="1"/>
      <c r="B64" s="58" t="s">
        <v>438</v>
      </c>
      <c r="C64" s="58"/>
      <c r="D64" s="58"/>
      <c r="E64" s="58"/>
      <c r="F64" s="58"/>
      <c r="G64" s="58"/>
      <c r="H64" s="58"/>
      <c r="I64" s="58"/>
      <c r="J64" s="58"/>
      <c r="K64" s="58"/>
      <c r="L64" s="58"/>
      <c r="M64" s="58"/>
      <c r="N64" s="58"/>
      <c r="O64" s="58"/>
      <c r="P64" s="58"/>
      <c r="Q64" s="58"/>
      <c r="R64" s="58"/>
      <c r="S64" s="58"/>
      <c r="T64" s="58"/>
      <c r="U64" s="58"/>
      <c r="V64" s="58" t="s">
        <v>638</v>
      </c>
      <c r="W64" s="429" t="s">
        <v>929</v>
      </c>
      <c r="X64" s="429"/>
      <c r="Y64" s="429"/>
      <c r="Z64" s="429"/>
      <c r="AA64" s="448"/>
      <c r="AB64" s="448"/>
      <c r="AC64" s="448"/>
      <c r="AD64" s="58"/>
      <c r="AE64" s="58"/>
      <c r="AF64" s="58"/>
      <c r="AG64" s="58"/>
      <c r="AH64" s="58"/>
      <c r="AI64" s="1"/>
      <c r="AJ64" s="74"/>
      <c r="AK64" s="74"/>
      <c r="AL64" s="74"/>
      <c r="AM64" s="74"/>
      <c r="AN64" s="74"/>
      <c r="AO64" s="576"/>
    </row>
    <row r="65" spans="1:41" ht="19.5">
      <c r="A65" s="1"/>
      <c r="B65" s="1" t="s">
        <v>946</v>
      </c>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506"/>
      <c r="AK65" s="543"/>
      <c r="AL65" s="543"/>
      <c r="AM65" s="543"/>
      <c r="AN65" s="578"/>
      <c r="AO65" s="576"/>
    </row>
    <row r="66" spans="1:41" ht="19.5" customHeight="1">
      <c r="A66" s="1"/>
      <c r="B66" s="70" t="s">
        <v>1029</v>
      </c>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1"/>
      <c r="AJ66" s="239"/>
      <c r="AK66" s="253"/>
      <c r="AL66" s="253"/>
      <c r="AM66" s="253"/>
      <c r="AN66" s="265"/>
      <c r="AO66" s="622"/>
    </row>
    <row r="67" spans="1:41" ht="19.5">
      <c r="A67" s="1"/>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1"/>
      <c r="AJ67" s="512"/>
      <c r="AK67" s="512"/>
      <c r="AL67" s="512"/>
      <c r="AM67" s="512"/>
      <c r="AN67" s="80"/>
      <c r="AO67" s="576"/>
    </row>
    <row r="68" spans="1:41" ht="19.5">
      <c r="A68" s="1"/>
      <c r="B68" s="66" t="s">
        <v>481</v>
      </c>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59"/>
      <c r="AJ68" s="238"/>
      <c r="AK68" s="252"/>
      <c r="AL68" s="252"/>
      <c r="AM68" s="252"/>
      <c r="AN68" s="264"/>
      <c r="AO68" s="576"/>
    </row>
    <row r="69" spans="1:41">
      <c r="A69" s="1"/>
      <c r="B69" s="58" t="s">
        <v>589</v>
      </c>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9"/>
      <c r="AJ69" s="508"/>
      <c r="AK69" s="544"/>
      <c r="AL69" s="544"/>
      <c r="AM69" s="544"/>
      <c r="AN69" s="579"/>
      <c r="AO69" s="576"/>
    </row>
    <row r="70" spans="1:41">
      <c r="A70" s="1"/>
      <c r="B70" s="1" t="s">
        <v>304</v>
      </c>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59"/>
      <c r="AJ70" s="508"/>
      <c r="AK70" s="544"/>
      <c r="AL70" s="544"/>
      <c r="AM70" s="544"/>
      <c r="AN70" s="579"/>
      <c r="AO70" s="576"/>
    </row>
    <row r="71" spans="1:41">
      <c r="A71" s="1"/>
      <c r="B71" s="1" t="s">
        <v>36</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59"/>
      <c r="AJ71" s="513"/>
      <c r="AK71" s="547"/>
      <c r="AL71" s="547"/>
      <c r="AM71" s="547"/>
      <c r="AN71" s="582"/>
      <c r="AO71" s="576"/>
    </row>
    <row r="72" spans="1:41" ht="19.5">
      <c r="A72" s="1"/>
      <c r="B72" s="58" t="s">
        <v>911</v>
      </c>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1"/>
      <c r="AJ72" s="514"/>
      <c r="AK72" s="548"/>
      <c r="AL72" s="548"/>
      <c r="AM72" s="548"/>
      <c r="AN72" s="583"/>
      <c r="AO72" s="576"/>
    </row>
    <row r="73" spans="1:41" ht="19.5">
      <c r="A73" s="1"/>
      <c r="B73" s="58" t="s">
        <v>947</v>
      </c>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1"/>
      <c r="AJ73" s="1"/>
      <c r="AK73" s="1"/>
      <c r="AL73" s="1"/>
      <c r="AM73" s="1"/>
      <c r="AN73" s="1"/>
      <c r="AO73" s="576"/>
    </row>
    <row r="74" spans="1:41" ht="19.5">
      <c r="A74" s="1"/>
      <c r="B74" s="1" t="s">
        <v>466</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59"/>
      <c r="AJ74" s="506"/>
      <c r="AK74" s="543"/>
      <c r="AL74" s="543"/>
      <c r="AM74" s="543"/>
      <c r="AN74" s="578"/>
      <c r="AO74" s="622"/>
    </row>
    <row r="75" spans="1:41">
      <c r="A75" s="1"/>
      <c r="B75" s="1" t="s">
        <v>942</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59"/>
      <c r="AJ75" s="515"/>
      <c r="AK75" s="544"/>
      <c r="AL75" s="544"/>
      <c r="AM75" s="544"/>
      <c r="AN75" s="579"/>
      <c r="AO75" s="576"/>
    </row>
    <row r="76" spans="1:41" ht="18.2" customHeight="1">
      <c r="A76" s="1"/>
      <c r="B76" s="72" t="s">
        <v>949</v>
      </c>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59"/>
      <c r="AJ76" s="170"/>
      <c r="AK76" s="170"/>
      <c r="AL76" s="170"/>
      <c r="AM76" s="170"/>
      <c r="AN76" s="584"/>
      <c r="AO76" s="576"/>
    </row>
    <row r="77" spans="1:41" ht="18.2" customHeight="1">
      <c r="A77" s="1"/>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1"/>
      <c r="AJ77" s="516"/>
      <c r="AK77" s="516"/>
      <c r="AL77" s="516"/>
      <c r="AM77" s="516"/>
      <c r="AN77" s="516"/>
      <c r="AO77" s="576"/>
    </row>
    <row r="78" spans="1:41" ht="20.25">
      <c r="A78" s="1"/>
      <c r="B78" s="1" t="s">
        <v>415</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323"/>
      <c r="AK78" s="337"/>
      <c r="AL78" s="337"/>
      <c r="AM78" s="337"/>
      <c r="AN78" s="380"/>
      <c r="AO78" s="622"/>
    </row>
    <row r="79" spans="1:41" ht="20.25">
      <c r="A79" s="1"/>
      <c r="B79" s="74" t="s">
        <v>383</v>
      </c>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1"/>
      <c r="AJ79" s="1"/>
      <c r="AK79" s="1"/>
      <c r="AL79" s="1"/>
      <c r="AM79" s="1"/>
      <c r="AN79" s="1"/>
    </row>
    <row r="80" spans="1:41" ht="30" customHeight="1">
      <c r="A80" s="1"/>
      <c r="B80" s="75"/>
      <c r="C80" s="147"/>
      <c r="D80" s="147"/>
      <c r="E80" s="147"/>
      <c r="F80" s="147"/>
      <c r="G80" s="147"/>
      <c r="H80" s="147"/>
      <c r="I80" s="147"/>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484"/>
      <c r="AI80" s="80"/>
      <c r="AJ80" s="1"/>
      <c r="AK80" s="1"/>
      <c r="AL80" s="1"/>
      <c r="AM80" s="1"/>
      <c r="AN80" s="1"/>
    </row>
    <row r="81" spans="1:41" ht="30" customHeight="1">
      <c r="A81" s="1"/>
      <c r="B81" s="76"/>
      <c r="C81" s="148"/>
      <c r="D81" s="148"/>
      <c r="E81" s="148"/>
      <c r="F81" s="148"/>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48"/>
      <c r="AH81" s="485"/>
      <c r="AI81" s="80"/>
      <c r="AJ81" s="1"/>
      <c r="AK81" s="1"/>
      <c r="AL81" s="1"/>
      <c r="AM81" s="1"/>
      <c r="AN81" s="1"/>
    </row>
    <row r="82" spans="1:41" ht="20.25" customHeight="1">
      <c r="A82" s="1"/>
      <c r="B82" s="77" t="s">
        <v>680</v>
      </c>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80"/>
      <c r="AJ82" s="323"/>
      <c r="AK82" s="337"/>
      <c r="AL82" s="337"/>
      <c r="AM82" s="337"/>
      <c r="AN82" s="380"/>
    </row>
    <row r="83" spans="1:41" ht="20.25" customHeight="1">
      <c r="A83" s="1"/>
      <c r="B83" s="78"/>
      <c r="C83" s="78"/>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80"/>
      <c r="AJ83" s="1"/>
      <c r="AK83" s="1"/>
      <c r="AL83" s="1"/>
      <c r="AM83" s="1"/>
      <c r="AN83" s="1"/>
    </row>
    <row r="84" spans="1:41">
      <c r="A84" s="1"/>
      <c r="B84" s="58" t="s">
        <v>68</v>
      </c>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1"/>
      <c r="AJ84" s="517"/>
      <c r="AK84" s="517"/>
      <c r="AL84" s="517"/>
      <c r="AM84" s="517"/>
      <c r="AN84" s="517"/>
      <c r="AO84" s="622"/>
    </row>
    <row r="85" spans="1:4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1">
      <c r="A86" s="1" t="s">
        <v>900</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1">
      <c r="A87" s="1"/>
      <c r="B87" s="1" t="s">
        <v>100</v>
      </c>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513"/>
      <c r="AK87" s="547"/>
      <c r="AL87" s="547"/>
      <c r="AM87" s="547"/>
      <c r="AN87" s="582"/>
      <c r="AO87" s="576"/>
    </row>
    <row r="88" spans="1:41" ht="19.5">
      <c r="A88" s="1"/>
      <c r="B88" s="1" t="s">
        <v>685</v>
      </c>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509"/>
      <c r="AK88" s="545"/>
      <c r="AL88" s="545"/>
      <c r="AM88" s="545"/>
      <c r="AN88" s="580"/>
    </row>
    <row r="89" spans="1:41" ht="19.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80"/>
      <c r="AK89" s="80"/>
      <c r="AL89" s="80"/>
      <c r="AM89" s="80"/>
      <c r="AN89" s="80"/>
      <c r="AO89" s="576"/>
    </row>
    <row r="90" spans="1:41" ht="19.5">
      <c r="A90" s="1" t="str">
        <f>"（６） 職員の健康診断　"&amp;表紙!B2&amp;DBCS(表紙!C2-1)&amp;"年度受診者（嘱託・パート職員等を含む）"</f>
        <v>（６） 職員の健康診断　令和７年度受診者（嘱託・パート職員等を含む）</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1" s="51" customFormat="1" ht="19.5">
      <c r="A91" s="1"/>
      <c r="B91" s="58" t="s">
        <v>441</v>
      </c>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9"/>
      <c r="AJ91" s="506"/>
      <c r="AK91" s="543"/>
      <c r="AL91" s="543"/>
      <c r="AM91" s="543"/>
      <c r="AN91" s="578"/>
      <c r="AO91" s="51"/>
    </row>
    <row r="92" spans="1:41" ht="20.25" customHeight="1">
      <c r="A92" s="1"/>
      <c r="B92" s="79" t="s">
        <v>781</v>
      </c>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80"/>
      <c r="AJ92" s="506"/>
      <c r="AK92" s="543"/>
      <c r="AL92" s="543"/>
      <c r="AM92" s="543"/>
      <c r="AN92" s="578"/>
    </row>
    <row r="93" spans="1:41" ht="19.5">
      <c r="A93" s="1"/>
      <c r="B93" s="58" t="s">
        <v>655</v>
      </c>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80"/>
      <c r="AJ93" s="287"/>
      <c r="AK93" s="310"/>
      <c r="AL93" s="310"/>
      <c r="AM93" s="310"/>
      <c r="AN93" s="350"/>
    </row>
    <row r="94" spans="1:41" ht="19.5">
      <c r="A94" s="1"/>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576"/>
    </row>
    <row r="95" spans="1:41">
      <c r="A95" s="54" t="s">
        <v>363</v>
      </c>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1"/>
      <c r="AJ95" s="1"/>
      <c r="AK95" s="1"/>
      <c r="AL95" s="1"/>
      <c r="AM95" s="1"/>
      <c r="AN95" s="1"/>
    </row>
    <row r="96" spans="1:41">
      <c r="A96" s="1" t="s">
        <v>646</v>
      </c>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c r="A97" s="1"/>
      <c r="B97" s="1" t="s">
        <v>86</v>
      </c>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ht="19.5">
      <c r="A98" s="1"/>
      <c r="B98" s="81"/>
      <c r="C98" s="81"/>
      <c r="D98" s="81"/>
      <c r="E98" s="81"/>
      <c r="F98" s="81"/>
      <c r="G98" s="81"/>
      <c r="H98" s="231">
        <v>45383</v>
      </c>
      <c r="I98" s="247"/>
      <c r="J98" s="247"/>
      <c r="K98" s="247"/>
      <c r="L98" s="285"/>
      <c r="M98" s="308">
        <v>45748</v>
      </c>
      <c r="N98" s="308"/>
      <c r="O98" s="308"/>
      <c r="P98" s="308"/>
      <c r="Q98" s="308"/>
      <c r="R98" s="308">
        <v>46113</v>
      </c>
      <c r="S98" s="308"/>
      <c r="T98" s="308"/>
      <c r="U98" s="308"/>
      <c r="V98" s="308"/>
      <c r="W98" s="1"/>
      <c r="X98" s="1"/>
      <c r="Y98" s="1"/>
      <c r="Z98" s="1"/>
      <c r="AA98" s="1"/>
      <c r="AB98" s="1"/>
      <c r="AC98" s="1"/>
      <c r="AD98" s="1"/>
      <c r="AE98" s="1"/>
      <c r="AF98" s="1"/>
      <c r="AG98" s="1"/>
      <c r="AH98" s="1"/>
      <c r="AI98" s="1"/>
      <c r="AJ98" s="1"/>
      <c r="AK98" s="1"/>
      <c r="AL98" s="1"/>
      <c r="AM98" s="1"/>
      <c r="AN98" s="1"/>
    </row>
    <row r="99" spans="1:40" ht="19.5">
      <c r="A99" s="1"/>
      <c r="B99" s="82" t="s">
        <v>416</v>
      </c>
      <c r="C99" s="82"/>
      <c r="D99" s="82"/>
      <c r="E99" s="82"/>
      <c r="F99" s="82"/>
      <c r="G99" s="90"/>
      <c r="H99" s="232"/>
      <c r="I99" s="248"/>
      <c r="J99" s="248"/>
      <c r="K99" s="248"/>
      <c r="L99" s="248"/>
      <c r="M99" s="248"/>
      <c r="N99" s="248"/>
      <c r="O99" s="248"/>
      <c r="P99" s="248"/>
      <c r="Q99" s="248"/>
      <c r="R99" s="248"/>
      <c r="S99" s="248"/>
      <c r="T99" s="248"/>
      <c r="U99" s="248"/>
      <c r="V99" s="421"/>
      <c r="W99" s="1"/>
      <c r="X99" s="1"/>
      <c r="Y99" s="1"/>
      <c r="Z99" s="1"/>
      <c r="AA99" s="1"/>
      <c r="AB99" s="1"/>
      <c r="AC99" s="1"/>
      <c r="AD99" s="1"/>
      <c r="AE99" s="1"/>
      <c r="AF99" s="1"/>
      <c r="AG99" s="1"/>
      <c r="AH99" s="1"/>
      <c r="AI99" s="1"/>
      <c r="AJ99" s="1"/>
      <c r="AK99" s="1"/>
      <c r="AL99" s="1"/>
      <c r="AM99" s="1"/>
      <c r="AN99" s="1"/>
    </row>
    <row r="100" spans="1:40" ht="19.5">
      <c r="A100" s="1"/>
      <c r="B100" s="82" t="s">
        <v>165</v>
      </c>
      <c r="C100" s="82"/>
      <c r="D100" s="82"/>
      <c r="E100" s="82"/>
      <c r="F100" s="82"/>
      <c r="G100" s="90"/>
      <c r="H100" s="233"/>
      <c r="I100" s="249"/>
      <c r="J100" s="249"/>
      <c r="K100" s="249"/>
      <c r="L100" s="249"/>
      <c r="M100" s="249"/>
      <c r="N100" s="249"/>
      <c r="O100" s="249"/>
      <c r="P100" s="249"/>
      <c r="Q100" s="249"/>
      <c r="R100" s="249"/>
      <c r="S100" s="249"/>
      <c r="T100" s="249"/>
      <c r="U100" s="249"/>
      <c r="V100" s="422"/>
      <c r="W100" s="1"/>
      <c r="X100" s="1"/>
      <c r="Y100" s="1"/>
      <c r="Z100" s="1"/>
      <c r="AA100" s="1"/>
      <c r="AB100" s="1"/>
      <c r="AC100" s="1"/>
      <c r="AD100" s="1"/>
      <c r="AE100" s="1"/>
      <c r="AF100" s="1"/>
      <c r="AG100" s="1"/>
      <c r="AH100" s="1"/>
      <c r="AI100" s="1"/>
      <c r="AJ100" s="1"/>
      <c r="AK100" s="1"/>
      <c r="AL100" s="1"/>
      <c r="AM100" s="1"/>
      <c r="AN100" s="1"/>
    </row>
    <row r="101" spans="1:40" ht="20.25">
      <c r="A101" s="1"/>
      <c r="B101" s="74" t="s">
        <v>125</v>
      </c>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1"/>
      <c r="AJ101" s="1"/>
      <c r="AK101" s="1"/>
      <c r="AL101" s="1"/>
      <c r="AM101" s="1"/>
      <c r="AN101" s="1"/>
    </row>
    <row r="102" spans="1:40" ht="30" customHeight="1">
      <c r="A102" s="1"/>
      <c r="B102" s="75"/>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c r="AH102" s="486"/>
      <c r="AI102" s="80"/>
      <c r="AJ102" s="1"/>
      <c r="AK102" s="1"/>
      <c r="AL102" s="1"/>
      <c r="AM102" s="1"/>
      <c r="AN102" s="1"/>
    </row>
    <row r="103" spans="1:40" ht="30" customHeight="1">
      <c r="A103" s="1"/>
      <c r="B103" s="83"/>
      <c r="C103" s="150"/>
      <c r="D103" s="150"/>
      <c r="E103" s="150"/>
      <c r="F103" s="150"/>
      <c r="G103" s="150"/>
      <c r="H103" s="150"/>
      <c r="I103" s="150"/>
      <c r="J103" s="150"/>
      <c r="K103" s="150"/>
      <c r="L103" s="150"/>
      <c r="M103" s="150"/>
      <c r="N103" s="150"/>
      <c r="O103" s="150"/>
      <c r="P103" s="150"/>
      <c r="Q103" s="150"/>
      <c r="R103" s="150"/>
      <c r="S103" s="150"/>
      <c r="T103" s="150"/>
      <c r="U103" s="150"/>
      <c r="V103" s="150"/>
      <c r="W103" s="150"/>
      <c r="X103" s="150"/>
      <c r="Y103" s="150"/>
      <c r="Z103" s="150"/>
      <c r="AA103" s="150"/>
      <c r="AB103" s="150"/>
      <c r="AC103" s="150"/>
      <c r="AD103" s="150"/>
      <c r="AE103" s="150"/>
      <c r="AF103" s="150"/>
      <c r="AG103" s="150"/>
      <c r="AH103" s="487"/>
      <c r="AI103" s="80"/>
      <c r="AJ103" s="1"/>
      <c r="AK103" s="1"/>
      <c r="AL103" s="1"/>
      <c r="AM103" s="1"/>
      <c r="AN103" s="1"/>
    </row>
    <row r="104" spans="1:40">
      <c r="A104" s="1"/>
      <c r="B104" s="1"/>
      <c r="C104" s="6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c r="A105" s="1" t="s">
        <v>345</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c r="A106" s="1"/>
      <c r="B106" s="1" t="s">
        <v>565</v>
      </c>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ht="19.5">
      <c r="A107" s="1"/>
      <c r="B107" s="81"/>
      <c r="C107" s="81"/>
      <c r="D107" s="81"/>
      <c r="E107" s="81"/>
      <c r="F107" s="81"/>
      <c r="G107" s="81"/>
      <c r="H107" s="231">
        <v>45383</v>
      </c>
      <c r="I107" s="247"/>
      <c r="J107" s="247"/>
      <c r="K107" s="247"/>
      <c r="L107" s="285"/>
      <c r="M107" s="308">
        <v>45748</v>
      </c>
      <c r="N107" s="308"/>
      <c r="O107" s="308"/>
      <c r="P107" s="308"/>
      <c r="Q107" s="308"/>
      <c r="R107" s="308">
        <v>46113</v>
      </c>
      <c r="S107" s="308"/>
      <c r="T107" s="308"/>
      <c r="U107" s="308"/>
      <c r="V107" s="308"/>
      <c r="W107" s="1"/>
      <c r="X107" s="1"/>
      <c r="Y107" s="1"/>
      <c r="Z107" s="1"/>
      <c r="AA107" s="1"/>
      <c r="AB107" s="1"/>
      <c r="AC107" s="1"/>
      <c r="AD107" s="1"/>
      <c r="AE107" s="1"/>
      <c r="AF107" s="1"/>
      <c r="AG107" s="1"/>
      <c r="AH107" s="1"/>
      <c r="AI107" s="1"/>
      <c r="AJ107" s="1"/>
      <c r="AK107" s="1"/>
      <c r="AL107" s="1"/>
      <c r="AM107" s="1"/>
      <c r="AN107" s="1"/>
    </row>
    <row r="108" spans="1:40" ht="19.5">
      <c r="A108" s="1"/>
      <c r="B108" s="82" t="s">
        <v>416</v>
      </c>
      <c r="C108" s="82"/>
      <c r="D108" s="82"/>
      <c r="E108" s="82"/>
      <c r="F108" s="82"/>
      <c r="G108" s="90"/>
      <c r="H108" s="232"/>
      <c r="I108" s="248"/>
      <c r="J108" s="248"/>
      <c r="K108" s="248"/>
      <c r="L108" s="248"/>
      <c r="M108" s="248"/>
      <c r="N108" s="248"/>
      <c r="O108" s="248"/>
      <c r="P108" s="248"/>
      <c r="Q108" s="248"/>
      <c r="R108" s="248"/>
      <c r="S108" s="248"/>
      <c r="T108" s="248"/>
      <c r="U108" s="248"/>
      <c r="V108" s="421"/>
      <c r="W108" s="1"/>
      <c r="X108" s="1"/>
      <c r="Y108" s="1"/>
      <c r="Z108" s="1"/>
      <c r="AA108" s="1"/>
      <c r="AB108" s="1"/>
      <c r="AC108" s="1"/>
      <c r="AD108" s="1"/>
      <c r="AE108" s="1"/>
      <c r="AF108" s="1"/>
      <c r="AG108" s="1"/>
      <c r="AH108" s="1"/>
      <c r="AI108" s="1"/>
      <c r="AJ108" s="1"/>
      <c r="AK108" s="1"/>
      <c r="AL108" s="1"/>
      <c r="AM108" s="1"/>
      <c r="AN108" s="1"/>
    </row>
    <row r="109" spans="1:40" ht="19.5">
      <c r="A109" s="1"/>
      <c r="B109" s="82" t="s">
        <v>165</v>
      </c>
      <c r="C109" s="82"/>
      <c r="D109" s="82"/>
      <c r="E109" s="82"/>
      <c r="F109" s="82"/>
      <c r="G109" s="90"/>
      <c r="H109" s="233"/>
      <c r="I109" s="249"/>
      <c r="J109" s="249"/>
      <c r="K109" s="249"/>
      <c r="L109" s="249"/>
      <c r="M109" s="249"/>
      <c r="N109" s="249"/>
      <c r="O109" s="249"/>
      <c r="P109" s="249"/>
      <c r="Q109" s="249"/>
      <c r="R109" s="249"/>
      <c r="S109" s="249"/>
      <c r="T109" s="249"/>
      <c r="U109" s="249"/>
      <c r="V109" s="422"/>
      <c r="W109" s="1"/>
      <c r="X109" s="1"/>
      <c r="Y109" s="1"/>
      <c r="Z109" s="1"/>
      <c r="AA109" s="1"/>
      <c r="AB109" s="1"/>
      <c r="AC109" s="1"/>
      <c r="AD109" s="1"/>
      <c r="AE109" s="1"/>
      <c r="AF109" s="1"/>
      <c r="AG109" s="1"/>
      <c r="AH109" s="1"/>
      <c r="AI109" s="1"/>
      <c r="AJ109" s="1"/>
      <c r="AK109" s="1"/>
      <c r="AL109" s="1"/>
      <c r="AM109" s="1"/>
      <c r="AN109" s="1"/>
    </row>
    <row r="110" spans="1:40" ht="20.25">
      <c r="A110" s="1"/>
      <c r="B110" s="74" t="s">
        <v>125</v>
      </c>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1"/>
      <c r="AJ110" s="1"/>
      <c r="AK110" s="1"/>
      <c r="AL110" s="1"/>
      <c r="AM110" s="1"/>
      <c r="AN110" s="1"/>
    </row>
    <row r="111" spans="1:40" ht="30" customHeight="1">
      <c r="A111" s="1"/>
      <c r="B111" s="75"/>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c r="AA111" s="149"/>
      <c r="AB111" s="149"/>
      <c r="AC111" s="149"/>
      <c r="AD111" s="149"/>
      <c r="AE111" s="149"/>
      <c r="AF111" s="149"/>
      <c r="AG111" s="149"/>
      <c r="AH111" s="486"/>
      <c r="AI111" s="80"/>
      <c r="AJ111" s="1"/>
      <c r="AK111" s="1"/>
      <c r="AL111" s="1"/>
      <c r="AM111" s="1"/>
      <c r="AN111" s="1"/>
    </row>
    <row r="112" spans="1:40" ht="30" customHeight="1">
      <c r="A112" s="1"/>
      <c r="B112" s="83"/>
      <c r="C112" s="150"/>
      <c r="D112" s="150"/>
      <c r="E112" s="150"/>
      <c r="F112" s="150"/>
      <c r="G112" s="150"/>
      <c r="H112" s="150"/>
      <c r="I112" s="150"/>
      <c r="J112" s="150"/>
      <c r="K112" s="150"/>
      <c r="L112" s="150"/>
      <c r="M112" s="150"/>
      <c r="N112" s="150"/>
      <c r="O112" s="150"/>
      <c r="P112" s="150"/>
      <c r="Q112" s="150"/>
      <c r="R112" s="150"/>
      <c r="S112" s="150"/>
      <c r="T112" s="150"/>
      <c r="U112" s="150"/>
      <c r="V112" s="150"/>
      <c r="W112" s="150"/>
      <c r="X112" s="150"/>
      <c r="Y112" s="150"/>
      <c r="Z112" s="150"/>
      <c r="AA112" s="150"/>
      <c r="AB112" s="150"/>
      <c r="AC112" s="150"/>
      <c r="AD112" s="150"/>
      <c r="AE112" s="150"/>
      <c r="AF112" s="150"/>
      <c r="AG112" s="150"/>
      <c r="AH112" s="487"/>
      <c r="AI112" s="80"/>
      <c r="AJ112" s="1"/>
      <c r="AK112" s="1"/>
      <c r="AL112" s="1"/>
      <c r="AM112" s="1"/>
      <c r="AN112" s="1"/>
    </row>
    <row r="113" spans="1:41" ht="18" customHeight="1">
      <c r="A113" s="1"/>
      <c r="B113" s="1"/>
      <c r="C113" s="6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1" ht="19.5">
      <c r="A114" s="1" t="s">
        <v>54</v>
      </c>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622"/>
    </row>
    <row r="115" spans="1:41" ht="19.5">
      <c r="A115" s="1"/>
      <c r="B115" s="1" t="s">
        <v>831</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506"/>
      <c r="AK115" s="543"/>
      <c r="AL115" s="543"/>
      <c r="AM115" s="543"/>
      <c r="AN115" s="578"/>
      <c r="AO115" s="576"/>
    </row>
    <row r="116" spans="1:41">
      <c r="A116" s="1"/>
      <c r="B116" s="1" t="s">
        <v>95</v>
      </c>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508"/>
      <c r="AK116" s="544"/>
      <c r="AL116" s="544"/>
      <c r="AM116" s="544"/>
      <c r="AN116" s="579"/>
      <c r="AO116" s="576"/>
    </row>
    <row r="117" spans="1:41" ht="19.5">
      <c r="A117" s="1"/>
      <c r="B117" s="1" t="s">
        <v>835</v>
      </c>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287"/>
      <c r="AK117" s="310"/>
      <c r="AL117" s="310"/>
      <c r="AM117" s="310"/>
      <c r="AN117" s="350"/>
      <c r="AO117" s="576"/>
    </row>
    <row r="118" spans="1:41" ht="13.5" customHeight="1">
      <c r="A118" s="1"/>
      <c r="B118" s="63"/>
      <c r="C118" s="63"/>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1" ht="19.5">
      <c r="A119" s="1" t="s">
        <v>353</v>
      </c>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1" ht="20.25">
      <c r="A120" s="1"/>
      <c r="B120" s="1" t="s">
        <v>290</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323"/>
      <c r="AK120" s="337"/>
      <c r="AL120" s="337"/>
      <c r="AM120" s="337"/>
      <c r="AN120" s="380"/>
    </row>
    <row r="121" spans="1:41" ht="20.25">
      <c r="A121" s="1"/>
      <c r="B121" s="1" t="s">
        <v>975</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1" ht="20.25">
      <c r="A122" s="1"/>
      <c r="B122" s="1"/>
      <c r="C122" s="1"/>
      <c r="D122" s="1"/>
      <c r="E122" s="1"/>
      <c r="F122" s="1"/>
      <c r="G122" s="1"/>
      <c r="H122" s="58" t="s">
        <v>994</v>
      </c>
      <c r="I122" s="58"/>
      <c r="J122" s="58"/>
      <c r="K122" s="58" t="s">
        <v>663</v>
      </c>
      <c r="L122" s="1"/>
      <c r="M122" s="95"/>
      <c r="N122" s="323"/>
      <c r="O122" s="337"/>
      <c r="P122" s="337"/>
      <c r="Q122" s="337"/>
      <c r="R122" s="380"/>
      <c r="S122" s="58"/>
      <c r="T122" s="58"/>
      <c r="U122" s="58" t="s">
        <v>40</v>
      </c>
      <c r="V122" s="1"/>
      <c r="W122" s="1"/>
      <c r="X122" s="323"/>
      <c r="Y122" s="337"/>
      <c r="Z122" s="337"/>
      <c r="AA122" s="337"/>
      <c r="AB122" s="380"/>
      <c r="AC122" s="1"/>
      <c r="AD122" s="1"/>
      <c r="AE122" s="1"/>
      <c r="AF122" s="1"/>
      <c r="AG122" s="1"/>
      <c r="AH122" s="1"/>
      <c r="AI122" s="1"/>
      <c r="AJ122" s="1"/>
      <c r="AK122" s="1"/>
      <c r="AL122" s="1"/>
      <c r="AM122" s="1"/>
      <c r="AN122" s="1"/>
    </row>
    <row r="123" spans="1:41" ht="19.5">
      <c r="A123" s="1"/>
      <c r="B123" s="1" t="s">
        <v>650</v>
      </c>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1">
      <c r="A124" s="1"/>
      <c r="B124" s="1" t="s">
        <v>493</v>
      </c>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1">
      <c r="A125" s="1"/>
      <c r="B125" s="1" t="s">
        <v>950</v>
      </c>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622"/>
    </row>
    <row r="126" spans="1:41" ht="19.5">
      <c r="A126" s="1"/>
      <c r="B126" s="58" t="s">
        <v>749</v>
      </c>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row>
    <row r="127" spans="1:41" ht="19.5">
      <c r="A127" s="1"/>
      <c r="B127" s="1" t="s">
        <v>837</v>
      </c>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506"/>
      <c r="AK127" s="543"/>
      <c r="AL127" s="543"/>
      <c r="AM127" s="543"/>
      <c r="AN127" s="578"/>
      <c r="AO127" s="576"/>
    </row>
    <row r="128" spans="1:41" ht="19.5">
      <c r="A128" s="1"/>
      <c r="B128" s="1" t="s">
        <v>520</v>
      </c>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287"/>
      <c r="AK128" s="310"/>
      <c r="AL128" s="310"/>
      <c r="AM128" s="310"/>
      <c r="AN128" s="350"/>
      <c r="AO128" s="576"/>
    </row>
    <row r="129" spans="1:41" ht="19.5">
      <c r="A129" s="1"/>
      <c r="B129" s="1" t="s">
        <v>90</v>
      </c>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1" ht="14.25" customHeight="1">
      <c r="A130" s="1"/>
      <c r="B130" s="63"/>
      <c r="C130" s="6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1" ht="20.25">
      <c r="A131" s="1"/>
      <c r="B131" s="70" t="s">
        <v>507</v>
      </c>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1"/>
      <c r="AJ131" s="323"/>
      <c r="AK131" s="337"/>
      <c r="AL131" s="337"/>
      <c r="AM131" s="337"/>
      <c r="AN131" s="380"/>
    </row>
    <row r="132" spans="1:41" ht="19.5">
      <c r="A132" s="1"/>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1"/>
      <c r="AJ132" s="1"/>
      <c r="AK132" s="1"/>
      <c r="AL132" s="1"/>
      <c r="AM132" s="1"/>
      <c r="AN132" s="1"/>
      <c r="AO132" s="623"/>
    </row>
    <row r="133" spans="1:41">
      <c r="A133" s="1"/>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70"/>
      <c r="AG133" s="70"/>
      <c r="AH133" s="70"/>
      <c r="AI133" s="1"/>
      <c r="AJ133" s="1"/>
      <c r="AK133" s="1"/>
      <c r="AL133" s="1"/>
      <c r="AM133" s="1"/>
      <c r="AN133" s="1"/>
      <c r="AO133" s="576"/>
    </row>
    <row r="134" spans="1:41" ht="19.5">
      <c r="A134" s="1"/>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1"/>
      <c r="AJ134" s="1"/>
      <c r="AK134" s="1"/>
      <c r="AL134" s="1"/>
      <c r="AM134" s="1"/>
      <c r="AN134" s="1"/>
      <c r="AO134" s="622"/>
    </row>
    <row r="135" spans="1:41" ht="20.25">
      <c r="A135" s="1"/>
      <c r="B135" s="1" t="s">
        <v>418</v>
      </c>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323"/>
      <c r="AK135" s="337"/>
      <c r="AL135" s="337"/>
      <c r="AM135" s="337"/>
      <c r="AN135" s="380"/>
      <c r="AO135" s="576"/>
    </row>
    <row r="136" spans="1:41" ht="19.5">
      <c r="A136" s="1"/>
      <c r="B136" s="13" t="s">
        <v>679</v>
      </c>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
      <c r="AJ136" s="1"/>
      <c r="AK136" s="1"/>
      <c r="AL136" s="1"/>
      <c r="AM136" s="1"/>
      <c r="AN136" s="1"/>
    </row>
    <row r="137" spans="1:41">
      <c r="A137" s="1"/>
      <c r="B137" s="1" t="s">
        <v>28</v>
      </c>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1" ht="19.5">
      <c r="A138" s="1"/>
      <c r="B138" s="63"/>
      <c r="C138" s="6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623"/>
    </row>
    <row r="139" spans="1:41" ht="19.5">
      <c r="A139" s="1"/>
      <c r="B139" s="1" t="s">
        <v>432</v>
      </c>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506"/>
      <c r="AK139" s="543"/>
      <c r="AL139" s="543"/>
      <c r="AM139" s="543"/>
      <c r="AN139" s="578"/>
      <c r="AO139" s="576"/>
    </row>
    <row r="140" spans="1:41">
      <c r="A140" s="1"/>
      <c r="B140" s="1" t="s">
        <v>1027</v>
      </c>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508"/>
      <c r="AK140" s="544"/>
      <c r="AL140" s="544"/>
      <c r="AM140" s="544"/>
      <c r="AN140" s="579"/>
      <c r="AO140" s="576"/>
    </row>
    <row r="141" spans="1:41" ht="19.5" customHeight="1">
      <c r="A141" s="1"/>
      <c r="B141" s="70" t="s">
        <v>252</v>
      </c>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1"/>
      <c r="AJ141" s="287"/>
      <c r="AK141" s="310"/>
      <c r="AL141" s="310"/>
      <c r="AM141" s="310"/>
      <c r="AN141" s="350"/>
      <c r="AO141" s="576"/>
    </row>
    <row r="142" spans="1:41" ht="19.5">
      <c r="A142" s="1"/>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70"/>
      <c r="Z142" s="70"/>
      <c r="AA142" s="70"/>
      <c r="AB142" s="70"/>
      <c r="AC142" s="70"/>
      <c r="AD142" s="70"/>
      <c r="AE142" s="70"/>
      <c r="AF142" s="70"/>
      <c r="AG142" s="70"/>
      <c r="AH142" s="70"/>
      <c r="AI142" s="1"/>
      <c r="AJ142" s="1"/>
      <c r="AK142" s="1"/>
      <c r="AL142" s="1"/>
      <c r="AM142" s="1"/>
      <c r="AN142" s="1"/>
    </row>
    <row r="143" spans="1:41">
      <c r="A143" s="1"/>
      <c r="B143" s="1" t="s">
        <v>155</v>
      </c>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623"/>
    </row>
    <row r="144" spans="1:41" ht="19.5">
      <c r="A144" s="1"/>
      <c r="B144" s="1"/>
      <c r="C144" s="6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623"/>
    </row>
    <row r="145" spans="1:41" ht="20.25">
      <c r="A145" s="1"/>
      <c r="B145" s="70" t="s">
        <v>555</v>
      </c>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1"/>
      <c r="AJ145" s="323"/>
      <c r="AK145" s="337"/>
      <c r="AL145" s="337"/>
      <c r="AM145" s="337"/>
      <c r="AN145" s="380"/>
      <c r="AO145" s="576"/>
    </row>
    <row r="146" spans="1:41" ht="20.25">
      <c r="A146" s="1"/>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I146" s="1"/>
      <c r="AJ146" s="1"/>
      <c r="AK146" s="1"/>
      <c r="AL146" s="1"/>
      <c r="AM146" s="1"/>
      <c r="AN146" s="1"/>
      <c r="AO146" s="622"/>
    </row>
    <row r="147" spans="1:41" ht="19.5">
      <c r="A147" s="1"/>
      <c r="B147" s="1" t="s">
        <v>418</v>
      </c>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506"/>
      <c r="AK147" s="543"/>
      <c r="AL147" s="543"/>
      <c r="AM147" s="543"/>
      <c r="AN147" s="578"/>
      <c r="AO147" s="576"/>
    </row>
    <row r="148" spans="1:41" ht="19.5">
      <c r="A148" s="1"/>
      <c r="B148" s="1" t="s">
        <v>715</v>
      </c>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287"/>
      <c r="AK148" s="310"/>
      <c r="AL148" s="310"/>
      <c r="AM148" s="310"/>
      <c r="AN148" s="350"/>
      <c r="AO148" s="576"/>
    </row>
    <row r="149" spans="1:41" ht="19.5">
      <c r="A149" s="1"/>
      <c r="B149" s="1" t="s">
        <v>16</v>
      </c>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1" ht="19.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1" ht="20.25">
      <c r="A151" s="1"/>
      <c r="B151" s="1" t="s">
        <v>821</v>
      </c>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323"/>
      <c r="AK151" s="337"/>
      <c r="AL151" s="337"/>
      <c r="AM151" s="337"/>
      <c r="AN151" s="380"/>
    </row>
    <row r="152" spans="1:41" ht="19.5">
      <c r="A152" s="1"/>
      <c r="B152" s="1"/>
      <c r="C152" s="6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622"/>
    </row>
    <row r="153" spans="1:41">
      <c r="A153" s="55" t="s">
        <v>352</v>
      </c>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1"/>
      <c r="AJ153" s="1"/>
      <c r="AK153" s="1"/>
      <c r="AL153" s="1"/>
      <c r="AM153" s="1"/>
      <c r="AN153" s="1"/>
    </row>
    <row r="154" spans="1:41">
      <c r="A154" s="55"/>
      <c r="B154" s="1"/>
      <c r="C154" s="63"/>
      <c r="D154" s="1"/>
      <c r="E154" s="1"/>
      <c r="F154" s="1"/>
      <c r="G154" s="1"/>
      <c r="H154" s="1"/>
      <c r="I154" s="1"/>
      <c r="J154" s="1"/>
      <c r="K154" s="1"/>
      <c r="L154" s="1"/>
      <c r="M154" s="1"/>
      <c r="N154" s="1"/>
      <c r="O154" s="1"/>
      <c r="P154" s="1"/>
      <c r="Q154" s="1"/>
      <c r="R154" s="1"/>
      <c r="S154" s="1"/>
      <c r="T154" s="1"/>
      <c r="U154" s="1"/>
      <c r="V154" s="1"/>
      <c r="W154" s="1"/>
      <c r="X154" s="1"/>
      <c r="Y154" s="1"/>
      <c r="Z154" s="55"/>
      <c r="AA154" s="55"/>
      <c r="AB154" s="1"/>
      <c r="AC154" s="1"/>
      <c r="AD154" s="1"/>
      <c r="AE154" s="1"/>
      <c r="AF154" s="1"/>
      <c r="AG154" s="1"/>
      <c r="AH154" s="1"/>
      <c r="AI154" s="1"/>
      <c r="AJ154" s="1"/>
      <c r="AK154" s="1"/>
      <c r="AL154" s="1"/>
      <c r="AM154" s="1"/>
      <c r="AN154" s="1"/>
    </row>
    <row r="155" spans="1:41">
      <c r="A155" s="1" t="s">
        <v>582</v>
      </c>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622"/>
    </row>
    <row r="156" spans="1:41" ht="19.5">
      <c r="A156" s="1"/>
      <c r="B156" s="1" t="str">
        <f>"職員研修の状況（"&amp;表紙!B2&amp;DBCS(表紙!C2-1)&amp;"・"&amp;DBCS(表紙!C2)&amp;"年度）　（別添表７にご記入ください）"</f>
        <v>職員研修の状況（令和７・８年度）　（別添表７にご記入ください）</v>
      </c>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622"/>
    </row>
    <row r="157" spans="1:41" ht="19.5">
      <c r="A157" s="1"/>
      <c r="B157" s="1" t="s">
        <v>455</v>
      </c>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506"/>
      <c r="AK157" s="543"/>
      <c r="AL157" s="543"/>
      <c r="AM157" s="543"/>
      <c r="AN157" s="578"/>
      <c r="AO157" s="576"/>
    </row>
    <row r="158" spans="1:41">
      <c r="A158" s="1"/>
      <c r="B158" s="1" t="s">
        <v>808</v>
      </c>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508"/>
      <c r="AK158" s="544"/>
      <c r="AL158" s="544"/>
      <c r="AM158" s="544"/>
      <c r="AN158" s="579"/>
      <c r="AO158" s="576"/>
    </row>
    <row r="159" spans="1:41">
      <c r="A159" s="1"/>
      <c r="B159" s="1" t="s">
        <v>838</v>
      </c>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508"/>
      <c r="AK159" s="544"/>
      <c r="AL159" s="544"/>
      <c r="AM159" s="544"/>
      <c r="AN159" s="579"/>
      <c r="AO159" s="576"/>
    </row>
    <row r="160" spans="1:41">
      <c r="A160" s="1"/>
      <c r="B160" s="1" t="s">
        <v>989</v>
      </c>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383"/>
      <c r="AK160" s="169"/>
      <c r="AL160" s="169"/>
      <c r="AM160" s="169"/>
      <c r="AN160" s="411"/>
      <c r="AO160" s="576"/>
    </row>
    <row r="161" spans="1:41" ht="19.5">
      <c r="A161" s="1"/>
      <c r="B161" s="1" t="s">
        <v>640</v>
      </c>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287"/>
      <c r="AK161" s="310"/>
      <c r="AL161" s="310"/>
      <c r="AM161" s="310"/>
      <c r="AN161" s="350"/>
      <c r="AO161" s="576"/>
    </row>
    <row r="162" spans="1:41" ht="20.25">
      <c r="A162" s="1"/>
      <c r="B162" s="74" t="s">
        <v>152</v>
      </c>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74"/>
      <c r="AG162" s="74"/>
      <c r="AH162" s="74"/>
      <c r="AI162" s="1"/>
      <c r="AJ162" s="1"/>
      <c r="AK162" s="1"/>
      <c r="AL162" s="1"/>
      <c r="AM162" s="1"/>
      <c r="AN162" s="1"/>
    </row>
    <row r="163" spans="1:41" ht="30" customHeight="1">
      <c r="A163" s="1"/>
      <c r="B163" s="75"/>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c r="AA163" s="149"/>
      <c r="AB163" s="149"/>
      <c r="AC163" s="149"/>
      <c r="AD163" s="149"/>
      <c r="AE163" s="149"/>
      <c r="AF163" s="149"/>
      <c r="AG163" s="149"/>
      <c r="AH163" s="486"/>
      <c r="AI163" s="80"/>
      <c r="AJ163" s="1"/>
      <c r="AK163" s="1"/>
      <c r="AL163" s="1"/>
      <c r="AM163" s="1"/>
      <c r="AN163" s="1"/>
    </row>
    <row r="164" spans="1:41" ht="30" customHeight="1">
      <c r="A164" s="1"/>
      <c r="B164" s="83"/>
      <c r="C164" s="150"/>
      <c r="D164" s="150"/>
      <c r="E164" s="150"/>
      <c r="F164" s="150"/>
      <c r="G164" s="150"/>
      <c r="H164" s="150"/>
      <c r="I164" s="150"/>
      <c r="J164" s="150"/>
      <c r="K164" s="150"/>
      <c r="L164" s="150"/>
      <c r="M164" s="150"/>
      <c r="N164" s="150"/>
      <c r="O164" s="150"/>
      <c r="P164" s="150"/>
      <c r="Q164" s="150"/>
      <c r="R164" s="150"/>
      <c r="S164" s="150"/>
      <c r="T164" s="150"/>
      <c r="U164" s="150"/>
      <c r="V164" s="150"/>
      <c r="W164" s="150"/>
      <c r="X164" s="150"/>
      <c r="Y164" s="150"/>
      <c r="Z164" s="150"/>
      <c r="AA164" s="150"/>
      <c r="AB164" s="150"/>
      <c r="AC164" s="150"/>
      <c r="AD164" s="150"/>
      <c r="AE164" s="150"/>
      <c r="AF164" s="150"/>
      <c r="AG164" s="150"/>
      <c r="AH164" s="487"/>
      <c r="AI164" s="80"/>
      <c r="AJ164" s="1"/>
      <c r="AK164" s="1"/>
      <c r="AL164" s="1"/>
      <c r="AM164" s="1"/>
      <c r="AN164" s="1"/>
    </row>
    <row r="165" spans="1:41" ht="20.25">
      <c r="A165" s="1"/>
      <c r="B165" s="84" t="s">
        <v>389</v>
      </c>
      <c r="C165" s="84"/>
      <c r="D165" s="84"/>
      <c r="E165" s="84"/>
      <c r="F165" s="84"/>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1"/>
      <c r="AJ165" s="323"/>
      <c r="AK165" s="337"/>
      <c r="AL165" s="337"/>
      <c r="AM165" s="337"/>
      <c r="AN165" s="380"/>
    </row>
    <row r="166" spans="1:4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1" ht="19.5">
      <c r="A167" s="1" t="s">
        <v>839</v>
      </c>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622"/>
    </row>
    <row r="168" spans="1:41" ht="19.5">
      <c r="A168" s="1"/>
      <c r="B168" s="1" t="s">
        <v>32</v>
      </c>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506"/>
      <c r="AK168" s="543"/>
      <c r="AL168" s="543"/>
      <c r="AM168" s="543"/>
      <c r="AN168" s="578"/>
      <c r="AO168" s="576"/>
    </row>
    <row r="169" spans="1:41" ht="19.5">
      <c r="A169" s="1"/>
      <c r="B169" s="1" t="s">
        <v>300</v>
      </c>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287"/>
      <c r="AK169" s="310"/>
      <c r="AL169" s="310"/>
      <c r="AM169" s="310"/>
      <c r="AN169" s="350"/>
      <c r="AO169" s="576"/>
    </row>
    <row r="170" spans="1:41" ht="20.25">
      <c r="A170" s="1"/>
      <c r="B170" s="1"/>
      <c r="C170" s="1" t="s">
        <v>82</v>
      </c>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517"/>
      <c r="AK170" s="517"/>
      <c r="AL170" s="517"/>
      <c r="AM170" s="517"/>
      <c r="AN170" s="517"/>
      <c r="AO170" s="576"/>
    </row>
    <row r="171" spans="1:41" ht="20.25">
      <c r="A171" s="1"/>
      <c r="B171" s="1" t="s">
        <v>683</v>
      </c>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323"/>
      <c r="AK171" s="337"/>
      <c r="AL171" s="337"/>
      <c r="AM171" s="337"/>
      <c r="AN171" s="380"/>
      <c r="AO171" s="576"/>
    </row>
    <row r="172" spans="1:41" ht="19.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1">
      <c r="A173" s="1" t="str">
        <f>"（８） 保育認定子どもに係る休所等の状況（"&amp;表紙!B2&amp;DBCS(表紙!C2-1)&amp;"年度の状況）★確認資料：事務日誌、園だより等"</f>
        <v>（８） 保育認定子どもに係る休所等の状況（令和７年度の状況）★確認資料：事務日誌、園だより等</v>
      </c>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622"/>
    </row>
    <row r="174" spans="1:41" ht="20.25">
      <c r="A174" s="1"/>
      <c r="B174" s="1" t="s">
        <v>1030</v>
      </c>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70" t="s">
        <v>55</v>
      </c>
      <c r="AF174" s="470"/>
      <c r="AG174" s="470"/>
      <c r="AH174" s="470"/>
      <c r="AI174" s="497"/>
      <c r="AJ174" s="506"/>
      <c r="AK174" s="543"/>
      <c r="AL174" s="543"/>
      <c r="AM174" s="543"/>
      <c r="AN174" s="578"/>
      <c r="AO174" s="576"/>
    </row>
    <row r="175" spans="1:41" ht="19.5">
      <c r="A175" s="1"/>
      <c r="B175" s="58" t="s">
        <v>709</v>
      </c>
      <c r="C175" s="58"/>
      <c r="D175" s="58"/>
      <c r="E175" s="58"/>
      <c r="F175" s="58"/>
      <c r="G175" s="58"/>
      <c r="H175" s="58"/>
      <c r="I175" s="58"/>
      <c r="J175" s="58"/>
      <c r="K175" s="58"/>
      <c r="L175" s="58"/>
      <c r="M175" s="58"/>
      <c r="N175" s="58"/>
      <c r="O175" s="58"/>
      <c r="P175" s="58"/>
      <c r="Q175" s="95"/>
      <c r="R175" s="316"/>
      <c r="S175" s="326"/>
      <c r="T175" s="326"/>
      <c r="U175" s="326"/>
      <c r="V175" s="326"/>
      <c r="W175" s="326"/>
      <c r="X175" s="326"/>
      <c r="Y175" s="326"/>
      <c r="Z175" s="326"/>
      <c r="AA175" s="326"/>
      <c r="AB175" s="326"/>
      <c r="AC175" s="326"/>
      <c r="AD175" s="326"/>
      <c r="AE175" s="326"/>
      <c r="AF175" s="326"/>
      <c r="AG175" s="326"/>
      <c r="AH175" s="326"/>
      <c r="AI175" s="326"/>
      <c r="AJ175" s="518"/>
      <c r="AK175" s="518"/>
      <c r="AL175" s="518"/>
      <c r="AM175" s="518"/>
      <c r="AN175" s="585"/>
      <c r="AO175" s="576"/>
    </row>
    <row r="176" spans="1:41">
      <c r="A176" s="1"/>
      <c r="B176" s="58" t="s">
        <v>284</v>
      </c>
      <c r="C176" s="58"/>
      <c r="D176" s="58"/>
      <c r="E176" s="58"/>
      <c r="F176" s="58"/>
      <c r="G176" s="58"/>
      <c r="H176" s="58"/>
      <c r="I176" s="58"/>
      <c r="J176" s="58"/>
      <c r="K176" s="58"/>
      <c r="L176" s="58"/>
      <c r="M176" s="58"/>
      <c r="N176" s="58"/>
      <c r="O176" s="58"/>
      <c r="P176" s="58"/>
      <c r="Q176" s="95"/>
      <c r="R176" s="224"/>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586"/>
      <c r="AO176" s="576"/>
    </row>
    <row r="177" spans="1:41" ht="19.5">
      <c r="A177" s="1"/>
      <c r="B177" s="58" t="s">
        <v>123</v>
      </c>
      <c r="C177" s="58"/>
      <c r="D177" s="58"/>
      <c r="E177" s="58"/>
      <c r="F177" s="58"/>
      <c r="G177" s="58"/>
      <c r="H177" s="58"/>
      <c r="I177" s="58"/>
      <c r="J177" s="58"/>
      <c r="K177" s="58"/>
      <c r="L177" s="58"/>
      <c r="M177" s="58"/>
      <c r="N177" s="58"/>
      <c r="O177" s="58"/>
      <c r="P177" s="58"/>
      <c r="Q177" s="95"/>
      <c r="R177" s="225"/>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492"/>
      <c r="AO177" s="576"/>
    </row>
    <row r="178" spans="1:41" ht="20.25">
      <c r="A178" s="1"/>
      <c r="B178" s="70" t="s">
        <v>675</v>
      </c>
      <c r="C178" s="70"/>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1"/>
      <c r="AJ178" s="1"/>
      <c r="AK178" s="1"/>
      <c r="AL178" s="1"/>
      <c r="AM178" s="1"/>
      <c r="AN178" s="1"/>
      <c r="AO178" s="622"/>
    </row>
    <row r="179" spans="1:41" ht="20.25">
      <c r="A179" s="1"/>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1"/>
      <c r="AJ179" s="519"/>
      <c r="AK179" s="549"/>
      <c r="AL179" s="549"/>
      <c r="AM179" s="549"/>
      <c r="AN179" s="587"/>
      <c r="AO179" s="576"/>
    </row>
    <row r="180" spans="1:41" ht="19.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80"/>
      <c r="AL180" s="80"/>
      <c r="AM180" s="80"/>
      <c r="AN180" s="80"/>
      <c r="AO180" s="576"/>
    </row>
    <row r="181" spans="1:41" ht="19.5">
      <c r="A181" s="1" t="s">
        <v>841</v>
      </c>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1" ht="19.5">
      <c r="A182" s="1"/>
      <c r="B182" s="1" t="s">
        <v>458</v>
      </c>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506"/>
      <c r="AK182" s="543"/>
      <c r="AL182" s="543"/>
      <c r="AM182" s="543"/>
      <c r="AN182" s="578"/>
    </row>
    <row r="183" spans="1:41" ht="19.5">
      <c r="A183" s="1"/>
      <c r="B183" s="1" t="s">
        <v>244</v>
      </c>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287"/>
      <c r="AK183" s="310"/>
      <c r="AL183" s="310"/>
      <c r="AM183" s="310"/>
      <c r="AN183" s="350"/>
    </row>
    <row r="184" spans="1:41" ht="19.5">
      <c r="A184" s="1"/>
      <c r="B184" s="73" t="s">
        <v>351</v>
      </c>
      <c r="C184" s="73"/>
      <c r="D184" s="73"/>
      <c r="E184" s="73"/>
      <c r="F184" s="73"/>
      <c r="G184" s="73"/>
      <c r="H184" s="73"/>
      <c r="I184" s="73"/>
      <c r="J184" s="73"/>
      <c r="K184" s="73"/>
      <c r="L184" s="73"/>
      <c r="M184" s="73"/>
      <c r="N184" s="73"/>
      <c r="O184" s="73"/>
      <c r="P184" s="73"/>
      <c r="Q184" s="196"/>
      <c r="R184" s="381"/>
      <c r="S184" s="395"/>
      <c r="T184" s="395"/>
      <c r="U184" s="395"/>
      <c r="V184" s="395"/>
      <c r="W184" s="395"/>
      <c r="X184" s="395"/>
      <c r="Y184" s="395"/>
      <c r="Z184" s="395"/>
      <c r="AA184" s="395"/>
      <c r="AB184" s="395"/>
      <c r="AC184" s="395"/>
      <c r="AD184" s="395"/>
      <c r="AE184" s="395"/>
      <c r="AF184" s="395"/>
      <c r="AG184" s="395"/>
      <c r="AH184" s="488"/>
      <c r="AI184" s="1"/>
      <c r="AJ184" s="1"/>
      <c r="AK184" s="1"/>
      <c r="AL184" s="1"/>
      <c r="AM184" s="1"/>
      <c r="AN184" s="1"/>
    </row>
    <row r="185" spans="1:41" ht="19.5">
      <c r="A185" s="1"/>
      <c r="B185" s="73" t="s">
        <v>64</v>
      </c>
      <c r="C185" s="73"/>
      <c r="D185" s="73"/>
      <c r="E185" s="73"/>
      <c r="F185" s="73"/>
      <c r="G185" s="73"/>
      <c r="H185" s="73"/>
      <c r="I185" s="73"/>
      <c r="J185" s="73"/>
      <c r="K185" s="73"/>
      <c r="L185" s="73"/>
      <c r="M185" s="73"/>
      <c r="N185" s="73"/>
      <c r="O185" s="73"/>
      <c r="P185" s="73"/>
      <c r="Q185" s="196"/>
      <c r="R185" s="382"/>
      <c r="S185" s="396"/>
      <c r="T185" s="396"/>
      <c r="U185" s="396"/>
      <c r="V185" s="396"/>
      <c r="W185" s="396"/>
      <c r="X185" s="396"/>
      <c r="Y185" s="396"/>
      <c r="Z185" s="396"/>
      <c r="AA185" s="396"/>
      <c r="AB185" s="396"/>
      <c r="AC185" s="396"/>
      <c r="AD185" s="396"/>
      <c r="AE185" s="396"/>
      <c r="AF185" s="396"/>
      <c r="AG185" s="396"/>
      <c r="AH185" s="489"/>
      <c r="AI185" s="1"/>
      <c r="AJ185" s="1"/>
      <c r="AK185" s="1"/>
      <c r="AL185" s="1"/>
      <c r="AM185" s="1"/>
      <c r="AN185" s="1"/>
    </row>
    <row r="186" spans="1:41" ht="19.5">
      <c r="A186" s="1"/>
      <c r="B186" s="1" t="s">
        <v>906</v>
      </c>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286"/>
      <c r="AK186" s="309"/>
      <c r="AL186" s="309"/>
      <c r="AM186" s="309"/>
      <c r="AN186" s="349"/>
      <c r="AO186" s="576"/>
    </row>
    <row r="187" spans="1:41" ht="19.5">
      <c r="A187" s="1"/>
      <c r="B187" s="1" t="s">
        <v>406</v>
      </c>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520"/>
      <c r="AK187" s="520"/>
      <c r="AL187" s="520"/>
      <c r="AM187" s="520"/>
      <c r="AN187" s="520"/>
      <c r="AO187" s="576"/>
    </row>
    <row r="188" spans="1:41" s="51" customFormat="1" ht="19.5">
      <c r="A188" s="1"/>
      <c r="B188" s="1"/>
      <c r="C188" s="1"/>
      <c r="D188" s="1"/>
      <c r="E188" s="1" t="s">
        <v>302</v>
      </c>
      <c r="F188" s="1"/>
      <c r="G188" s="1"/>
      <c r="H188" s="1"/>
      <c r="I188" s="1"/>
      <c r="J188" s="1"/>
      <c r="K188" s="1"/>
      <c r="L188" s="286"/>
      <c r="M188" s="309"/>
      <c r="N188" s="309"/>
      <c r="O188" s="309"/>
      <c r="P188" s="349"/>
      <c r="Q188" s="1"/>
      <c r="R188" s="1"/>
      <c r="S188" s="1"/>
      <c r="T188" s="1" t="s">
        <v>40</v>
      </c>
      <c r="U188" s="1"/>
      <c r="V188" s="1"/>
      <c r="W188" s="286"/>
      <c r="X188" s="309"/>
      <c r="Y188" s="309"/>
      <c r="Z188" s="309"/>
      <c r="AA188" s="349"/>
      <c r="AB188" s="1"/>
      <c r="AC188" s="1"/>
      <c r="AD188" s="1"/>
      <c r="AE188" s="1"/>
      <c r="AF188" s="1"/>
      <c r="AG188" s="1"/>
      <c r="AH188" s="1"/>
      <c r="AI188" s="1"/>
      <c r="AJ188" s="521"/>
      <c r="AK188" s="521"/>
      <c r="AL188" s="521"/>
      <c r="AM188" s="521"/>
      <c r="AN188" s="521"/>
      <c r="AO188" s="51"/>
    </row>
    <row r="189" spans="1:41" s="51" customFormat="1" ht="19.5">
      <c r="A189" s="1"/>
      <c r="B189" s="1"/>
      <c r="C189" s="1"/>
      <c r="D189" s="1"/>
      <c r="E189" s="1" t="s">
        <v>302</v>
      </c>
      <c r="F189" s="1"/>
      <c r="G189" s="1"/>
      <c r="H189" s="1"/>
      <c r="I189" s="1"/>
      <c r="J189" s="1"/>
      <c r="K189" s="1"/>
      <c r="L189" s="287"/>
      <c r="M189" s="310"/>
      <c r="N189" s="310"/>
      <c r="O189" s="310"/>
      <c r="P189" s="350"/>
      <c r="Q189" s="1"/>
      <c r="R189" s="1"/>
      <c r="S189" s="1"/>
      <c r="T189" s="1" t="s">
        <v>40</v>
      </c>
      <c r="U189" s="1"/>
      <c r="V189" s="1"/>
      <c r="W189" s="287"/>
      <c r="X189" s="310"/>
      <c r="Y189" s="310"/>
      <c r="Z189" s="310"/>
      <c r="AA189" s="350"/>
      <c r="AB189" s="1"/>
      <c r="AC189" s="1"/>
      <c r="AD189" s="1"/>
      <c r="AE189" s="1"/>
      <c r="AF189" s="1"/>
      <c r="AG189" s="1"/>
      <c r="AH189" s="1"/>
      <c r="AI189" s="1"/>
      <c r="AJ189" s="522"/>
      <c r="AK189" s="522"/>
      <c r="AL189" s="522"/>
      <c r="AM189" s="522"/>
      <c r="AN189" s="522"/>
      <c r="AO189" s="51"/>
    </row>
    <row r="190" spans="1:41" ht="20.25">
      <c r="A190" s="1"/>
      <c r="B190" s="70" t="s">
        <v>369</v>
      </c>
      <c r="C190" s="70"/>
      <c r="D190" s="70"/>
      <c r="E190" s="70"/>
      <c r="F190" s="70"/>
      <c r="G190" s="70"/>
      <c r="H190" s="70"/>
      <c r="I190" s="70"/>
      <c r="J190" s="70"/>
      <c r="K190" s="70"/>
      <c r="L190" s="70"/>
      <c r="M190" s="70"/>
      <c r="N190" s="70"/>
      <c r="O190" s="70"/>
      <c r="P190" s="70"/>
      <c r="Q190" s="70"/>
      <c r="R190" s="70"/>
      <c r="S190" s="70"/>
      <c r="T190" s="70"/>
      <c r="U190" s="70"/>
      <c r="V190" s="70"/>
      <c r="W190" s="70"/>
      <c r="X190" s="70"/>
      <c r="Y190" s="70"/>
      <c r="Z190" s="70"/>
      <c r="AA190" s="70"/>
      <c r="AB190" s="70"/>
      <c r="AC190" s="70"/>
      <c r="AD190" s="70"/>
      <c r="AE190" s="70"/>
      <c r="AF190" s="70"/>
      <c r="AG190" s="70"/>
      <c r="AH190" s="70"/>
      <c r="AI190" s="1"/>
      <c r="AJ190" s="287"/>
      <c r="AK190" s="310"/>
      <c r="AL190" s="310"/>
      <c r="AM190" s="310"/>
      <c r="AN190" s="350"/>
      <c r="AO190" s="576"/>
    </row>
    <row r="191" spans="1:41" ht="20.25">
      <c r="A191" s="1"/>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c r="AG191" s="70"/>
      <c r="AH191" s="70"/>
      <c r="AI191" s="1"/>
      <c r="AJ191" s="1"/>
      <c r="AK191" s="1"/>
      <c r="AL191" s="1"/>
      <c r="AM191" s="1"/>
      <c r="AN191" s="1"/>
      <c r="AO191" s="622"/>
    </row>
    <row r="192" spans="1:41" s="51" customFormat="1" ht="20.25">
      <c r="A192" s="1"/>
      <c r="B192" s="70"/>
      <c r="C192" s="70"/>
      <c r="D192" s="120" t="s">
        <v>601</v>
      </c>
      <c r="E192" s="120"/>
      <c r="F192" s="120"/>
      <c r="G192" s="120"/>
      <c r="H192" s="120"/>
      <c r="I192" s="120"/>
      <c r="J192" s="120"/>
      <c r="K192" s="120"/>
      <c r="L192" s="120"/>
      <c r="M192" s="120"/>
      <c r="N192" s="120"/>
      <c r="O192" s="202"/>
      <c r="P192" s="219"/>
      <c r="Q192" s="219"/>
      <c r="R192" s="219"/>
      <c r="S192" s="219"/>
      <c r="T192" s="219"/>
      <c r="U192" s="219"/>
      <c r="V192" s="219"/>
      <c r="W192" s="288"/>
      <c r="X192" s="434"/>
      <c r="Y192" s="434"/>
      <c r="Z192" s="434"/>
      <c r="AA192" s="434"/>
      <c r="AB192" s="434"/>
      <c r="AC192" s="70"/>
      <c r="AD192" s="70"/>
      <c r="AE192" s="70"/>
      <c r="AF192" s="70"/>
      <c r="AG192" s="70"/>
      <c r="AH192" s="70"/>
      <c r="AI192" s="1"/>
      <c r="AJ192" s="1"/>
      <c r="AK192" s="1"/>
      <c r="AL192" s="1"/>
      <c r="AM192" s="1"/>
      <c r="AN192" s="1"/>
      <c r="AO192" s="51"/>
    </row>
    <row r="193" spans="1:41" ht="19.5">
      <c r="A193" s="1"/>
      <c r="B193" s="1" t="s">
        <v>475</v>
      </c>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506"/>
      <c r="AK193" s="543"/>
      <c r="AL193" s="543"/>
      <c r="AM193" s="543"/>
      <c r="AN193" s="578"/>
      <c r="AO193" s="576"/>
    </row>
    <row r="194" spans="1:41" ht="19.5">
      <c r="A194" s="1"/>
      <c r="B194" s="1" t="s">
        <v>110</v>
      </c>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287"/>
      <c r="AK194" s="310"/>
      <c r="AL194" s="310"/>
      <c r="AM194" s="310"/>
      <c r="AN194" s="350"/>
      <c r="AO194" s="576"/>
    </row>
    <row r="195" spans="1:41" ht="20.25">
      <c r="A195" s="1"/>
      <c r="B195" s="1" t="str">
        <f>"○"&amp;表紙!B2&amp;DBCS(表紙!C2-1)&amp;"年度の苦情の状況"</f>
        <v>○令和７年度の苦情の状況</v>
      </c>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1" ht="19.5">
      <c r="A196" s="1"/>
      <c r="B196" s="1" t="s">
        <v>491</v>
      </c>
      <c r="C196" s="1"/>
      <c r="D196" s="1"/>
      <c r="E196" s="1"/>
      <c r="F196" s="1"/>
      <c r="G196" s="1"/>
      <c r="H196" s="1"/>
      <c r="I196" s="1"/>
      <c r="J196" s="1"/>
      <c r="K196" s="1"/>
      <c r="L196" s="1"/>
      <c r="M196" s="1"/>
      <c r="N196" s="1"/>
      <c r="O196" s="1"/>
      <c r="P196" s="1"/>
      <c r="Q196" s="59"/>
      <c r="R196" s="238"/>
      <c r="S196" s="252"/>
      <c r="T196" s="252"/>
      <c r="U196" s="264"/>
      <c r="V196" s="1" t="s">
        <v>661</v>
      </c>
      <c r="W196" s="1"/>
      <c r="X196" s="1"/>
      <c r="Y196" s="1"/>
      <c r="Z196" s="1"/>
      <c r="AA196" s="1"/>
      <c r="AB196" s="1"/>
      <c r="AC196" s="1"/>
      <c r="AD196" s="1"/>
      <c r="AE196" s="1"/>
      <c r="AF196" s="1"/>
      <c r="AG196" s="1"/>
      <c r="AH196" s="1"/>
      <c r="AI196" s="1"/>
      <c r="AJ196" s="1"/>
      <c r="AK196" s="1"/>
      <c r="AL196" s="1"/>
      <c r="AM196" s="1"/>
      <c r="AN196" s="1"/>
    </row>
    <row r="197" spans="1:41">
      <c r="A197" s="1"/>
      <c r="B197" s="1" t="s">
        <v>329</v>
      </c>
      <c r="C197" s="1"/>
      <c r="D197" s="1"/>
      <c r="E197" s="1"/>
      <c r="F197" s="1"/>
      <c r="G197" s="1"/>
      <c r="H197" s="1"/>
      <c r="I197" s="1"/>
      <c r="J197" s="1"/>
      <c r="K197" s="1"/>
      <c r="L197" s="1"/>
      <c r="M197" s="1"/>
      <c r="N197" s="1"/>
      <c r="O197" s="1"/>
      <c r="P197" s="1"/>
      <c r="Q197" s="59"/>
      <c r="R197" s="383"/>
      <c r="S197" s="169"/>
      <c r="T197" s="169"/>
      <c r="U197" s="411"/>
      <c r="V197" s="1" t="s">
        <v>661</v>
      </c>
      <c r="W197" s="1"/>
      <c r="X197" s="1"/>
      <c r="Y197" s="1"/>
      <c r="Z197" s="1"/>
      <c r="AA197" s="1"/>
      <c r="AB197" s="1"/>
      <c r="AC197" s="1"/>
      <c r="AD197" s="1"/>
      <c r="AE197" s="1"/>
      <c r="AF197" s="1"/>
      <c r="AG197" s="1"/>
      <c r="AH197" s="1"/>
      <c r="AI197" s="1"/>
      <c r="AJ197" s="1"/>
      <c r="AK197" s="1"/>
      <c r="AL197" s="1"/>
      <c r="AM197" s="1"/>
      <c r="AN197" s="1"/>
    </row>
    <row r="198" spans="1:41">
      <c r="A198" s="1"/>
      <c r="B198" s="1" t="s">
        <v>391</v>
      </c>
      <c r="C198" s="1"/>
      <c r="D198" s="1"/>
      <c r="E198" s="1"/>
      <c r="F198" s="1"/>
      <c r="G198" s="1"/>
      <c r="H198" s="1"/>
      <c r="I198" s="1"/>
      <c r="J198" s="1"/>
      <c r="K198" s="1"/>
      <c r="L198" s="1"/>
      <c r="M198" s="1"/>
      <c r="N198" s="1"/>
      <c r="O198" s="1"/>
      <c r="P198" s="1"/>
      <c r="Q198" s="59"/>
      <c r="R198" s="383"/>
      <c r="S198" s="169"/>
      <c r="T198" s="169"/>
      <c r="U198" s="411"/>
      <c r="V198" s="1" t="s">
        <v>661</v>
      </c>
      <c r="W198" s="1"/>
      <c r="X198" s="1"/>
      <c r="Y198" s="1"/>
      <c r="Z198" s="1"/>
      <c r="AA198" s="1"/>
      <c r="AB198" s="1"/>
      <c r="AC198" s="1"/>
      <c r="AD198" s="1"/>
      <c r="AE198" s="1"/>
      <c r="AF198" s="1"/>
      <c r="AG198" s="1"/>
      <c r="AH198" s="1"/>
      <c r="AI198" s="1"/>
      <c r="AJ198" s="1"/>
      <c r="AK198" s="1"/>
      <c r="AL198" s="1"/>
      <c r="AM198" s="1"/>
      <c r="AN198" s="1"/>
    </row>
    <row r="199" spans="1:41">
      <c r="A199" s="1"/>
      <c r="B199" s="1" t="s">
        <v>91</v>
      </c>
      <c r="C199" s="1"/>
      <c r="D199" s="1"/>
      <c r="E199" s="1"/>
      <c r="F199" s="1"/>
      <c r="G199" s="1"/>
      <c r="H199" s="1"/>
      <c r="I199" s="1"/>
      <c r="J199" s="1"/>
      <c r="K199" s="1"/>
      <c r="L199" s="1"/>
      <c r="M199" s="1"/>
      <c r="N199" s="1"/>
      <c r="O199" s="1"/>
      <c r="P199" s="1"/>
      <c r="Q199" s="59"/>
      <c r="R199" s="383"/>
      <c r="S199" s="169"/>
      <c r="T199" s="169"/>
      <c r="U199" s="411"/>
      <c r="V199" s="1" t="s">
        <v>661</v>
      </c>
      <c r="W199" s="1"/>
      <c r="X199" s="1"/>
      <c r="Y199" s="1"/>
      <c r="Z199" s="1"/>
      <c r="AA199" s="1"/>
      <c r="AB199" s="1"/>
      <c r="AC199" s="1"/>
      <c r="AD199" s="1"/>
      <c r="AE199" s="1"/>
      <c r="AF199" s="1"/>
      <c r="AG199" s="1"/>
      <c r="AH199" s="1"/>
      <c r="AI199" s="1"/>
      <c r="AJ199" s="1"/>
      <c r="AK199" s="1"/>
      <c r="AL199" s="1"/>
      <c r="AM199" s="1"/>
      <c r="AN199" s="1"/>
    </row>
    <row r="200" spans="1:41" ht="20.25">
      <c r="A200" s="1"/>
      <c r="B200" s="1" t="s">
        <v>126</v>
      </c>
      <c r="C200" s="1"/>
      <c r="D200" s="1"/>
      <c r="E200" s="1"/>
      <c r="F200" s="1"/>
      <c r="G200" s="1"/>
      <c r="H200" s="1"/>
      <c r="I200" s="1"/>
      <c r="J200" s="1"/>
      <c r="K200" s="1"/>
      <c r="L200" s="1"/>
      <c r="M200" s="1"/>
      <c r="N200" s="1"/>
      <c r="O200" s="1"/>
      <c r="P200" s="1"/>
      <c r="Q200" s="59"/>
      <c r="R200" s="384"/>
      <c r="S200" s="397"/>
      <c r="T200" s="397"/>
      <c r="U200" s="397"/>
      <c r="V200" s="315"/>
      <c r="W200" s="315"/>
      <c r="X200" s="315"/>
      <c r="Y200" s="315"/>
      <c r="Z200" s="315"/>
      <c r="AA200" s="315"/>
      <c r="AB200" s="315"/>
      <c r="AC200" s="315"/>
      <c r="AD200" s="315"/>
      <c r="AE200" s="315"/>
      <c r="AF200" s="315"/>
      <c r="AG200" s="315"/>
      <c r="AH200" s="315"/>
      <c r="AI200" s="315"/>
      <c r="AJ200" s="315"/>
      <c r="AK200" s="315"/>
      <c r="AL200" s="315"/>
      <c r="AM200" s="315"/>
      <c r="AN200" s="588"/>
      <c r="AO200" s="576"/>
    </row>
    <row r="201" spans="1:41" ht="19.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1" ht="19.5">
      <c r="A202" s="1" t="s">
        <v>467</v>
      </c>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1" ht="19.5">
      <c r="A203" s="1"/>
      <c r="B203" s="1" t="s">
        <v>276</v>
      </c>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523"/>
      <c r="AK203" s="550"/>
      <c r="AL203" s="550"/>
      <c r="AM203" s="550"/>
      <c r="AN203" s="589"/>
    </row>
    <row r="204" spans="1:41">
      <c r="A204" s="1"/>
      <c r="B204" s="1" t="s">
        <v>584</v>
      </c>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508"/>
      <c r="AK204" s="544"/>
      <c r="AL204" s="544"/>
      <c r="AM204" s="544"/>
      <c r="AN204" s="579"/>
    </row>
    <row r="205" spans="1:41" s="51" customFormat="1" ht="19.5">
      <c r="A205" s="1"/>
      <c r="B205" s="85" t="s">
        <v>366</v>
      </c>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6"/>
      <c r="AH205" s="86"/>
      <c r="AI205" s="1"/>
      <c r="AJ205" s="524"/>
      <c r="AK205" s="551"/>
      <c r="AL205" s="551"/>
      <c r="AM205" s="551"/>
      <c r="AN205" s="590"/>
      <c r="AO205" s="51"/>
    </row>
    <row r="206" spans="1:41" s="51" customFormat="1" ht="20.25">
      <c r="A206" s="1"/>
      <c r="B206" s="85" t="s">
        <v>619</v>
      </c>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1"/>
      <c r="AJ206" s="525"/>
      <c r="AK206" s="525"/>
      <c r="AL206" s="525"/>
      <c r="AM206" s="525"/>
      <c r="AN206" s="525"/>
      <c r="AO206" s="51"/>
    </row>
    <row r="207" spans="1:41" s="51" customFormat="1" ht="20.25">
      <c r="A207" s="1"/>
      <c r="B207" s="86" t="s">
        <v>61</v>
      </c>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86"/>
      <c r="AB207" s="86"/>
      <c r="AC207" s="86"/>
      <c r="AD207" s="86"/>
      <c r="AE207" s="86"/>
      <c r="AF207" s="86"/>
      <c r="AG207" s="86"/>
      <c r="AH207" s="86"/>
      <c r="AI207" s="1"/>
      <c r="AJ207" s="519"/>
      <c r="AK207" s="549"/>
      <c r="AL207" s="549"/>
      <c r="AM207" s="549"/>
      <c r="AN207" s="587"/>
      <c r="AO207" s="51"/>
    </row>
    <row r="208" spans="1:41" s="51" customFormat="1" ht="19.5">
      <c r="A208" s="1"/>
      <c r="B208" s="86" t="s">
        <v>380</v>
      </c>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86"/>
      <c r="AG208" s="86"/>
      <c r="AH208" s="86"/>
      <c r="AI208" s="1"/>
      <c r="AJ208" s="525"/>
      <c r="AK208" s="525"/>
      <c r="AL208" s="525"/>
      <c r="AM208" s="525"/>
      <c r="AN208" s="525"/>
      <c r="AO208" s="51"/>
    </row>
    <row r="209" spans="1:41" s="51" customFormat="1">
      <c r="A209" s="1"/>
      <c r="B209" s="86" t="s">
        <v>868</v>
      </c>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c r="AA209" s="86"/>
      <c r="AB209" s="86"/>
      <c r="AC209" s="86"/>
      <c r="AD209" s="86"/>
      <c r="AE209" s="86"/>
      <c r="AF209" s="86"/>
      <c r="AG209" s="86"/>
      <c r="AH209" s="86"/>
      <c r="AI209" s="1"/>
      <c r="AJ209" s="525"/>
      <c r="AK209" s="525"/>
      <c r="AL209" s="525"/>
      <c r="AM209" s="525"/>
      <c r="AN209" s="525"/>
      <c r="AO209" s="51"/>
    </row>
    <row r="210" spans="1:41">
      <c r="A210" s="1"/>
      <c r="B210" s="1" t="s">
        <v>173</v>
      </c>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1">
      <c r="A211" s="1"/>
      <c r="B211" s="1" t="s">
        <v>484</v>
      </c>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1" ht="50.1" customHeight="1">
      <c r="A212" s="1"/>
      <c r="B212" s="87"/>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c r="AC212" s="151"/>
      <c r="AD212" s="151"/>
      <c r="AE212" s="151"/>
      <c r="AF212" s="151"/>
      <c r="AG212" s="151"/>
      <c r="AH212" s="151"/>
      <c r="AI212" s="151"/>
      <c r="AJ212" s="151"/>
      <c r="AK212" s="151"/>
      <c r="AL212" s="151"/>
      <c r="AM212" s="151"/>
      <c r="AN212" s="591"/>
    </row>
    <row r="213" spans="1:41" ht="45" customHeight="1">
      <c r="A213" s="1"/>
      <c r="B213" s="88"/>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2"/>
      <c r="AB213" s="152"/>
      <c r="AC213" s="152"/>
      <c r="AD213" s="152"/>
      <c r="AE213" s="152"/>
      <c r="AF213" s="152"/>
      <c r="AG213" s="152"/>
      <c r="AH213" s="152"/>
      <c r="AI213" s="152"/>
      <c r="AJ213" s="526"/>
      <c r="AK213" s="526"/>
      <c r="AL213" s="526"/>
      <c r="AM213" s="526"/>
      <c r="AN213" s="592"/>
    </row>
    <row r="214" spans="1:41" ht="19.5">
      <c r="A214" s="1"/>
      <c r="B214" s="1" t="s">
        <v>702</v>
      </c>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287"/>
      <c r="AK214" s="310"/>
      <c r="AL214" s="310"/>
      <c r="AM214" s="310"/>
      <c r="AN214" s="350"/>
    </row>
    <row r="215" spans="1:41" ht="20.25">
      <c r="A215" s="1"/>
      <c r="B215" s="58" t="s">
        <v>76</v>
      </c>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1"/>
      <c r="AK215" s="1"/>
      <c r="AL215" s="1"/>
      <c r="AM215" s="1"/>
      <c r="AN215" s="1"/>
    </row>
    <row r="216" spans="1:41" ht="20.25">
      <c r="A216" s="1"/>
      <c r="B216" s="72" t="s">
        <v>483</v>
      </c>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1"/>
      <c r="AJ216" s="323"/>
      <c r="AK216" s="337"/>
      <c r="AL216" s="337"/>
      <c r="AM216" s="337"/>
      <c r="AN216" s="380"/>
    </row>
    <row r="217" spans="1:41" ht="19.5">
      <c r="A217" s="1"/>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1"/>
      <c r="AJ217" s="1"/>
      <c r="AK217" s="1"/>
      <c r="AL217" s="1"/>
      <c r="AM217" s="1"/>
      <c r="AN217" s="1"/>
    </row>
    <row r="218" spans="1:4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1" ht="19.5">
      <c r="A219" s="1" t="s">
        <v>843</v>
      </c>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1" ht="20.25" customHeight="1">
      <c r="A220" s="1"/>
      <c r="B220" s="70" t="s">
        <v>895</v>
      </c>
      <c r="C220" s="70"/>
      <c r="D220" s="70"/>
      <c r="E220" s="70"/>
      <c r="F220" s="70"/>
      <c r="G220" s="70"/>
      <c r="H220" s="70"/>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c r="AG220" s="70"/>
      <c r="AH220" s="70"/>
      <c r="AI220" s="1"/>
      <c r="AJ220" s="323"/>
      <c r="AK220" s="337"/>
      <c r="AL220" s="337"/>
      <c r="AM220" s="337"/>
      <c r="AN220" s="380"/>
      <c r="AO220" s="622"/>
    </row>
    <row r="221" spans="1:41" ht="19.5">
      <c r="A221" s="1"/>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I221" s="1"/>
      <c r="AJ221" s="1"/>
      <c r="AK221" s="1"/>
      <c r="AL221" s="1"/>
      <c r="AM221" s="1"/>
      <c r="AN221" s="1"/>
      <c r="AO221" s="576"/>
    </row>
    <row r="222" spans="1:41" ht="20.25">
      <c r="A222" s="1"/>
      <c r="B222" s="1" t="s">
        <v>460</v>
      </c>
      <c r="C222" s="70"/>
      <c r="D222" s="70"/>
      <c r="E222" s="70"/>
      <c r="F222" s="70"/>
      <c r="G222" s="70"/>
      <c r="H222" s="70"/>
      <c r="I222" s="70"/>
      <c r="J222" s="70"/>
      <c r="K222" s="70"/>
      <c r="L222" s="70"/>
      <c r="M222" s="70"/>
      <c r="N222" s="70"/>
      <c r="O222" s="70"/>
      <c r="P222" s="70"/>
      <c r="Q222" s="70"/>
      <c r="R222" s="70"/>
      <c r="S222" s="70"/>
      <c r="T222" s="70"/>
      <c r="U222" s="70"/>
      <c r="V222" s="70"/>
      <c r="W222" s="70"/>
      <c r="X222" s="70"/>
      <c r="Y222" s="70"/>
      <c r="Z222" s="70"/>
      <c r="AA222" s="70"/>
      <c r="AB222" s="70"/>
      <c r="AC222" s="70"/>
      <c r="AD222" s="70"/>
      <c r="AE222" s="70"/>
      <c r="AF222" s="70"/>
      <c r="AG222" s="70"/>
      <c r="AH222" s="70"/>
      <c r="AI222" s="1"/>
      <c r="AJ222" s="323"/>
      <c r="AK222" s="337"/>
      <c r="AL222" s="337"/>
      <c r="AM222" s="337"/>
      <c r="AN222" s="380"/>
      <c r="AO222" s="576"/>
    </row>
    <row r="223" spans="1:41" ht="19.5">
      <c r="A223" s="1"/>
      <c r="B223" s="1" t="s">
        <v>340</v>
      </c>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1">
      <c r="A224" s="1"/>
      <c r="B224" s="1" t="s">
        <v>484</v>
      </c>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1" ht="45" customHeight="1">
      <c r="A225" s="1"/>
      <c r="B225" s="87"/>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A225" s="151"/>
      <c r="AB225" s="151"/>
      <c r="AC225" s="151"/>
      <c r="AD225" s="151"/>
      <c r="AE225" s="151"/>
      <c r="AF225" s="151"/>
      <c r="AG225" s="151"/>
      <c r="AH225" s="151"/>
      <c r="AI225" s="151"/>
      <c r="AJ225" s="151"/>
      <c r="AK225" s="151"/>
      <c r="AL225" s="151"/>
      <c r="AM225" s="151"/>
      <c r="AN225" s="591"/>
    </row>
    <row r="226" spans="1:41" ht="45" customHeight="1">
      <c r="A226" s="1"/>
      <c r="B226" s="88"/>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2"/>
      <c r="AG226" s="152"/>
      <c r="AH226" s="152"/>
      <c r="AI226" s="152"/>
      <c r="AJ226" s="526"/>
      <c r="AK226" s="526"/>
      <c r="AL226" s="526"/>
      <c r="AM226" s="526"/>
      <c r="AN226" s="592"/>
    </row>
    <row r="227" spans="1:41" ht="19.5">
      <c r="A227" s="1"/>
      <c r="B227" s="1" t="s">
        <v>840</v>
      </c>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513"/>
      <c r="AK227" s="547"/>
      <c r="AL227" s="547"/>
      <c r="AM227" s="547"/>
      <c r="AN227" s="582"/>
    </row>
    <row r="228" spans="1:41" ht="19.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520"/>
      <c r="AK228" s="520"/>
      <c r="AL228" s="520"/>
      <c r="AM228" s="520"/>
      <c r="AN228" s="520"/>
    </row>
    <row r="229" spans="1:41" ht="19.5">
      <c r="A229" s="1" t="s">
        <v>371</v>
      </c>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622"/>
    </row>
    <row r="230" spans="1:41" ht="19.5">
      <c r="A230" s="1"/>
      <c r="B230" s="1" t="s">
        <v>158</v>
      </c>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506"/>
      <c r="AK230" s="543"/>
      <c r="AL230" s="543"/>
      <c r="AM230" s="543"/>
      <c r="AN230" s="578"/>
      <c r="AO230" s="576"/>
    </row>
    <row r="231" spans="1:41">
      <c r="A231" s="1"/>
      <c r="B231" s="1" t="s">
        <v>487</v>
      </c>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508"/>
      <c r="AK231" s="544"/>
      <c r="AL231" s="544"/>
      <c r="AM231" s="544"/>
      <c r="AN231" s="579"/>
      <c r="AO231" s="576"/>
    </row>
    <row r="232" spans="1:41" ht="19.5">
      <c r="A232" s="1"/>
      <c r="B232" s="1" t="s">
        <v>347</v>
      </c>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287"/>
      <c r="AK232" s="310"/>
      <c r="AL232" s="310"/>
      <c r="AM232" s="310"/>
      <c r="AN232" s="350"/>
      <c r="AO232" s="576"/>
    </row>
    <row r="233" spans="1:41" ht="19.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1" ht="19.5">
      <c r="A234" s="53" t="s">
        <v>74</v>
      </c>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1"/>
      <c r="AJ234" s="1"/>
      <c r="AK234" s="1"/>
      <c r="AL234" s="1"/>
      <c r="AM234" s="1"/>
      <c r="AN234" s="1"/>
    </row>
    <row r="235" spans="1:41" s="51" customFormat="1">
      <c r="A235" s="55" t="s">
        <v>105</v>
      </c>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1"/>
      <c r="AJ235" s="1"/>
      <c r="AK235" s="1"/>
      <c r="AL235" s="1"/>
      <c r="AM235" s="1"/>
      <c r="AN235" s="1"/>
      <c r="AO235" s="51"/>
    </row>
    <row r="236" spans="1:41" ht="19.5">
      <c r="A236" s="1" t="s">
        <v>334</v>
      </c>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1" ht="19.5">
      <c r="A237" s="1"/>
      <c r="B237" s="1" t="s">
        <v>553</v>
      </c>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506"/>
      <c r="AK237" s="543"/>
      <c r="AL237" s="543"/>
      <c r="AM237" s="543"/>
      <c r="AN237" s="578"/>
    </row>
    <row r="238" spans="1:41" ht="19.5">
      <c r="A238" s="1"/>
      <c r="B238" s="70" t="s">
        <v>342</v>
      </c>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1"/>
      <c r="AJ238" s="287"/>
      <c r="AK238" s="310"/>
      <c r="AL238" s="310"/>
      <c r="AM238" s="310"/>
      <c r="AN238" s="350"/>
    </row>
    <row r="239" spans="1:41" ht="19.5">
      <c r="A239" s="1"/>
      <c r="B239" s="70"/>
      <c r="C239" s="70"/>
      <c r="D239" s="70"/>
      <c r="E239" s="70"/>
      <c r="F239" s="70"/>
      <c r="G239" s="70"/>
      <c r="H239" s="70"/>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1"/>
      <c r="AJ239" s="1"/>
      <c r="AK239" s="1"/>
      <c r="AL239" s="1"/>
      <c r="AM239" s="1"/>
      <c r="AN239" s="1"/>
    </row>
    <row r="240" spans="1:41">
      <c r="A240" s="1"/>
      <c r="B240" s="89" t="s">
        <v>502</v>
      </c>
      <c r="C240" s="89"/>
      <c r="D240" s="89"/>
      <c r="E240" s="89"/>
      <c r="F240" s="89"/>
      <c r="G240" s="89"/>
      <c r="H240" s="89"/>
      <c r="I240" s="89"/>
      <c r="J240" s="89"/>
      <c r="K240" s="89"/>
      <c r="L240" s="89"/>
      <c r="M240" s="89"/>
      <c r="N240" s="89"/>
      <c r="O240" s="89"/>
      <c r="P240" s="89"/>
      <c r="Q240" s="89"/>
      <c r="R240" s="89"/>
      <c r="S240" s="89"/>
      <c r="T240" s="89"/>
      <c r="U240" s="89"/>
      <c r="V240" s="89"/>
      <c r="W240" s="89"/>
      <c r="X240" s="89"/>
      <c r="Y240" s="89"/>
      <c r="Z240" s="89"/>
      <c r="AA240" s="89"/>
      <c r="AB240" s="89"/>
      <c r="AC240" s="89"/>
      <c r="AD240" s="89"/>
      <c r="AE240" s="89"/>
      <c r="AF240" s="89"/>
      <c r="AG240" s="89"/>
      <c r="AH240" s="89"/>
      <c r="AI240" s="1"/>
      <c r="AJ240" s="1"/>
      <c r="AK240" s="1"/>
      <c r="AL240" s="1"/>
      <c r="AM240" s="1"/>
      <c r="AN240" s="1"/>
    </row>
    <row r="241" spans="1:40" ht="19.5">
      <c r="A241" s="1"/>
      <c r="B241" s="90" t="s">
        <v>477</v>
      </c>
      <c r="C241" s="153"/>
      <c r="D241" s="153"/>
      <c r="E241" s="193"/>
      <c r="F241" s="90" t="s">
        <v>713</v>
      </c>
      <c r="G241" s="154"/>
      <c r="H241" s="153"/>
      <c r="I241" s="153"/>
      <c r="J241" s="153"/>
      <c r="K241" s="154"/>
      <c r="L241" s="154"/>
      <c r="M241" s="153"/>
      <c r="N241" s="153"/>
      <c r="O241" s="154"/>
      <c r="P241" s="153"/>
      <c r="Q241" s="153"/>
      <c r="R241" s="153"/>
      <c r="S241" s="153"/>
      <c r="T241" s="153"/>
      <c r="U241" s="154"/>
      <c r="V241" s="153"/>
      <c r="W241" s="153"/>
      <c r="X241" s="153"/>
      <c r="Y241" s="153"/>
      <c r="Z241" s="153"/>
      <c r="AA241" s="154"/>
      <c r="AB241" s="153"/>
      <c r="AC241" s="153"/>
      <c r="AD241" s="153"/>
      <c r="AE241" s="153"/>
      <c r="AF241" s="153"/>
      <c r="AG241" s="153"/>
      <c r="AH241" s="153"/>
      <c r="AI241" s="153"/>
      <c r="AJ241" s="153"/>
      <c r="AK241" s="153"/>
      <c r="AL241" s="153"/>
      <c r="AM241" s="153"/>
      <c r="AN241" s="193"/>
    </row>
    <row r="242" spans="1:40" ht="20.25">
      <c r="A242" s="1"/>
      <c r="B242" s="90" t="s">
        <v>43</v>
      </c>
      <c r="C242" s="153"/>
      <c r="D242" s="153"/>
      <c r="E242" s="153"/>
      <c r="F242" s="198"/>
      <c r="G242" s="212" t="s">
        <v>264</v>
      </c>
      <c r="H242" s="234" t="s">
        <v>128</v>
      </c>
      <c r="I242" s="167"/>
      <c r="J242" s="261"/>
      <c r="K242" s="202"/>
      <c r="L242" s="288"/>
      <c r="M242" s="234" t="s">
        <v>779</v>
      </c>
      <c r="N242" s="261"/>
      <c r="O242" s="212" t="s">
        <v>264</v>
      </c>
      <c r="P242" s="351" t="s">
        <v>544</v>
      </c>
      <c r="Q242" s="324"/>
      <c r="R242" s="324"/>
      <c r="S242" s="324"/>
      <c r="T242" s="385"/>
      <c r="U242" s="352" t="s">
        <v>264</v>
      </c>
      <c r="V242" s="351" t="s">
        <v>671</v>
      </c>
      <c r="W242" s="324"/>
      <c r="X242" s="324"/>
      <c r="Y242" s="324"/>
      <c r="Z242" s="385"/>
      <c r="AA242" s="352" t="s">
        <v>264</v>
      </c>
      <c r="AB242" s="351" t="s">
        <v>531</v>
      </c>
      <c r="AC242" s="324"/>
      <c r="AD242" s="324"/>
      <c r="AE242" s="324"/>
      <c r="AF242" s="324"/>
      <c r="AG242" s="324"/>
      <c r="AH242" s="324"/>
      <c r="AI242" s="324"/>
      <c r="AJ242" s="324"/>
      <c r="AK242" s="324"/>
      <c r="AL242" s="324"/>
      <c r="AM242" s="324"/>
      <c r="AN242" s="593"/>
    </row>
    <row r="243" spans="1:40" ht="20.25">
      <c r="A243" s="1"/>
      <c r="B243" s="91" t="s">
        <v>659</v>
      </c>
      <c r="C243" s="154"/>
      <c r="D243" s="154"/>
      <c r="E243" s="194"/>
      <c r="F243" s="198"/>
      <c r="G243" s="213" t="s">
        <v>264</v>
      </c>
      <c r="H243" s="235" t="s">
        <v>771</v>
      </c>
      <c r="I243" s="58"/>
      <c r="J243" s="58"/>
      <c r="K243" s="58"/>
      <c r="L243" s="58"/>
      <c r="M243" s="58"/>
      <c r="N243" s="324" t="s">
        <v>648</v>
      </c>
      <c r="O243" s="215" t="s">
        <v>264</v>
      </c>
      <c r="P243" s="351" t="s">
        <v>783</v>
      </c>
      <c r="Q243" s="324"/>
      <c r="R243" s="385"/>
      <c r="S243" s="274" t="s">
        <v>264</v>
      </c>
      <c r="T243" s="406" t="s">
        <v>437</v>
      </c>
      <c r="U243" s="412"/>
      <c r="V243" s="423"/>
      <c r="W243" s="274" t="s">
        <v>264</v>
      </c>
      <c r="X243" s="435" t="s">
        <v>823</v>
      </c>
      <c r="Y243" s="439"/>
      <c r="Z243" s="439"/>
      <c r="AA243" s="439"/>
      <c r="AB243" s="324" t="s">
        <v>186</v>
      </c>
      <c r="AC243" s="274" t="s">
        <v>264</v>
      </c>
      <c r="AD243" s="351" t="s">
        <v>49</v>
      </c>
      <c r="AE243" s="324"/>
      <c r="AF243" s="324"/>
      <c r="AG243" s="324"/>
      <c r="AH243" s="324"/>
      <c r="AI243" s="324"/>
      <c r="AJ243" s="324"/>
      <c r="AK243" s="324"/>
      <c r="AL243" s="324"/>
      <c r="AM243" s="324"/>
      <c r="AN243" s="593"/>
    </row>
    <row r="244" spans="1:40" ht="20.25">
      <c r="A244" s="1"/>
      <c r="B244" s="92"/>
      <c r="C244" s="155"/>
      <c r="D244" s="155"/>
      <c r="E244" s="195"/>
      <c r="F244" s="199"/>
      <c r="G244" s="214" t="s">
        <v>264</v>
      </c>
      <c r="H244" s="236" t="s">
        <v>790</v>
      </c>
      <c r="I244" s="250"/>
      <c r="J244" s="262"/>
      <c r="K244" s="274" t="s">
        <v>264</v>
      </c>
      <c r="L244" s="289" t="s">
        <v>444</v>
      </c>
      <c r="M244" s="58"/>
      <c r="N244" s="325"/>
      <c r="O244" s="338"/>
      <c r="P244" s="274" t="s">
        <v>264</v>
      </c>
      <c r="Q244" s="289" t="s">
        <v>246</v>
      </c>
      <c r="R244" s="58"/>
      <c r="S244" s="325"/>
      <c r="T244" s="338"/>
      <c r="U244" s="274" t="s">
        <v>264</v>
      </c>
      <c r="V244" s="235" t="s">
        <v>793</v>
      </c>
      <c r="W244" s="325"/>
      <c r="X244" s="325"/>
      <c r="Y244" s="338"/>
      <c r="Z244" s="274" t="s">
        <v>264</v>
      </c>
      <c r="AA244" s="235" t="s">
        <v>754</v>
      </c>
      <c r="AB244" s="250"/>
      <c r="AC244" s="250"/>
      <c r="AD244" s="262" t="s">
        <v>648</v>
      </c>
      <c r="AE244" s="202"/>
      <c r="AF244" s="219"/>
      <c r="AG244" s="219"/>
      <c r="AH244" s="219"/>
      <c r="AI244" s="219"/>
      <c r="AJ244" s="219"/>
      <c r="AK244" s="219"/>
      <c r="AL244" s="219"/>
      <c r="AM244" s="288"/>
      <c r="AN244" s="594" t="s">
        <v>186</v>
      </c>
    </row>
    <row r="245" spans="1:40" ht="20.25">
      <c r="A245" s="1"/>
      <c r="B245" s="90" t="s">
        <v>350</v>
      </c>
      <c r="C245" s="153"/>
      <c r="D245" s="153"/>
      <c r="E245" s="193"/>
      <c r="F245" s="119"/>
      <c r="G245" s="215" t="s">
        <v>264</v>
      </c>
      <c r="H245" s="236" t="s">
        <v>492</v>
      </c>
      <c r="I245" s="250"/>
      <c r="J245" s="250"/>
      <c r="K245" s="250"/>
      <c r="L245" s="262"/>
      <c r="M245" s="274" t="s">
        <v>264</v>
      </c>
      <c r="N245" s="236" t="s">
        <v>490</v>
      </c>
      <c r="O245" s="250"/>
      <c r="P245" s="250"/>
      <c r="Q245" s="262"/>
      <c r="R245" s="274" t="s">
        <v>264</v>
      </c>
      <c r="S245" s="236" t="s">
        <v>797</v>
      </c>
      <c r="T245" s="250"/>
      <c r="U245" s="262"/>
      <c r="V245" s="274" t="s">
        <v>264</v>
      </c>
      <c r="W245" s="236" t="s">
        <v>390</v>
      </c>
      <c r="X245" s="250"/>
      <c r="Y245" s="250"/>
      <c r="Z245" s="262"/>
      <c r="AA245" s="274" t="s">
        <v>264</v>
      </c>
      <c r="AB245" s="236" t="s">
        <v>373</v>
      </c>
      <c r="AC245" s="250"/>
      <c r="AD245" s="250"/>
      <c r="AE245" s="250"/>
      <c r="AF245" s="250"/>
      <c r="AG245" s="250"/>
      <c r="AH245" s="250"/>
      <c r="AI245" s="250"/>
      <c r="AJ245" s="250"/>
      <c r="AK245" s="250"/>
      <c r="AL245" s="250"/>
      <c r="AM245" s="250"/>
      <c r="AN245" s="595"/>
    </row>
    <row r="246" spans="1:40" s="52" customFormat="1" ht="20.25">
      <c r="A246" s="56"/>
      <c r="B246" s="93"/>
      <c r="C246" s="93"/>
      <c r="D246" s="93"/>
      <c r="E246" s="93"/>
      <c r="F246" s="103"/>
      <c r="G246" s="102"/>
      <c r="H246" s="103"/>
      <c r="I246" s="103"/>
      <c r="J246" s="103"/>
      <c r="K246" s="103"/>
      <c r="L246" s="103"/>
      <c r="M246" s="102"/>
      <c r="N246" s="103"/>
      <c r="O246" s="103"/>
      <c r="P246" s="103"/>
      <c r="Q246" s="103"/>
      <c r="R246" s="102"/>
      <c r="S246" s="103"/>
      <c r="T246" s="103"/>
      <c r="U246" s="103"/>
      <c r="V246" s="102"/>
      <c r="W246" s="103"/>
      <c r="X246" s="103"/>
      <c r="Y246" s="103"/>
      <c r="Z246" s="103"/>
      <c r="AA246" s="102"/>
      <c r="AB246" s="103"/>
      <c r="AC246" s="103"/>
      <c r="AD246" s="103"/>
      <c r="AE246" s="103"/>
      <c r="AF246" s="103"/>
      <c r="AG246" s="103"/>
      <c r="AH246" s="103"/>
      <c r="AI246" s="103"/>
      <c r="AJ246" s="103"/>
      <c r="AK246" s="103"/>
      <c r="AL246" s="103"/>
      <c r="AM246" s="103"/>
      <c r="AN246" s="103"/>
    </row>
    <row r="247" spans="1:40" ht="20.25">
      <c r="A247" s="1"/>
      <c r="B247" s="1" t="s">
        <v>573</v>
      </c>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323"/>
      <c r="AK247" s="337"/>
      <c r="AL247" s="337"/>
      <c r="AM247" s="337"/>
      <c r="AN247" s="380"/>
    </row>
    <row r="248" spans="1:40" ht="19.5">
      <c r="A248" s="1"/>
      <c r="B248" s="58" t="s">
        <v>845</v>
      </c>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1"/>
      <c r="AJ248" s="1"/>
      <c r="AK248" s="1"/>
      <c r="AL248" s="1"/>
      <c r="AM248" s="1"/>
      <c r="AN248" s="1"/>
    </row>
    <row r="249" spans="1:40" ht="19.5">
      <c r="A249" s="1"/>
      <c r="B249" s="82" t="s">
        <v>313</v>
      </c>
      <c r="C249" s="82"/>
      <c r="D249" s="82"/>
      <c r="E249" s="82"/>
      <c r="F249" s="82"/>
      <c r="G249" s="82"/>
      <c r="H249" s="82"/>
      <c r="I249" s="82"/>
      <c r="J249" s="82"/>
      <c r="K249" s="82"/>
      <c r="L249" s="82"/>
      <c r="M249" s="139" t="s">
        <v>88</v>
      </c>
      <c r="N249" s="139"/>
      <c r="O249" s="139"/>
      <c r="P249" s="139"/>
      <c r="Q249" s="139"/>
      <c r="R249" s="139"/>
      <c r="S249" s="139"/>
      <c r="T249" s="139"/>
      <c r="U249" s="139"/>
      <c r="V249" s="139"/>
      <c r="W249" s="139"/>
      <c r="X249" s="139"/>
      <c r="Y249" s="139" t="s">
        <v>113</v>
      </c>
      <c r="Z249" s="139"/>
      <c r="AA249" s="139"/>
      <c r="AB249" s="139"/>
      <c r="AC249" s="139"/>
      <c r="AD249" s="139" t="s">
        <v>53</v>
      </c>
      <c r="AE249" s="139"/>
      <c r="AF249" s="139"/>
      <c r="AG249" s="139"/>
      <c r="AH249" s="139"/>
      <c r="AI249" s="139"/>
      <c r="AJ249" s="139"/>
      <c r="AK249" s="139"/>
      <c r="AL249" s="139"/>
      <c r="AM249" s="139"/>
      <c r="AN249" s="139"/>
    </row>
    <row r="250" spans="1:40" ht="19.5">
      <c r="A250" s="1"/>
      <c r="B250" s="94" t="s">
        <v>496</v>
      </c>
      <c r="C250" s="94"/>
      <c r="D250" s="94"/>
      <c r="E250" s="94"/>
      <c r="F250" s="94"/>
      <c r="G250" s="94"/>
      <c r="H250" s="94"/>
      <c r="I250" s="94"/>
      <c r="J250" s="94"/>
      <c r="K250" s="94"/>
      <c r="L250" s="119"/>
      <c r="M250" s="311" t="s">
        <v>77</v>
      </c>
      <c r="N250" s="311"/>
      <c r="O250" s="311"/>
      <c r="P250" s="311"/>
      <c r="Q250" s="311"/>
      <c r="R250" s="311"/>
      <c r="S250" s="311"/>
      <c r="T250" s="311"/>
      <c r="U250" s="311"/>
      <c r="V250" s="311"/>
      <c r="W250" s="311"/>
      <c r="X250" s="311"/>
      <c r="Y250" s="44"/>
      <c r="Z250" s="44"/>
      <c r="AA250" s="44"/>
      <c r="AB250" s="44"/>
      <c r="AC250" s="44"/>
      <c r="AD250" s="461"/>
      <c r="AE250" s="461"/>
      <c r="AF250" s="461"/>
      <c r="AG250" s="461"/>
      <c r="AH250" s="461"/>
      <c r="AI250" s="461"/>
      <c r="AJ250" s="461"/>
      <c r="AK250" s="461"/>
      <c r="AL250" s="461"/>
      <c r="AM250" s="461"/>
      <c r="AN250" s="461"/>
    </row>
    <row r="251" spans="1:40">
      <c r="A251" s="1"/>
      <c r="B251" s="94" t="s">
        <v>902</v>
      </c>
      <c r="C251" s="94"/>
      <c r="D251" s="94"/>
      <c r="E251" s="94"/>
      <c r="F251" s="94"/>
      <c r="G251" s="94"/>
      <c r="H251" s="94"/>
      <c r="I251" s="94"/>
      <c r="J251" s="94"/>
      <c r="K251" s="94"/>
      <c r="L251" s="119"/>
      <c r="M251" s="312" t="s">
        <v>241</v>
      </c>
      <c r="N251" s="312"/>
      <c r="O251" s="312"/>
      <c r="P251" s="312"/>
      <c r="Q251" s="312"/>
      <c r="R251" s="312"/>
      <c r="S251" s="312"/>
      <c r="T251" s="312"/>
      <c r="U251" s="312"/>
      <c r="V251" s="312"/>
      <c r="W251" s="312"/>
      <c r="X251" s="312"/>
      <c r="Y251" s="45"/>
      <c r="Z251" s="45"/>
      <c r="AA251" s="45"/>
      <c r="AB251" s="45"/>
      <c r="AC251" s="45"/>
      <c r="AD251" s="462"/>
      <c r="AE251" s="462"/>
      <c r="AF251" s="462"/>
      <c r="AG251" s="462"/>
      <c r="AH251" s="462"/>
      <c r="AI251" s="462"/>
      <c r="AJ251" s="462"/>
      <c r="AK251" s="462"/>
      <c r="AL251" s="462"/>
      <c r="AM251" s="462"/>
      <c r="AN251" s="462"/>
    </row>
    <row r="252" spans="1:40" ht="19.5">
      <c r="A252" s="1"/>
      <c r="B252" s="94" t="s">
        <v>758</v>
      </c>
      <c r="C252" s="94"/>
      <c r="D252" s="94"/>
      <c r="E252" s="94"/>
      <c r="F252" s="94"/>
      <c r="G252" s="94"/>
      <c r="H252" s="94"/>
      <c r="I252" s="94"/>
      <c r="J252" s="94"/>
      <c r="K252" s="94"/>
      <c r="L252" s="119"/>
      <c r="M252" s="313" t="s">
        <v>241</v>
      </c>
      <c r="N252" s="313"/>
      <c r="O252" s="313"/>
      <c r="P252" s="313"/>
      <c r="Q252" s="313"/>
      <c r="R252" s="313"/>
      <c r="S252" s="313"/>
      <c r="T252" s="313"/>
      <c r="U252" s="313"/>
      <c r="V252" s="313"/>
      <c r="W252" s="313"/>
      <c r="X252" s="313"/>
      <c r="Y252" s="440"/>
      <c r="Z252" s="440"/>
      <c r="AA252" s="440"/>
      <c r="AB252" s="440"/>
      <c r="AC252" s="440"/>
      <c r="AD252" s="463"/>
      <c r="AE252" s="463"/>
      <c r="AF252" s="463"/>
      <c r="AG252" s="463"/>
      <c r="AH252" s="463"/>
      <c r="AI252" s="463"/>
      <c r="AJ252" s="463"/>
      <c r="AK252" s="463"/>
      <c r="AL252" s="463"/>
      <c r="AM252" s="463"/>
      <c r="AN252" s="463"/>
    </row>
    <row r="253" spans="1:40" ht="19.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c r="A254" s="1" t="s">
        <v>785</v>
      </c>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ht="19.5">
      <c r="A255" s="1"/>
      <c r="B255" s="58" t="s">
        <v>951</v>
      </c>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1"/>
      <c r="AJ255" s="527"/>
      <c r="AK255" s="552"/>
      <c r="AL255" s="552"/>
      <c r="AM255" s="552"/>
      <c r="AN255" s="596"/>
    </row>
    <row r="256" spans="1:40" ht="19.5">
      <c r="A256" s="1"/>
      <c r="B256" s="58" t="s">
        <v>146</v>
      </c>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1"/>
      <c r="AH256" s="1"/>
      <c r="AI256" s="1"/>
      <c r="AJ256" s="528"/>
      <c r="AK256" s="553"/>
      <c r="AL256" s="553"/>
      <c r="AM256" s="553"/>
      <c r="AN256" s="597"/>
    </row>
    <row r="257" spans="1:41">
      <c r="A257" s="1"/>
      <c r="B257" s="58" t="s">
        <v>70</v>
      </c>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1"/>
      <c r="AH257" s="1"/>
      <c r="AI257" s="1"/>
      <c r="AJ257" s="508"/>
      <c r="AK257" s="544"/>
      <c r="AL257" s="544"/>
      <c r="AM257" s="544"/>
      <c r="AN257" s="579"/>
    </row>
    <row r="258" spans="1:41">
      <c r="A258" s="1"/>
      <c r="B258" s="58" t="s">
        <v>545</v>
      </c>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c r="AA258" s="58"/>
      <c r="AB258" s="58"/>
      <c r="AC258" s="58"/>
      <c r="AD258" s="58"/>
      <c r="AE258" s="58"/>
      <c r="AF258" s="58"/>
      <c r="AG258" s="1"/>
      <c r="AH258" s="1"/>
      <c r="AI258" s="1"/>
      <c r="AJ258" s="508"/>
      <c r="AK258" s="544"/>
      <c r="AL258" s="544"/>
      <c r="AM258" s="544"/>
      <c r="AN258" s="579"/>
    </row>
    <row r="259" spans="1:41">
      <c r="A259" s="1"/>
      <c r="B259" s="58" t="s">
        <v>953</v>
      </c>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c r="AA259" s="58"/>
      <c r="AB259" s="58"/>
      <c r="AC259" s="58"/>
      <c r="AD259" s="58"/>
      <c r="AE259" s="58"/>
      <c r="AF259" s="58"/>
      <c r="AG259" s="1"/>
      <c r="AH259" s="1"/>
      <c r="AI259" s="1"/>
      <c r="AJ259" s="513"/>
      <c r="AK259" s="547"/>
      <c r="AL259" s="547"/>
      <c r="AM259" s="547"/>
      <c r="AN259" s="582"/>
    </row>
    <row r="260" spans="1:41" ht="19.5">
      <c r="A260" s="1"/>
      <c r="B260" s="58" t="s">
        <v>447</v>
      </c>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1"/>
      <c r="AH260" s="1"/>
      <c r="AI260" s="1"/>
      <c r="AJ260" s="287"/>
      <c r="AK260" s="310"/>
      <c r="AL260" s="310"/>
      <c r="AM260" s="310"/>
      <c r="AN260" s="350"/>
    </row>
    <row r="261" spans="1:41" ht="14.25" customHeight="1">
      <c r="A261" s="1"/>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1"/>
      <c r="AH261" s="1"/>
      <c r="AI261" s="1"/>
      <c r="AJ261" s="1"/>
      <c r="AK261" s="1"/>
      <c r="AL261" s="1"/>
      <c r="AM261" s="1"/>
      <c r="AN261" s="1"/>
    </row>
    <row r="262" spans="1:41" ht="19.5">
      <c r="A262" s="1"/>
      <c r="B262" s="1" t="s">
        <v>549</v>
      </c>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506"/>
      <c r="AK262" s="543"/>
      <c r="AL262" s="543"/>
      <c r="AM262" s="543"/>
      <c r="AN262" s="578"/>
      <c r="AO262" s="622"/>
    </row>
    <row r="263" spans="1:41">
      <c r="A263" s="1"/>
      <c r="B263" s="1" t="s">
        <v>782</v>
      </c>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528"/>
      <c r="AK263" s="553"/>
      <c r="AL263" s="553"/>
      <c r="AM263" s="553"/>
      <c r="AN263" s="597"/>
      <c r="AO263" s="576"/>
    </row>
    <row r="264" spans="1:41">
      <c r="A264" s="1"/>
      <c r="B264" s="1" t="s">
        <v>120</v>
      </c>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508"/>
      <c r="AK264" s="544"/>
      <c r="AL264" s="544"/>
      <c r="AM264" s="544"/>
      <c r="AN264" s="579"/>
      <c r="AO264" s="576"/>
    </row>
    <row r="265" spans="1:41" ht="19.5">
      <c r="A265" s="1"/>
      <c r="B265" s="1" t="s">
        <v>656</v>
      </c>
      <c r="C265" s="1"/>
      <c r="D265" s="1"/>
      <c r="E265" s="1"/>
      <c r="F265" s="1"/>
      <c r="G265" s="1"/>
      <c r="H265" s="1"/>
      <c r="I265" s="1"/>
      <c r="J265" s="1"/>
      <c r="K265" s="1"/>
      <c r="L265" s="74"/>
      <c r="M265" s="74"/>
      <c r="N265" s="74"/>
      <c r="O265" s="74"/>
      <c r="P265" s="74"/>
      <c r="Q265" s="74"/>
      <c r="R265" s="74"/>
      <c r="S265" s="74"/>
      <c r="T265" s="74"/>
      <c r="U265" s="74"/>
      <c r="V265" s="74"/>
      <c r="W265" s="74"/>
      <c r="X265" s="74"/>
      <c r="Y265" s="74"/>
      <c r="Z265" s="74"/>
      <c r="AA265" s="74"/>
      <c r="AB265" s="74"/>
      <c r="AC265" s="74"/>
      <c r="AD265" s="74"/>
      <c r="AE265" s="74"/>
      <c r="AF265" s="74"/>
      <c r="AG265" s="74"/>
      <c r="AH265" s="74"/>
      <c r="AI265" s="498"/>
      <c r="AJ265" s="508"/>
      <c r="AK265" s="544"/>
      <c r="AL265" s="544"/>
      <c r="AM265" s="544"/>
      <c r="AN265" s="579"/>
      <c r="AO265" s="576"/>
    </row>
    <row r="266" spans="1:41" ht="39" customHeight="1">
      <c r="A266" s="1"/>
      <c r="B266" s="70" t="s">
        <v>874</v>
      </c>
      <c r="C266" s="70"/>
      <c r="D266" s="70"/>
      <c r="E266" s="70"/>
      <c r="F266" s="70"/>
      <c r="G266" s="70"/>
      <c r="H266" s="70"/>
      <c r="I266" s="70"/>
      <c r="J266" s="70"/>
      <c r="K266" s="275"/>
      <c r="L266" s="290"/>
      <c r="M266" s="314"/>
      <c r="N266" s="314"/>
      <c r="O266" s="314"/>
      <c r="P266" s="314"/>
      <c r="Q266" s="314"/>
      <c r="R266" s="314"/>
      <c r="S266" s="314"/>
      <c r="T266" s="314"/>
      <c r="U266" s="314"/>
      <c r="V266" s="314"/>
      <c r="W266" s="314"/>
      <c r="X266" s="314"/>
      <c r="Y266" s="314"/>
      <c r="Z266" s="314"/>
      <c r="AA266" s="314"/>
      <c r="AB266" s="314"/>
      <c r="AC266" s="314"/>
      <c r="AD266" s="314"/>
      <c r="AE266" s="314"/>
      <c r="AF266" s="314"/>
      <c r="AG266" s="314"/>
      <c r="AH266" s="314"/>
      <c r="AI266" s="314"/>
      <c r="AJ266" s="314"/>
      <c r="AK266" s="314"/>
      <c r="AL266" s="314"/>
      <c r="AM266" s="314"/>
      <c r="AN266" s="598"/>
      <c r="AO266" s="576"/>
    </row>
    <row r="267" spans="1:41" ht="21" customHeight="1">
      <c r="A267" s="1"/>
      <c r="B267" s="70"/>
      <c r="C267" s="70"/>
      <c r="D267" s="70"/>
      <c r="E267" s="70"/>
      <c r="F267" s="70"/>
      <c r="G267" s="70"/>
      <c r="H267" s="70"/>
      <c r="I267" s="70"/>
      <c r="J267" s="70"/>
      <c r="K267" s="70"/>
      <c r="L267" s="79"/>
      <c r="M267" s="79"/>
      <c r="N267" s="79"/>
      <c r="O267" s="79"/>
      <c r="P267" s="79"/>
      <c r="Q267" s="79"/>
      <c r="R267" s="79"/>
      <c r="S267" s="79"/>
      <c r="T267" s="79"/>
      <c r="U267" s="79"/>
      <c r="V267" s="79"/>
      <c r="W267" s="79"/>
      <c r="X267" s="79"/>
      <c r="Y267" s="79"/>
      <c r="Z267" s="79"/>
      <c r="AA267" s="79"/>
      <c r="AB267" s="79"/>
      <c r="AC267" s="79"/>
      <c r="AD267" s="79"/>
      <c r="AE267" s="79"/>
      <c r="AF267" s="79"/>
      <c r="AG267" s="79"/>
      <c r="AH267" s="79"/>
      <c r="AI267" s="79"/>
      <c r="AJ267" s="79"/>
      <c r="AK267" s="79"/>
      <c r="AL267" s="79"/>
      <c r="AM267" s="79"/>
      <c r="AN267" s="79"/>
      <c r="AO267" s="576"/>
    </row>
    <row r="268" spans="1:41" ht="19.5">
      <c r="A268" s="1"/>
      <c r="B268" s="58"/>
      <c r="C268" s="58"/>
      <c r="D268" s="58"/>
      <c r="E268" s="58"/>
      <c r="F268" s="58"/>
      <c r="G268" s="58"/>
      <c r="H268" s="58"/>
      <c r="I268" s="58"/>
      <c r="J268" s="58"/>
      <c r="K268" s="1"/>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622"/>
    </row>
    <row r="269" spans="1:41" ht="19.5">
      <c r="A269" s="1"/>
      <c r="B269" s="58" t="s">
        <v>315</v>
      </c>
      <c r="C269" s="58"/>
      <c r="D269" s="58"/>
      <c r="E269" s="58"/>
      <c r="F269" s="58"/>
      <c r="G269" s="58"/>
      <c r="H269" s="58"/>
      <c r="I269" s="58"/>
      <c r="J269" s="58"/>
      <c r="K269" s="1"/>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03"/>
      <c r="AH269" s="103"/>
      <c r="AI269" s="103"/>
      <c r="AJ269" s="506"/>
      <c r="AK269" s="543"/>
      <c r="AL269" s="543"/>
      <c r="AM269" s="543"/>
      <c r="AN269" s="578"/>
      <c r="AO269" s="622"/>
    </row>
    <row r="270" spans="1:41">
      <c r="A270" s="1"/>
      <c r="B270" s="58" t="s">
        <v>17</v>
      </c>
      <c r="C270" s="58"/>
      <c r="D270" s="58"/>
      <c r="E270" s="58"/>
      <c r="F270" s="58"/>
      <c r="G270" s="58"/>
      <c r="H270" s="58"/>
      <c r="I270" s="58"/>
      <c r="J270" s="58"/>
      <c r="K270" s="1"/>
      <c r="L270" s="103"/>
      <c r="M270" s="103"/>
      <c r="N270" s="103"/>
      <c r="O270" s="103"/>
      <c r="P270" s="103"/>
      <c r="Q270" s="103"/>
      <c r="R270" s="103"/>
      <c r="S270" s="103"/>
      <c r="T270" s="103"/>
      <c r="U270" s="103"/>
      <c r="V270" s="103"/>
      <c r="W270" s="103"/>
      <c r="X270" s="103"/>
      <c r="Y270" s="103"/>
      <c r="Z270" s="103"/>
      <c r="AA270" s="103"/>
      <c r="AB270" s="103"/>
      <c r="AC270" s="103"/>
      <c r="AD270" s="103"/>
      <c r="AE270" s="103"/>
      <c r="AF270" s="103"/>
      <c r="AG270" s="103"/>
      <c r="AH270" s="103"/>
      <c r="AI270" s="103"/>
      <c r="AJ270" s="508"/>
      <c r="AK270" s="544"/>
      <c r="AL270" s="544"/>
      <c r="AM270" s="544"/>
      <c r="AN270" s="579"/>
      <c r="AO270" s="622"/>
    </row>
    <row r="271" spans="1:41">
      <c r="A271" s="1"/>
      <c r="B271" s="1" t="s">
        <v>270</v>
      </c>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59"/>
      <c r="AJ271" s="528"/>
      <c r="AK271" s="553"/>
      <c r="AL271" s="553"/>
      <c r="AM271" s="553"/>
      <c r="AN271" s="597"/>
      <c r="AO271" s="576"/>
    </row>
    <row r="272" spans="1:41">
      <c r="A272" s="1"/>
      <c r="B272" s="1" t="s">
        <v>904</v>
      </c>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513"/>
      <c r="AK272" s="547"/>
      <c r="AL272" s="547"/>
      <c r="AM272" s="547"/>
      <c r="AN272" s="582"/>
      <c r="AO272" s="576"/>
    </row>
    <row r="273" spans="1:41" ht="19.5">
      <c r="A273" s="1"/>
      <c r="B273" s="58" t="s">
        <v>320</v>
      </c>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1"/>
      <c r="AC273" s="1"/>
      <c r="AD273" s="1"/>
      <c r="AE273" s="1"/>
      <c r="AF273" s="1"/>
      <c r="AG273" s="1"/>
      <c r="AH273" s="1"/>
      <c r="AI273" s="1"/>
      <c r="AJ273" s="287"/>
      <c r="AK273" s="310"/>
      <c r="AL273" s="310"/>
      <c r="AM273" s="310"/>
      <c r="AN273" s="350"/>
      <c r="AO273" s="576"/>
    </row>
    <row r="274" spans="1:41" ht="19.5">
      <c r="A274" s="1"/>
      <c r="B274" s="58" t="s">
        <v>726</v>
      </c>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c r="AA274" s="58"/>
      <c r="AB274" s="1"/>
      <c r="AC274" s="1"/>
      <c r="AD274" s="1"/>
      <c r="AE274" s="1"/>
      <c r="AF274" s="1"/>
      <c r="AG274" s="1"/>
      <c r="AH274" s="1"/>
      <c r="AI274" s="56"/>
      <c r="AJ274" s="529"/>
      <c r="AK274" s="529"/>
      <c r="AL274" s="529"/>
      <c r="AM274" s="529"/>
      <c r="AN274" s="529"/>
      <c r="AO274" s="624"/>
    </row>
    <row r="275" spans="1:41">
      <c r="A275" s="1"/>
      <c r="B275" s="95"/>
      <c r="C275" s="106"/>
      <c r="D275" s="157"/>
      <c r="E275" s="157"/>
      <c r="F275" s="157"/>
      <c r="G275" s="157"/>
      <c r="H275" s="157"/>
      <c r="I275" s="157"/>
      <c r="J275" s="157"/>
      <c r="K275" s="157"/>
      <c r="L275" s="157"/>
      <c r="M275" s="157"/>
      <c r="N275" s="157"/>
      <c r="O275" s="157"/>
      <c r="P275" s="157"/>
      <c r="Q275" s="157"/>
      <c r="R275" s="157"/>
      <c r="S275" s="157"/>
      <c r="T275" s="157"/>
      <c r="U275" s="157"/>
      <c r="V275" s="157"/>
      <c r="W275" s="157"/>
      <c r="X275" s="157"/>
      <c r="Y275" s="157"/>
      <c r="Z275" s="157"/>
      <c r="AA275" s="157"/>
      <c r="AB275" s="157"/>
      <c r="AC275" s="157"/>
      <c r="AD275" s="157"/>
      <c r="AE275" s="157"/>
      <c r="AF275" s="157"/>
      <c r="AG275" s="157"/>
      <c r="AH275" s="157"/>
      <c r="AI275" s="157"/>
      <c r="AJ275" s="157"/>
      <c r="AK275" s="157"/>
      <c r="AL275" s="157"/>
      <c r="AM275" s="157"/>
      <c r="AN275" s="599"/>
      <c r="AO275" s="576"/>
    </row>
    <row r="276" spans="1:41">
      <c r="A276" s="1"/>
      <c r="B276" s="95"/>
      <c r="C276" s="107"/>
      <c r="D276" s="158"/>
      <c r="E276" s="158"/>
      <c r="F276" s="158"/>
      <c r="G276" s="158"/>
      <c r="H276" s="158"/>
      <c r="I276" s="158"/>
      <c r="J276" s="158"/>
      <c r="K276" s="158"/>
      <c r="L276" s="158"/>
      <c r="M276" s="158"/>
      <c r="N276" s="158"/>
      <c r="O276" s="158"/>
      <c r="P276" s="158"/>
      <c r="Q276" s="158"/>
      <c r="R276" s="158"/>
      <c r="S276" s="158"/>
      <c r="T276" s="158"/>
      <c r="U276" s="158"/>
      <c r="V276" s="158"/>
      <c r="W276" s="158"/>
      <c r="X276" s="158"/>
      <c r="Y276" s="158"/>
      <c r="Z276" s="158"/>
      <c r="AA276" s="158"/>
      <c r="AB276" s="158"/>
      <c r="AC276" s="158"/>
      <c r="AD276" s="158"/>
      <c r="AE276" s="158"/>
      <c r="AF276" s="158"/>
      <c r="AG276" s="158"/>
      <c r="AH276" s="158"/>
      <c r="AI276" s="158"/>
      <c r="AJ276" s="158"/>
      <c r="AK276" s="158"/>
      <c r="AL276" s="158"/>
      <c r="AM276" s="158"/>
      <c r="AN276" s="600"/>
      <c r="AO276" s="576"/>
    </row>
    <row r="277" spans="1:41" ht="19.5">
      <c r="A277" s="1"/>
      <c r="B277" s="58"/>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c r="AA277" s="108"/>
      <c r="AB277" s="108"/>
      <c r="AC277" s="108"/>
      <c r="AD277" s="108"/>
      <c r="AE277" s="108"/>
      <c r="AF277" s="108"/>
      <c r="AG277" s="108"/>
      <c r="AH277" s="108"/>
      <c r="AI277" s="108"/>
      <c r="AJ277" s="108"/>
      <c r="AK277" s="108"/>
      <c r="AL277" s="108"/>
      <c r="AM277" s="108"/>
      <c r="AN277" s="108"/>
      <c r="AO277" s="576"/>
    </row>
    <row r="278" spans="1:41" ht="19.5">
      <c r="A278" s="1"/>
      <c r="B278" s="1" t="s">
        <v>952</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506"/>
      <c r="AK278" s="543"/>
      <c r="AL278" s="543"/>
      <c r="AM278" s="543"/>
      <c r="AN278" s="578"/>
      <c r="AO278" s="622"/>
    </row>
    <row r="279" spans="1:41">
      <c r="A279" s="1"/>
      <c r="B279" s="1" t="s">
        <v>459</v>
      </c>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528"/>
      <c r="AK279" s="553"/>
      <c r="AL279" s="553"/>
      <c r="AM279" s="553"/>
      <c r="AN279" s="597"/>
      <c r="AO279" s="576"/>
    </row>
    <row r="280" spans="1:41">
      <c r="A280" s="1"/>
      <c r="B280" s="1" t="s">
        <v>357</v>
      </c>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508"/>
      <c r="AK280" s="544"/>
      <c r="AL280" s="544"/>
      <c r="AM280" s="544"/>
      <c r="AN280" s="579"/>
      <c r="AO280" s="576"/>
    </row>
    <row r="281" spans="1:41">
      <c r="A281" s="1"/>
      <c r="B281" s="1" t="s">
        <v>277</v>
      </c>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508"/>
      <c r="AK281" s="544"/>
      <c r="AL281" s="544"/>
      <c r="AM281" s="544"/>
      <c r="AN281" s="579"/>
      <c r="AO281" s="576"/>
    </row>
    <row r="282" spans="1:41">
      <c r="A282" s="1"/>
      <c r="B282" s="1" t="s">
        <v>430</v>
      </c>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383"/>
      <c r="AK282" s="169"/>
      <c r="AL282" s="169"/>
      <c r="AM282" s="169"/>
      <c r="AN282" s="411"/>
      <c r="AO282" s="576"/>
    </row>
    <row r="283" spans="1:41">
      <c r="A283" s="1"/>
      <c r="B283" s="1" t="s">
        <v>349</v>
      </c>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508"/>
      <c r="AK283" s="544"/>
      <c r="AL283" s="544"/>
      <c r="AM283" s="544"/>
      <c r="AN283" s="579"/>
      <c r="AO283" s="576"/>
    </row>
    <row r="284" spans="1:41" ht="19.5">
      <c r="A284" s="1"/>
      <c r="B284" s="1" t="s">
        <v>500</v>
      </c>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508"/>
      <c r="AK284" s="544"/>
      <c r="AL284" s="544"/>
      <c r="AM284" s="544"/>
      <c r="AN284" s="579"/>
      <c r="AO284" s="576"/>
    </row>
    <row r="285" spans="1:41" ht="20.25">
      <c r="A285" s="1"/>
      <c r="B285" s="1" t="s">
        <v>499</v>
      </c>
      <c r="C285" s="1"/>
      <c r="D285" s="1"/>
      <c r="E285" s="1"/>
      <c r="F285" s="1"/>
      <c r="G285" s="1"/>
      <c r="H285" s="1"/>
      <c r="I285" s="1"/>
      <c r="J285" s="1"/>
      <c r="K285" s="59"/>
      <c r="L285" s="291"/>
      <c r="M285" s="315"/>
      <c r="N285" s="315"/>
      <c r="O285" s="315"/>
      <c r="P285" s="315"/>
      <c r="Q285" s="315"/>
      <c r="R285" s="315"/>
      <c r="S285" s="315"/>
      <c r="T285" s="315"/>
      <c r="U285" s="315"/>
      <c r="V285" s="315"/>
      <c r="W285" s="315"/>
      <c r="X285" s="315"/>
      <c r="Y285" s="315"/>
      <c r="Z285" s="315"/>
      <c r="AA285" s="315"/>
      <c r="AB285" s="315"/>
      <c r="AC285" s="315"/>
      <c r="AD285" s="315"/>
      <c r="AE285" s="315"/>
      <c r="AF285" s="315"/>
      <c r="AG285" s="315"/>
      <c r="AH285" s="315"/>
      <c r="AI285" s="315"/>
      <c r="AJ285" s="397"/>
      <c r="AK285" s="397"/>
      <c r="AL285" s="397"/>
      <c r="AM285" s="397"/>
      <c r="AN285" s="601"/>
      <c r="AO285" s="576"/>
    </row>
    <row r="286" spans="1:41" ht="19.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1" ht="19.5">
      <c r="A287" s="1" t="s">
        <v>482</v>
      </c>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1" ht="19.5">
      <c r="A288" s="1"/>
      <c r="B288" s="58" t="s">
        <v>898</v>
      </c>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c r="AA288" s="58"/>
      <c r="AB288" s="58"/>
      <c r="AC288" s="58"/>
      <c r="AD288" s="58"/>
      <c r="AE288" s="58"/>
      <c r="AF288" s="58"/>
      <c r="AG288" s="58"/>
      <c r="AH288" s="58"/>
      <c r="AI288" s="1"/>
      <c r="AJ288" s="506"/>
      <c r="AK288" s="543"/>
      <c r="AL288" s="543"/>
      <c r="AM288" s="543"/>
      <c r="AN288" s="578"/>
    </row>
    <row r="289" spans="1:41">
      <c r="A289" s="1"/>
      <c r="B289" s="58" t="s">
        <v>751</v>
      </c>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c r="AA289" s="58"/>
      <c r="AB289" s="58"/>
      <c r="AC289" s="58"/>
      <c r="AD289" s="58"/>
      <c r="AE289" s="58"/>
      <c r="AF289" s="58"/>
      <c r="AG289" s="58"/>
      <c r="AH289" s="58"/>
      <c r="AI289" s="1"/>
      <c r="AJ289" s="383"/>
      <c r="AK289" s="169"/>
      <c r="AL289" s="169"/>
      <c r="AM289" s="169"/>
      <c r="AN289" s="411"/>
    </row>
    <row r="290" spans="1:41" ht="39" customHeight="1">
      <c r="A290" s="1"/>
      <c r="B290" s="72" t="s">
        <v>807</v>
      </c>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2"/>
      <c r="AI290" s="1"/>
      <c r="AJ290" s="508"/>
      <c r="AK290" s="544"/>
      <c r="AL290" s="544"/>
      <c r="AM290" s="544"/>
      <c r="AN290" s="579"/>
    </row>
    <row r="291" spans="1:41">
      <c r="A291" s="1"/>
      <c r="B291" s="58" t="s">
        <v>580</v>
      </c>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c r="AA291" s="58"/>
      <c r="AB291" s="58"/>
      <c r="AC291" s="58"/>
      <c r="AD291" s="58"/>
      <c r="AE291" s="58"/>
      <c r="AF291" s="58"/>
      <c r="AG291" s="58"/>
      <c r="AH291" s="58"/>
      <c r="AI291" s="1"/>
      <c r="AJ291" s="383"/>
      <c r="AK291" s="169"/>
      <c r="AL291" s="169"/>
      <c r="AM291" s="169"/>
      <c r="AN291" s="411"/>
    </row>
    <row r="292" spans="1:41" ht="19.5">
      <c r="A292" s="1"/>
      <c r="B292" s="70" t="s">
        <v>62</v>
      </c>
      <c r="C292" s="70"/>
      <c r="D292" s="70"/>
      <c r="E292" s="70"/>
      <c r="F292" s="70"/>
      <c r="G292" s="70"/>
      <c r="H292" s="70"/>
      <c r="I292" s="70"/>
      <c r="J292" s="70"/>
      <c r="K292" s="70"/>
      <c r="L292" s="70"/>
      <c r="M292" s="70"/>
      <c r="N292" s="70"/>
      <c r="O292" s="70"/>
      <c r="P292" s="70"/>
      <c r="Q292" s="70"/>
      <c r="R292" s="70"/>
      <c r="S292" s="70"/>
      <c r="T292" s="70"/>
      <c r="U292" s="70"/>
      <c r="V292" s="70"/>
      <c r="W292" s="70"/>
      <c r="X292" s="70"/>
      <c r="Y292" s="70"/>
      <c r="Z292" s="70"/>
      <c r="AA292" s="70"/>
      <c r="AB292" s="70"/>
      <c r="AC292" s="70"/>
      <c r="AD292" s="70"/>
      <c r="AE292" s="70"/>
      <c r="AF292" s="70"/>
      <c r="AG292" s="70"/>
      <c r="AH292" s="70"/>
      <c r="AI292" s="1"/>
      <c r="AJ292" s="509"/>
      <c r="AK292" s="545"/>
      <c r="AL292" s="545"/>
      <c r="AM292" s="545"/>
      <c r="AN292" s="580"/>
      <c r="AO292" s="622"/>
    </row>
    <row r="293" spans="1:41" ht="20.25">
      <c r="A293" s="1"/>
      <c r="B293" s="70"/>
      <c r="C293" s="70"/>
      <c r="D293" s="70"/>
      <c r="E293" s="70"/>
      <c r="F293" s="70"/>
      <c r="G293" s="70"/>
      <c r="H293" s="70"/>
      <c r="I293" s="70"/>
      <c r="J293" s="70"/>
      <c r="K293" s="70"/>
      <c r="L293" s="70"/>
      <c r="M293" s="70"/>
      <c r="N293" s="70"/>
      <c r="O293" s="70"/>
      <c r="P293" s="70"/>
      <c r="Q293" s="70"/>
      <c r="R293" s="70"/>
      <c r="S293" s="70"/>
      <c r="T293" s="70"/>
      <c r="U293" s="70"/>
      <c r="V293" s="70"/>
      <c r="W293" s="70"/>
      <c r="X293" s="70"/>
      <c r="Y293" s="70"/>
      <c r="Z293" s="70"/>
      <c r="AA293" s="70"/>
      <c r="AB293" s="70"/>
      <c r="AC293" s="70"/>
      <c r="AD293" s="70"/>
      <c r="AE293" s="70"/>
      <c r="AF293" s="70"/>
      <c r="AG293" s="70"/>
      <c r="AH293" s="70"/>
      <c r="AI293" s="1"/>
      <c r="AJ293" s="1"/>
      <c r="AK293" s="1"/>
      <c r="AL293" s="1"/>
      <c r="AM293" s="1"/>
      <c r="AN293" s="1"/>
      <c r="AO293" s="576"/>
    </row>
    <row r="294" spans="1:41" ht="16.5" customHeight="1">
      <c r="A294" s="1"/>
      <c r="B294" s="58" t="s">
        <v>978</v>
      </c>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1"/>
      <c r="AJ294" s="323"/>
      <c r="AK294" s="337"/>
      <c r="AL294" s="337"/>
      <c r="AM294" s="337"/>
      <c r="AN294" s="380"/>
      <c r="AO294" s="576"/>
    </row>
    <row r="295" spans="1:41" ht="16.5" customHeight="1">
      <c r="A295" s="1"/>
      <c r="B295" s="58" t="s">
        <v>980</v>
      </c>
      <c r="C295" s="66"/>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c r="AC295" s="66"/>
      <c r="AD295" s="66"/>
      <c r="AE295" s="66"/>
      <c r="AF295" s="66"/>
      <c r="AG295" s="66"/>
      <c r="AH295" s="66"/>
      <c r="AI295" s="1"/>
      <c r="AJ295" s="1"/>
      <c r="AK295" s="1"/>
      <c r="AL295" s="1"/>
      <c r="AM295" s="1"/>
      <c r="AN295" s="1"/>
      <c r="AO295" s="576"/>
    </row>
    <row r="296" spans="1:41" ht="19.5">
      <c r="A296" s="1"/>
      <c r="B296" s="66" t="s">
        <v>891</v>
      </c>
      <c r="C296" s="66"/>
      <c r="D296" s="66"/>
      <c r="E296" s="66"/>
      <c r="F296" s="66"/>
      <c r="G296" s="66"/>
      <c r="H296" s="66"/>
      <c r="I296" s="66"/>
      <c r="J296" s="66"/>
      <c r="K296" s="66"/>
      <c r="L296" s="66"/>
      <c r="M296" s="66"/>
      <c r="N296" s="66"/>
      <c r="O296" s="66"/>
      <c r="P296" s="66"/>
      <c r="Q296" s="66"/>
      <c r="R296" s="66"/>
      <c r="S296" s="66"/>
      <c r="T296" s="66"/>
      <c r="U296" s="66"/>
      <c r="V296" s="66"/>
      <c r="W296" s="66"/>
      <c r="X296" s="66"/>
      <c r="Y296" s="66"/>
      <c r="Z296" s="66"/>
      <c r="AA296" s="66"/>
      <c r="AB296" s="66"/>
      <c r="AC296" s="66"/>
      <c r="AD296" s="66"/>
      <c r="AE296" s="66"/>
      <c r="AF296" s="66"/>
      <c r="AG296" s="66"/>
      <c r="AH296" s="66"/>
      <c r="AI296" s="1"/>
      <c r="AJ296" s="506"/>
      <c r="AK296" s="543"/>
      <c r="AL296" s="543"/>
      <c r="AM296" s="543"/>
      <c r="AN296" s="578"/>
      <c r="AO296" s="576"/>
    </row>
    <row r="297" spans="1:41" ht="36.75" customHeight="1">
      <c r="A297" s="1"/>
      <c r="B297" s="66" t="s">
        <v>22</v>
      </c>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6"/>
      <c r="AA297" s="66"/>
      <c r="AB297" s="66"/>
      <c r="AC297" s="66"/>
      <c r="AD297" s="66"/>
      <c r="AE297" s="66"/>
      <c r="AF297" s="66"/>
      <c r="AG297" s="66"/>
      <c r="AH297" s="66"/>
      <c r="AI297" s="1"/>
      <c r="AJ297" s="508"/>
      <c r="AK297" s="544"/>
      <c r="AL297" s="544"/>
      <c r="AM297" s="544"/>
      <c r="AN297" s="579"/>
      <c r="AO297" s="576"/>
    </row>
    <row r="298" spans="1:41">
      <c r="A298" s="1"/>
      <c r="B298" s="66" t="s">
        <v>957</v>
      </c>
      <c r="C298" s="66"/>
      <c r="D298" s="66"/>
      <c r="E298" s="66"/>
      <c r="F298" s="66"/>
      <c r="G298" s="66"/>
      <c r="H298" s="66"/>
      <c r="I298" s="66"/>
      <c r="J298" s="66"/>
      <c r="K298" s="66"/>
      <c r="L298" s="66"/>
      <c r="M298" s="66"/>
      <c r="N298" s="66"/>
      <c r="O298" s="66"/>
      <c r="P298" s="66"/>
      <c r="Q298" s="66"/>
      <c r="R298" s="66"/>
      <c r="S298" s="66"/>
      <c r="T298" s="66"/>
      <c r="U298" s="66"/>
      <c r="V298" s="66"/>
      <c r="W298" s="66"/>
      <c r="X298" s="66"/>
      <c r="Y298" s="66"/>
      <c r="Z298" s="66"/>
      <c r="AA298" s="66"/>
      <c r="AB298" s="66"/>
      <c r="AC298" s="66"/>
      <c r="AD298" s="66"/>
      <c r="AE298" s="66"/>
      <c r="AF298" s="66"/>
      <c r="AG298" s="66"/>
      <c r="AH298" s="66"/>
      <c r="AI298" s="1"/>
      <c r="AJ298" s="508"/>
      <c r="AK298" s="544"/>
      <c r="AL298" s="544"/>
      <c r="AM298" s="544"/>
      <c r="AN298" s="579"/>
      <c r="AO298" s="576"/>
    </row>
    <row r="299" spans="1:41" ht="19.5">
      <c r="A299" s="1"/>
      <c r="B299" s="1" t="s">
        <v>757</v>
      </c>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509"/>
      <c r="AK299" s="545"/>
      <c r="AL299" s="545"/>
      <c r="AM299" s="545"/>
      <c r="AN299" s="580"/>
      <c r="AO299" s="576"/>
    </row>
    <row r="300" spans="1:41" ht="20.25">
      <c r="A300" s="1"/>
      <c r="B300" s="58" t="s">
        <v>678</v>
      </c>
      <c r="C300" s="66"/>
      <c r="D300" s="66"/>
      <c r="E300" s="66"/>
      <c r="F300" s="200"/>
      <c r="G300" s="216"/>
      <c r="H300" s="216"/>
      <c r="I300" s="216"/>
      <c r="J300" s="96"/>
      <c r="K300" s="96"/>
      <c r="L300" s="96"/>
      <c r="M300" s="96"/>
      <c r="N300" s="96"/>
      <c r="O300" s="96"/>
      <c r="P300" s="96"/>
      <c r="Q300" s="96"/>
      <c r="R300" s="96"/>
      <c r="S300" s="96"/>
      <c r="T300" s="96"/>
      <c r="U300" s="96"/>
      <c r="V300" s="96"/>
      <c r="W300" s="96"/>
      <c r="X300" s="96"/>
      <c r="Y300" s="96"/>
      <c r="Z300" s="96"/>
      <c r="AA300" s="96"/>
      <c r="AB300" s="96"/>
      <c r="AC300" s="96"/>
      <c r="AD300" s="96"/>
      <c r="AE300" s="96"/>
      <c r="AF300" s="96"/>
      <c r="AG300" s="96"/>
      <c r="AH300" s="96"/>
      <c r="AI300" s="96"/>
      <c r="AJ300" s="517"/>
      <c r="AK300" s="517"/>
      <c r="AL300" s="517"/>
      <c r="AM300" s="517"/>
      <c r="AN300" s="517"/>
    </row>
    <row r="301" spans="1:41" ht="19.5">
      <c r="A301" s="57"/>
      <c r="B301" s="1"/>
      <c r="C301" s="58" t="s">
        <v>332</v>
      </c>
      <c r="D301" s="66"/>
      <c r="E301" s="66"/>
      <c r="F301" s="200"/>
      <c r="G301" s="216"/>
      <c r="H301" s="216"/>
      <c r="I301" s="216"/>
      <c r="J301" s="96"/>
      <c r="K301" s="96"/>
      <c r="L301" s="96"/>
      <c r="M301" s="96"/>
      <c r="N301" s="96"/>
      <c r="O301" s="96"/>
      <c r="P301" s="96"/>
      <c r="Q301" s="96"/>
      <c r="R301" s="96"/>
      <c r="S301" s="96"/>
      <c r="T301" s="96"/>
      <c r="U301" s="96"/>
      <c r="V301" s="96"/>
      <c r="W301" s="96"/>
      <c r="X301" s="96"/>
      <c r="Y301" s="96"/>
      <c r="Z301" s="96"/>
      <c r="AA301" s="96"/>
      <c r="AB301" s="96"/>
      <c r="AC301" s="96"/>
      <c r="AD301" s="96"/>
      <c r="AE301" s="96"/>
      <c r="AF301" s="96"/>
      <c r="AG301" s="96"/>
      <c r="AH301" s="96"/>
      <c r="AI301" s="96"/>
      <c r="AJ301" s="506"/>
      <c r="AK301" s="543"/>
      <c r="AL301" s="543"/>
      <c r="AM301" s="543"/>
      <c r="AN301" s="578"/>
    </row>
    <row r="302" spans="1:41" ht="18.75" customHeight="1">
      <c r="A302" s="57"/>
      <c r="B302" s="1"/>
      <c r="C302" s="1" t="s">
        <v>540</v>
      </c>
      <c r="D302" s="70"/>
      <c r="E302" s="70"/>
      <c r="F302" s="201"/>
      <c r="G302" s="217"/>
      <c r="H302" s="217"/>
      <c r="I302" s="217"/>
      <c r="J302" s="96"/>
      <c r="K302" s="96"/>
      <c r="L302" s="96"/>
      <c r="M302" s="96"/>
      <c r="N302" s="96"/>
      <c r="O302" s="96"/>
      <c r="P302" s="96"/>
      <c r="Q302" s="96"/>
      <c r="R302" s="96"/>
      <c r="S302" s="96"/>
      <c r="T302" s="96"/>
      <c r="U302" s="96"/>
      <c r="V302" s="96"/>
      <c r="W302" s="96"/>
      <c r="X302" s="96"/>
      <c r="Y302" s="96"/>
      <c r="Z302" s="96"/>
      <c r="AA302" s="96"/>
      <c r="AB302" s="96"/>
      <c r="AC302" s="96"/>
      <c r="AD302" s="96"/>
      <c r="AE302" s="96"/>
      <c r="AF302" s="96"/>
      <c r="AG302" s="96"/>
      <c r="AH302" s="96"/>
      <c r="AI302" s="96"/>
      <c r="AJ302" s="287"/>
      <c r="AK302" s="310"/>
      <c r="AL302" s="310"/>
      <c r="AM302" s="310"/>
      <c r="AN302" s="350"/>
    </row>
    <row r="303" spans="1:41" ht="19.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row>
    <row r="304" spans="1:41" ht="19.5">
      <c r="A304" s="1" t="s">
        <v>774</v>
      </c>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row>
    <row r="305" spans="1:41" ht="19.5">
      <c r="A305" s="1"/>
      <c r="B305" s="1" t="str">
        <f>"◎"&amp;表紙!B2&amp;DBCS(表紙!C2-1)&amp;"年度の事故件数"</f>
        <v>◎令和７年度の事故件数</v>
      </c>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238"/>
      <c r="AK305" s="252"/>
      <c r="AL305" s="252"/>
      <c r="AM305" s="264"/>
      <c r="AN305" s="1" t="s">
        <v>661</v>
      </c>
    </row>
    <row r="306" spans="1:41" ht="19.5">
      <c r="A306" s="1"/>
      <c r="B306" s="1" t="str">
        <f>"◎"&amp;表紙!B2&amp;DBCS(表紙!C2)&amp;"年度の事故件数(監査日前々月末日現在)"</f>
        <v>◎令和８年度の事故件数(監査日前々月末日現在)</v>
      </c>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239"/>
      <c r="AK306" s="253"/>
      <c r="AL306" s="253"/>
      <c r="AM306" s="265"/>
      <c r="AN306" s="1" t="s">
        <v>661</v>
      </c>
    </row>
    <row r="307" spans="1:41" ht="20.25">
      <c r="A307" s="1"/>
      <c r="B307" s="1"/>
      <c r="C307" s="1" t="s">
        <v>993</v>
      </c>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517"/>
      <c r="AK307" s="517"/>
      <c r="AL307" s="517"/>
      <c r="AM307" s="517"/>
      <c r="AN307" s="1"/>
    </row>
    <row r="308" spans="1:41" ht="20.25">
      <c r="A308" s="1"/>
      <c r="B308" s="58" t="s">
        <v>1031</v>
      </c>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c r="AA308" s="58"/>
      <c r="AB308" s="58"/>
      <c r="AC308" s="58"/>
      <c r="AD308" s="58"/>
      <c r="AE308" s="58"/>
      <c r="AF308" s="58"/>
      <c r="AG308" s="58"/>
      <c r="AH308" s="58"/>
      <c r="AI308" s="1"/>
      <c r="AJ308" s="323"/>
      <c r="AK308" s="337"/>
      <c r="AL308" s="337"/>
      <c r="AM308" s="337"/>
      <c r="AN308" s="380"/>
    </row>
    <row r="309" spans="1:41" ht="19.5">
      <c r="A309" s="1"/>
      <c r="B309" s="58" t="s">
        <v>736</v>
      </c>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c r="AA309" s="58"/>
      <c r="AB309" s="58"/>
      <c r="AC309" s="58"/>
      <c r="AD309" s="58"/>
      <c r="AE309" s="58"/>
      <c r="AF309" s="58"/>
      <c r="AG309" s="58"/>
      <c r="AH309" s="58"/>
      <c r="AI309" s="1"/>
      <c r="AJ309" s="517"/>
      <c r="AK309" s="517"/>
      <c r="AL309" s="517"/>
      <c r="AM309" s="517"/>
      <c r="AN309" s="517"/>
    </row>
    <row r="310" spans="1:41" ht="19.5">
      <c r="A310" s="1"/>
      <c r="B310" s="70" t="s">
        <v>476</v>
      </c>
      <c r="C310" s="70"/>
      <c r="D310" s="70"/>
      <c r="E310" s="70"/>
      <c r="F310" s="70"/>
      <c r="G310" s="70"/>
      <c r="H310" s="70"/>
      <c r="I310" s="70"/>
      <c r="J310" s="70"/>
      <c r="K310" s="70"/>
      <c r="L310" s="70"/>
      <c r="M310" s="70"/>
      <c r="N310" s="70"/>
      <c r="O310" s="70"/>
      <c r="P310" s="70"/>
      <c r="Q310" s="70"/>
      <c r="R310" s="70"/>
      <c r="S310" s="70"/>
      <c r="T310" s="70"/>
      <c r="U310" s="70"/>
      <c r="V310" s="70"/>
      <c r="W310" s="70"/>
      <c r="X310" s="70"/>
      <c r="Y310" s="70"/>
      <c r="Z310" s="70"/>
      <c r="AA310" s="70"/>
      <c r="AB310" s="70"/>
      <c r="AC310" s="70"/>
      <c r="AD310" s="70"/>
      <c r="AE310" s="70"/>
      <c r="AF310" s="70"/>
      <c r="AG310" s="70"/>
      <c r="AH310" s="70"/>
      <c r="AI310" s="1"/>
      <c r="AJ310" s="1"/>
      <c r="AK310" s="1"/>
      <c r="AL310" s="1"/>
      <c r="AM310" s="1"/>
      <c r="AN310" s="1"/>
      <c r="AO310" s="622"/>
    </row>
    <row r="311" spans="1:41" ht="20.25">
      <c r="A311" s="1"/>
      <c r="B311" s="70"/>
      <c r="C311" s="70"/>
      <c r="D311" s="70"/>
      <c r="E311" s="70"/>
      <c r="F311" s="70"/>
      <c r="G311" s="70"/>
      <c r="H311" s="70"/>
      <c r="I311" s="70"/>
      <c r="J311" s="70"/>
      <c r="K311" s="70"/>
      <c r="L311" s="70"/>
      <c r="M311" s="70"/>
      <c r="N311" s="70"/>
      <c r="O311" s="70"/>
      <c r="P311" s="70"/>
      <c r="Q311" s="70"/>
      <c r="R311" s="70"/>
      <c r="S311" s="70"/>
      <c r="T311" s="70"/>
      <c r="U311" s="70"/>
      <c r="V311" s="70"/>
      <c r="W311" s="70"/>
      <c r="X311" s="70"/>
      <c r="Y311" s="70"/>
      <c r="Z311" s="70"/>
      <c r="AA311" s="70"/>
      <c r="AB311" s="70"/>
      <c r="AC311" s="70"/>
      <c r="AD311" s="70"/>
      <c r="AE311" s="70"/>
      <c r="AF311" s="70"/>
      <c r="AG311" s="70"/>
      <c r="AH311" s="70"/>
      <c r="AI311" s="1"/>
      <c r="AJ311" s="323"/>
      <c r="AK311" s="337"/>
      <c r="AL311" s="337"/>
      <c r="AM311" s="337"/>
      <c r="AN311" s="380"/>
      <c r="AO311" s="576"/>
    </row>
    <row r="312" spans="1:41" ht="20.25">
      <c r="A312" s="1"/>
      <c r="B312" s="1" t="s">
        <v>672</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622"/>
    </row>
    <row r="313" spans="1:41" ht="19.5">
      <c r="A313" s="1"/>
      <c r="B313" s="1" t="s">
        <v>346</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506"/>
      <c r="AK313" s="543"/>
      <c r="AL313" s="543"/>
      <c r="AM313" s="543"/>
      <c r="AN313" s="578"/>
      <c r="AO313" s="576"/>
    </row>
    <row r="314" spans="1:41">
      <c r="A314" s="1"/>
      <c r="B314" s="1" t="s">
        <v>893</v>
      </c>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383"/>
      <c r="AK314" s="169"/>
      <c r="AL314" s="169"/>
      <c r="AM314" s="169"/>
      <c r="AN314" s="411"/>
      <c r="AO314" s="576"/>
    </row>
    <row r="315" spans="1:41">
      <c r="A315" s="1"/>
      <c r="B315" s="1" t="s">
        <v>803</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508"/>
      <c r="AK315" s="544"/>
      <c r="AL315" s="544"/>
      <c r="AM315" s="544"/>
      <c r="AN315" s="579"/>
      <c r="AO315" s="576"/>
    </row>
    <row r="316" spans="1:41" ht="19.5">
      <c r="A316" s="1"/>
      <c r="B316" s="70" t="s">
        <v>162</v>
      </c>
      <c r="C316" s="70"/>
      <c r="D316" s="70"/>
      <c r="E316" s="70"/>
      <c r="F316" s="70"/>
      <c r="G316" s="70"/>
      <c r="H316" s="70"/>
      <c r="I316" s="70"/>
      <c r="J316" s="70"/>
      <c r="K316" s="70"/>
      <c r="L316" s="70"/>
      <c r="M316" s="70"/>
      <c r="N316" s="70"/>
      <c r="O316" s="70"/>
      <c r="P316" s="70"/>
      <c r="Q316" s="70"/>
      <c r="R316" s="70"/>
      <c r="S316" s="70"/>
      <c r="T316" s="70"/>
      <c r="U316" s="70"/>
      <c r="V316" s="70"/>
      <c r="W316" s="70"/>
      <c r="X316" s="70"/>
      <c r="Y316" s="70"/>
      <c r="Z316" s="70"/>
      <c r="AA316" s="70"/>
      <c r="AB316" s="70"/>
      <c r="AC316" s="70"/>
      <c r="AD316" s="70"/>
      <c r="AE316" s="70"/>
      <c r="AF316" s="70"/>
      <c r="AG316" s="70"/>
      <c r="AH316" s="70"/>
      <c r="AI316" s="1"/>
      <c r="AJ316" s="287"/>
      <c r="AK316" s="310"/>
      <c r="AL316" s="310"/>
      <c r="AM316" s="310"/>
      <c r="AN316" s="350"/>
      <c r="AO316" s="576"/>
    </row>
    <row r="317" spans="1:41" ht="20.25">
      <c r="A317" s="1"/>
      <c r="B317" s="70"/>
      <c r="C317" s="70"/>
      <c r="D317" s="70"/>
      <c r="E317" s="70"/>
      <c r="F317" s="70"/>
      <c r="G317" s="70"/>
      <c r="H317" s="70"/>
      <c r="I317" s="70"/>
      <c r="J317" s="70"/>
      <c r="K317" s="70"/>
      <c r="L317" s="70"/>
      <c r="M317" s="70"/>
      <c r="N317" s="70"/>
      <c r="O317" s="70"/>
      <c r="P317" s="70"/>
      <c r="Q317" s="70"/>
      <c r="R317" s="70"/>
      <c r="S317" s="70"/>
      <c r="T317" s="70"/>
      <c r="U317" s="70"/>
      <c r="V317" s="70"/>
      <c r="W317" s="70"/>
      <c r="X317" s="70"/>
      <c r="Y317" s="70"/>
      <c r="Z317" s="70"/>
      <c r="AA317" s="70"/>
      <c r="AB317" s="70"/>
      <c r="AC317" s="70"/>
      <c r="AD317" s="70"/>
      <c r="AE317" s="70"/>
      <c r="AF317" s="70"/>
      <c r="AG317" s="70"/>
      <c r="AH317" s="70"/>
      <c r="AI317" s="1"/>
      <c r="AJ317" s="1"/>
      <c r="AK317" s="1"/>
      <c r="AL317" s="1"/>
      <c r="AM317" s="1"/>
      <c r="AN317" s="1"/>
      <c r="AO317" s="622"/>
    </row>
    <row r="318" spans="1:41" ht="19.5">
      <c r="A318" s="1"/>
      <c r="B318" s="66" t="s">
        <v>27</v>
      </c>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6"/>
      <c r="AA318" s="66"/>
      <c r="AB318" s="66"/>
      <c r="AC318" s="66"/>
      <c r="AD318" s="66"/>
      <c r="AE318" s="66"/>
      <c r="AF318" s="66"/>
      <c r="AG318" s="66"/>
      <c r="AH318" s="70"/>
      <c r="AI318" s="1"/>
      <c r="AJ318" s="506"/>
      <c r="AK318" s="543"/>
      <c r="AL318" s="543"/>
      <c r="AM318" s="543"/>
      <c r="AN318" s="578"/>
      <c r="AO318" s="622"/>
    </row>
    <row r="319" spans="1:41">
      <c r="A319" s="1"/>
      <c r="B319" s="1" t="s">
        <v>510</v>
      </c>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528"/>
      <c r="AK319" s="553"/>
      <c r="AL319" s="553"/>
      <c r="AM319" s="553"/>
      <c r="AN319" s="597"/>
      <c r="AO319" s="576"/>
    </row>
    <row r="320" spans="1:41" ht="19.5">
      <c r="A320" s="1"/>
      <c r="B320" s="1" t="s">
        <v>2</v>
      </c>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508"/>
      <c r="AK320" s="544"/>
      <c r="AL320" s="544"/>
      <c r="AM320" s="544"/>
      <c r="AN320" s="579"/>
      <c r="AO320" s="576"/>
    </row>
    <row r="321" spans="1:41" ht="19.5">
      <c r="A321" s="1"/>
      <c r="B321" s="73" t="s">
        <v>89</v>
      </c>
      <c r="C321" s="73"/>
      <c r="D321" s="73"/>
      <c r="E321" s="73"/>
      <c r="F321" s="73"/>
      <c r="G321" s="73"/>
      <c r="H321" s="73"/>
      <c r="I321" s="73"/>
      <c r="J321" s="73"/>
      <c r="K321" s="73"/>
      <c r="L321" s="196"/>
      <c r="M321" s="316"/>
      <c r="N321" s="326"/>
      <c r="O321" s="326"/>
      <c r="P321" s="326"/>
      <c r="Q321" s="326"/>
      <c r="R321" s="326"/>
      <c r="S321" s="326"/>
      <c r="T321" s="326"/>
      <c r="U321" s="326"/>
      <c r="V321" s="326"/>
      <c r="W321" s="326"/>
      <c r="X321" s="326"/>
      <c r="Y321" s="326"/>
      <c r="Z321" s="326"/>
      <c r="AA321" s="326"/>
      <c r="AB321" s="326"/>
      <c r="AC321" s="326"/>
      <c r="AD321" s="326"/>
      <c r="AE321" s="326"/>
      <c r="AF321" s="326"/>
      <c r="AG321" s="326"/>
      <c r="AH321" s="326"/>
      <c r="AI321" s="326"/>
      <c r="AJ321" s="518"/>
      <c r="AK321" s="518"/>
      <c r="AL321" s="518"/>
      <c r="AM321" s="518"/>
      <c r="AN321" s="585"/>
      <c r="AO321" s="576"/>
    </row>
    <row r="322" spans="1:41" ht="19.5">
      <c r="A322" s="1"/>
      <c r="B322" s="73" t="s">
        <v>112</v>
      </c>
      <c r="C322" s="73"/>
      <c r="D322" s="73"/>
      <c r="E322" s="73"/>
      <c r="F322" s="73"/>
      <c r="G322" s="73"/>
      <c r="H322" s="73"/>
      <c r="I322" s="73"/>
      <c r="J322" s="73"/>
      <c r="K322" s="73"/>
      <c r="L322" s="196"/>
      <c r="M322" s="225"/>
      <c r="N322" s="242"/>
      <c r="O322" s="242"/>
      <c r="P322" s="242"/>
      <c r="Q322" s="242"/>
      <c r="R322" s="242"/>
      <c r="S322" s="242"/>
      <c r="T322" s="242"/>
      <c r="U322" s="242"/>
      <c r="V322" s="242"/>
      <c r="W322" s="242"/>
      <c r="X322" s="242"/>
      <c r="Y322" s="242"/>
      <c r="Z322" s="242"/>
      <c r="AA322" s="242"/>
      <c r="AB322" s="242"/>
      <c r="AC322" s="242"/>
      <c r="AD322" s="242"/>
      <c r="AE322" s="242"/>
      <c r="AF322" s="242"/>
      <c r="AG322" s="242"/>
      <c r="AH322" s="242"/>
      <c r="AI322" s="242"/>
      <c r="AJ322" s="242"/>
      <c r="AK322" s="242"/>
      <c r="AL322" s="242"/>
      <c r="AM322" s="242"/>
      <c r="AN322" s="492"/>
      <c r="AO322" s="576"/>
    </row>
    <row r="323" spans="1:41" ht="19.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1" ht="19.5">
      <c r="A324" s="1" t="str">
        <f>"（６）防災対策 避難訓練等の状況（"&amp;表紙!B2&amp;DBCS(表紙!C2-1)&amp;"年度の状況）    ★確認資料：避難訓練記録、消防計画"</f>
        <v>（６）防災対策 避難訓練等の状況（令和７年度の状況）    ★確認資料：避難訓練記録、消防計画</v>
      </c>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1" ht="20.25">
      <c r="A325" s="1"/>
      <c r="B325" s="1" t="s">
        <v>325</v>
      </c>
      <c r="C325" s="1"/>
      <c r="D325" s="1"/>
      <c r="E325" s="1"/>
      <c r="F325" s="59"/>
      <c r="G325" s="218"/>
      <c r="H325" s="237"/>
      <c r="I325" s="251"/>
      <c r="J325" s="263" t="s">
        <v>673</v>
      </c>
      <c r="K325" s="1"/>
      <c r="L325" s="1"/>
      <c r="M325" s="1"/>
      <c r="N325" s="1"/>
      <c r="O325" s="1" t="s">
        <v>733</v>
      </c>
      <c r="P325" s="1"/>
      <c r="Q325" s="1"/>
      <c r="R325" s="1"/>
      <c r="S325" s="1"/>
      <c r="T325" s="1"/>
      <c r="U325" s="1"/>
      <c r="V325" s="1"/>
      <c r="W325" s="1"/>
      <c r="X325" s="1"/>
      <c r="Y325" s="1"/>
      <c r="Z325" s="59"/>
      <c r="AA325" s="218"/>
      <c r="AB325" s="237"/>
      <c r="AC325" s="251"/>
      <c r="AD325" s="263" t="s">
        <v>673</v>
      </c>
      <c r="AE325" s="1"/>
      <c r="AF325" s="1"/>
      <c r="AG325" s="1"/>
      <c r="AH325" s="1"/>
      <c r="AI325" s="1"/>
      <c r="AJ325" s="1"/>
      <c r="AK325" s="1"/>
      <c r="AL325" s="1"/>
      <c r="AM325" s="1"/>
      <c r="AN325" s="1"/>
      <c r="AO325" s="622"/>
    </row>
    <row r="326" spans="1:41" ht="19.5">
      <c r="A326" s="1"/>
      <c r="B326" s="1" t="s">
        <v>514</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506"/>
      <c r="AK326" s="543"/>
      <c r="AL326" s="543"/>
      <c r="AM326" s="543"/>
      <c r="AN326" s="578"/>
      <c r="AO326" s="576"/>
    </row>
    <row r="327" spans="1:41" ht="19.5">
      <c r="A327" s="1"/>
      <c r="B327" s="1" t="s">
        <v>247</v>
      </c>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287"/>
      <c r="AK327" s="310"/>
      <c r="AL327" s="310"/>
      <c r="AM327" s="310"/>
      <c r="AN327" s="350"/>
      <c r="AO327" s="576"/>
    </row>
    <row r="328" spans="1:41" ht="19.5" customHeight="1">
      <c r="A328" s="1"/>
      <c r="B328" s="73" t="s">
        <v>137</v>
      </c>
      <c r="C328" s="73"/>
      <c r="D328" s="73"/>
      <c r="E328" s="73"/>
      <c r="F328" s="73"/>
      <c r="G328" s="73"/>
      <c r="H328" s="73"/>
      <c r="I328" s="73"/>
      <c r="J328" s="196"/>
      <c r="K328" s="218"/>
      <c r="L328" s="237"/>
      <c r="M328" s="251"/>
      <c r="N328" s="235" t="s">
        <v>235</v>
      </c>
      <c r="O328" s="95"/>
      <c r="P328" s="218"/>
      <c r="Q328" s="237"/>
      <c r="R328" s="251"/>
      <c r="S328" s="235" t="s">
        <v>45</v>
      </c>
      <c r="T328" s="95"/>
      <c r="U328" s="218"/>
      <c r="V328" s="237"/>
      <c r="W328" s="251"/>
      <c r="X328" s="235" t="s">
        <v>465</v>
      </c>
      <c r="Y328" s="58"/>
      <c r="Z328" s="58"/>
      <c r="AA328" s="58"/>
      <c r="AB328" s="58"/>
      <c r="AC328" s="58"/>
      <c r="AD328" s="58"/>
      <c r="AE328" s="58"/>
      <c r="AF328" s="58"/>
      <c r="AG328" s="58"/>
      <c r="AH328" s="58"/>
      <c r="AI328" s="1"/>
      <c r="AJ328" s="1"/>
      <c r="AK328" s="1"/>
      <c r="AL328" s="1"/>
      <c r="AM328" s="1"/>
      <c r="AN328" s="1"/>
    </row>
    <row r="329" spans="1:41" ht="2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622"/>
    </row>
    <row r="330" spans="1:41" ht="20.25">
      <c r="A330" s="1"/>
      <c r="B330" s="1" t="s">
        <v>677</v>
      </c>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323"/>
      <c r="AK330" s="337"/>
      <c r="AL330" s="337"/>
      <c r="AM330" s="337"/>
      <c r="AN330" s="380"/>
      <c r="AO330" s="576"/>
    </row>
    <row r="331" spans="1:41" ht="18.75" customHeight="1">
      <c r="A331" s="1"/>
      <c r="B331" s="1"/>
      <c r="C331" s="73" t="s">
        <v>144</v>
      </c>
      <c r="D331" s="73"/>
      <c r="E331" s="73"/>
      <c r="F331" s="73"/>
      <c r="G331" s="73"/>
      <c r="H331" s="73"/>
      <c r="I331" s="73"/>
      <c r="J331" s="196"/>
      <c r="K331" s="218"/>
      <c r="L331" s="237"/>
      <c r="M331" s="251"/>
      <c r="N331" s="235" t="s">
        <v>235</v>
      </c>
      <c r="O331" s="95"/>
      <c r="P331" s="218"/>
      <c r="Q331" s="237"/>
      <c r="R331" s="251"/>
      <c r="S331" s="235" t="s">
        <v>45</v>
      </c>
      <c r="T331" s="95"/>
      <c r="U331" s="218"/>
      <c r="V331" s="237"/>
      <c r="W331" s="251"/>
      <c r="X331" s="235" t="s">
        <v>465</v>
      </c>
      <c r="Y331" s="58"/>
      <c r="Z331" s="58"/>
      <c r="AA331" s="58"/>
      <c r="AB331" s="58"/>
      <c r="AC331" s="58"/>
      <c r="AD331" s="58"/>
      <c r="AE331" s="58"/>
      <c r="AF331" s="58"/>
      <c r="AG331" s="58"/>
      <c r="AH331" s="58"/>
      <c r="AI331" s="1"/>
      <c r="AJ331" s="1"/>
      <c r="AK331" s="1"/>
      <c r="AL331" s="1"/>
      <c r="AM331" s="1"/>
      <c r="AN331" s="1"/>
      <c r="AO331" s="622"/>
    </row>
    <row r="332" spans="1:41" ht="19.5">
      <c r="A332" s="1"/>
      <c r="B332" s="1" t="s">
        <v>385</v>
      </c>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506"/>
      <c r="AK332" s="543"/>
      <c r="AL332" s="543"/>
      <c r="AM332" s="543"/>
      <c r="AN332" s="578"/>
      <c r="AO332" s="576"/>
    </row>
    <row r="333" spans="1:41" ht="19.5">
      <c r="A333" s="1"/>
      <c r="B333" s="1" t="s">
        <v>516</v>
      </c>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287"/>
      <c r="AK333" s="310"/>
      <c r="AL333" s="310"/>
      <c r="AM333" s="310"/>
      <c r="AN333" s="350"/>
      <c r="AO333" s="576"/>
    </row>
    <row r="334" spans="1:41" ht="18.75" customHeight="1">
      <c r="A334" s="1"/>
      <c r="B334" s="1"/>
      <c r="C334" s="73" t="s">
        <v>825</v>
      </c>
      <c r="D334" s="73"/>
      <c r="E334" s="73"/>
      <c r="F334" s="73"/>
      <c r="G334" s="73"/>
      <c r="H334" s="73"/>
      <c r="I334" s="73"/>
      <c r="J334" s="196"/>
      <c r="K334" s="276"/>
      <c r="L334" s="292"/>
      <c r="M334" s="292"/>
      <c r="N334" s="219"/>
      <c r="O334" s="219"/>
      <c r="P334" s="292"/>
      <c r="Q334" s="292"/>
      <c r="R334" s="292"/>
      <c r="S334" s="219"/>
      <c r="T334" s="219"/>
      <c r="U334" s="292"/>
      <c r="V334" s="292"/>
      <c r="W334" s="430"/>
      <c r="X334" s="1"/>
      <c r="Y334" s="1"/>
      <c r="Z334" s="1"/>
      <c r="AA334" s="1"/>
      <c r="AB334" s="1"/>
      <c r="AC334" s="1"/>
      <c r="AD334" s="1"/>
      <c r="AE334" s="1"/>
      <c r="AF334" s="1"/>
      <c r="AG334" s="1"/>
      <c r="AH334" s="1"/>
      <c r="AI334" s="1"/>
      <c r="AJ334" s="1"/>
      <c r="AK334" s="1"/>
      <c r="AL334" s="1"/>
      <c r="AM334" s="1"/>
      <c r="AN334" s="1"/>
    </row>
    <row r="335" spans="1:41" ht="18.75" customHeight="1">
      <c r="A335" s="1"/>
      <c r="B335" s="1"/>
      <c r="C335" s="73" t="s">
        <v>316</v>
      </c>
      <c r="D335" s="73"/>
      <c r="E335" s="73"/>
      <c r="F335" s="73"/>
      <c r="G335" s="73"/>
      <c r="H335" s="73"/>
      <c r="I335" s="73"/>
      <c r="J335" s="196"/>
      <c r="K335" s="239"/>
      <c r="L335" s="253"/>
      <c r="M335" s="265"/>
      <c r="N335" s="327" t="s">
        <v>235</v>
      </c>
      <c r="O335" s="339"/>
      <c r="P335" s="239"/>
      <c r="Q335" s="253"/>
      <c r="R335" s="265"/>
      <c r="S335" s="327" t="s">
        <v>45</v>
      </c>
      <c r="T335" s="339"/>
      <c r="U335" s="239"/>
      <c r="V335" s="253"/>
      <c r="W335" s="265"/>
      <c r="X335" s="263" t="s">
        <v>465</v>
      </c>
      <c r="Y335" s="1"/>
      <c r="Z335" s="1"/>
      <c r="AA335" s="1"/>
      <c r="AB335" s="1"/>
      <c r="AC335" s="1"/>
      <c r="AD335" s="1"/>
      <c r="AE335" s="1"/>
      <c r="AF335" s="1"/>
      <c r="AG335" s="1"/>
      <c r="AH335" s="1"/>
      <c r="AI335" s="1"/>
      <c r="AJ335" s="1"/>
      <c r="AK335" s="1"/>
      <c r="AL335" s="1"/>
      <c r="AM335" s="1"/>
      <c r="AN335" s="1"/>
      <c r="AO335" s="622"/>
    </row>
    <row r="336" spans="1:41" ht="20.25">
      <c r="A336" s="1"/>
      <c r="B336" s="1" t="s">
        <v>443</v>
      </c>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323"/>
      <c r="AK336" s="337"/>
      <c r="AL336" s="337"/>
      <c r="AM336" s="337"/>
      <c r="AN336" s="380"/>
      <c r="AO336" s="576"/>
    </row>
    <row r="337" spans="1:41" ht="18.75" customHeight="1">
      <c r="A337" s="1"/>
      <c r="B337" s="1"/>
      <c r="C337" s="1" t="s">
        <v>471</v>
      </c>
      <c r="D337" s="1"/>
      <c r="E337" s="1"/>
      <c r="F337" s="1"/>
      <c r="G337" s="1"/>
      <c r="H337" s="1"/>
      <c r="I337" s="1"/>
      <c r="J337" s="59"/>
      <c r="K337" s="218"/>
      <c r="L337" s="237"/>
      <c r="M337" s="251"/>
      <c r="N337" s="328" t="s">
        <v>235</v>
      </c>
      <c r="O337" s="340"/>
      <c r="P337" s="218"/>
      <c r="Q337" s="237"/>
      <c r="R337" s="251"/>
      <c r="S337" s="328" t="s">
        <v>45</v>
      </c>
      <c r="T337" s="340"/>
      <c r="U337" s="218"/>
      <c r="V337" s="237"/>
      <c r="W337" s="251"/>
      <c r="X337" s="263" t="s">
        <v>465</v>
      </c>
      <c r="Y337" s="1"/>
      <c r="Z337" s="1"/>
      <c r="AA337" s="1"/>
      <c r="AB337" s="1"/>
      <c r="AC337" s="1"/>
      <c r="AD337" s="1"/>
      <c r="AE337" s="1"/>
      <c r="AF337" s="1"/>
      <c r="AG337" s="1"/>
      <c r="AH337" s="1"/>
      <c r="AI337" s="1"/>
      <c r="AJ337" s="1"/>
      <c r="AK337" s="1"/>
      <c r="AL337" s="1"/>
      <c r="AM337" s="1"/>
      <c r="AN337" s="1"/>
    </row>
    <row r="338" spans="1:41" ht="20.25">
      <c r="A338" s="1"/>
      <c r="B338" s="1" t="s">
        <v>704</v>
      </c>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622"/>
    </row>
    <row r="339" spans="1:41" ht="19.5">
      <c r="A339" s="1"/>
      <c r="B339" s="1" t="s">
        <v>261</v>
      </c>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506"/>
      <c r="AK339" s="543"/>
      <c r="AL339" s="543"/>
      <c r="AM339" s="543"/>
      <c r="AN339" s="578"/>
      <c r="AO339" s="576"/>
    </row>
    <row r="340" spans="1:41">
      <c r="A340" s="1"/>
      <c r="B340" s="1" t="s">
        <v>792</v>
      </c>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508"/>
      <c r="AK340" s="544"/>
      <c r="AL340" s="544"/>
      <c r="AM340" s="544"/>
      <c r="AN340" s="579"/>
      <c r="AO340" s="576"/>
    </row>
    <row r="341" spans="1:41">
      <c r="A341" s="1"/>
      <c r="B341" s="1" t="s">
        <v>97</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508"/>
      <c r="AK341" s="544"/>
      <c r="AL341" s="544"/>
      <c r="AM341" s="544"/>
      <c r="AN341" s="579"/>
      <c r="AO341" s="576"/>
    </row>
    <row r="342" spans="1:41">
      <c r="A342" s="1"/>
      <c r="B342" s="1" t="s">
        <v>617</v>
      </c>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383"/>
      <c r="AK342" s="169"/>
      <c r="AL342" s="169"/>
      <c r="AM342" s="169"/>
      <c r="AN342" s="411"/>
      <c r="AO342" s="576"/>
    </row>
    <row r="343" spans="1:41">
      <c r="A343" s="1"/>
      <c r="B343" s="58" t="s">
        <v>700</v>
      </c>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c r="AA343" s="58"/>
      <c r="AB343" s="58"/>
      <c r="AC343" s="58"/>
      <c r="AD343" s="58"/>
      <c r="AE343" s="58"/>
      <c r="AF343" s="58"/>
      <c r="AG343" s="58"/>
      <c r="AH343" s="58"/>
      <c r="AI343" s="95"/>
      <c r="AJ343" s="530"/>
      <c r="AK343" s="554"/>
      <c r="AL343" s="554"/>
      <c r="AM343" s="554"/>
      <c r="AN343" s="602"/>
      <c r="AO343" s="622"/>
    </row>
    <row r="344" spans="1:41">
      <c r="A344" s="1"/>
      <c r="B344" s="1" t="s">
        <v>608</v>
      </c>
      <c r="C344" s="1"/>
      <c r="D344" s="1"/>
      <c r="E344" s="1"/>
      <c r="F344" s="1"/>
      <c r="G344" s="1"/>
      <c r="H344" s="1"/>
      <c r="I344" s="1"/>
      <c r="J344" s="1"/>
      <c r="K344" s="1"/>
      <c r="L344" s="1"/>
      <c r="M344" s="1"/>
      <c r="N344" s="1"/>
      <c r="O344" s="58"/>
      <c r="P344" s="58"/>
      <c r="Q344" s="58"/>
      <c r="R344" s="58"/>
      <c r="S344" s="58"/>
      <c r="T344" s="58"/>
      <c r="U344" s="58"/>
      <c r="V344" s="58"/>
      <c r="W344" s="58"/>
      <c r="X344" s="58"/>
      <c r="Y344" s="58"/>
      <c r="Z344" s="58"/>
      <c r="AA344" s="58"/>
      <c r="AB344" s="58"/>
      <c r="AC344" s="58"/>
      <c r="AD344" s="58"/>
      <c r="AE344" s="58"/>
      <c r="AF344" s="58"/>
      <c r="AG344" s="58"/>
      <c r="AH344" s="58"/>
      <c r="AI344" s="58"/>
      <c r="AJ344" s="383"/>
      <c r="AK344" s="169"/>
      <c r="AL344" s="169"/>
      <c r="AM344" s="169"/>
      <c r="AN344" s="411"/>
      <c r="AO344" s="576"/>
    </row>
    <row r="345" spans="1:41">
      <c r="A345" s="1"/>
      <c r="B345" s="1" t="s">
        <v>955</v>
      </c>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c r="AA345" s="58"/>
      <c r="AB345" s="58"/>
      <c r="AC345" s="58"/>
      <c r="AD345" s="58"/>
      <c r="AE345" s="58"/>
      <c r="AF345" s="58"/>
      <c r="AG345" s="58"/>
      <c r="AH345" s="58"/>
      <c r="AI345" s="58"/>
      <c r="AJ345" s="383"/>
      <c r="AK345" s="169"/>
      <c r="AL345" s="169"/>
      <c r="AM345" s="169"/>
      <c r="AN345" s="411"/>
      <c r="AO345" s="576"/>
    </row>
    <row r="346" spans="1:41" ht="19.5">
      <c r="A346" s="1"/>
      <c r="B346" s="66" t="s">
        <v>94</v>
      </c>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6"/>
      <c r="AA346" s="66"/>
      <c r="AB346" s="66"/>
      <c r="AC346" s="66"/>
      <c r="AD346" s="66"/>
      <c r="AE346" s="66"/>
      <c r="AF346" s="66"/>
      <c r="AG346" s="66"/>
      <c r="AH346" s="66"/>
      <c r="AI346" s="1"/>
      <c r="AJ346" s="509"/>
      <c r="AK346" s="545"/>
      <c r="AL346" s="545"/>
      <c r="AM346" s="545"/>
      <c r="AN346" s="580"/>
      <c r="AO346" s="576"/>
    </row>
    <row r="347" spans="1:41" ht="20.25">
      <c r="A347" s="1"/>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c r="AA347" s="66"/>
      <c r="AB347" s="66"/>
      <c r="AC347" s="66"/>
      <c r="AD347" s="66"/>
      <c r="AE347" s="66"/>
      <c r="AF347" s="66"/>
      <c r="AG347" s="66"/>
      <c r="AH347" s="66"/>
      <c r="AI347" s="1"/>
      <c r="AJ347" s="531"/>
      <c r="AK347" s="531"/>
      <c r="AL347" s="531"/>
      <c r="AM347" s="531"/>
      <c r="AN347" s="531"/>
      <c r="AO347" s="576"/>
    </row>
    <row r="348" spans="1:41" ht="20.25">
      <c r="A348" s="1"/>
      <c r="B348" s="1" t="s">
        <v>948</v>
      </c>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513"/>
      <c r="AK348" s="547"/>
      <c r="AL348" s="547"/>
      <c r="AM348" s="547"/>
      <c r="AN348" s="582"/>
      <c r="AO348" s="576"/>
    </row>
    <row r="349" spans="1:41" ht="20.25">
      <c r="A349" s="1"/>
      <c r="B349" s="1" t="s">
        <v>240</v>
      </c>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511"/>
      <c r="AK349" s="511"/>
      <c r="AL349" s="511"/>
      <c r="AM349" s="511"/>
      <c r="AN349" s="511"/>
      <c r="AO349" s="576"/>
    </row>
    <row r="350" spans="1:41" ht="19.5">
      <c r="A350" s="1"/>
      <c r="B350" s="1" t="s">
        <v>976</v>
      </c>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528"/>
      <c r="AK350" s="553"/>
      <c r="AL350" s="553"/>
      <c r="AM350" s="553"/>
      <c r="AN350" s="597"/>
      <c r="AO350" s="576"/>
    </row>
    <row r="351" spans="1:41">
      <c r="A351" s="1"/>
      <c r="B351" s="1" t="s">
        <v>518</v>
      </c>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513"/>
      <c r="AK351" s="547"/>
      <c r="AL351" s="547"/>
      <c r="AM351" s="547"/>
      <c r="AN351" s="582"/>
      <c r="AO351" s="576"/>
    </row>
    <row r="352" spans="1:41" ht="19.5">
      <c r="A352" s="1"/>
      <c r="B352" s="1" t="s">
        <v>486</v>
      </c>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287"/>
      <c r="AK352" s="310"/>
      <c r="AL352" s="310"/>
      <c r="AM352" s="310"/>
      <c r="AN352" s="350"/>
    </row>
    <row r="353" spans="1:40" ht="18.75" customHeight="1">
      <c r="A353" s="1"/>
      <c r="B353" s="1" t="s">
        <v>567</v>
      </c>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333"/>
      <c r="AK353" s="343"/>
      <c r="AL353" s="343"/>
      <c r="AM353" s="343"/>
      <c r="AN353" s="603"/>
    </row>
    <row r="354" spans="1:40" ht="15.75" customHeight="1">
      <c r="A354" s="1"/>
      <c r="B354" s="1" t="s">
        <v>611</v>
      </c>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532"/>
      <c r="AK354" s="555"/>
      <c r="AL354" s="555"/>
      <c r="AM354" s="555"/>
      <c r="AN354" s="604"/>
    </row>
    <row r="355" spans="1:40">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row>
    <row r="356" spans="1:40" ht="19.5">
      <c r="A356" s="58" t="s">
        <v>637</v>
      </c>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c r="AE356" s="58"/>
      <c r="AF356" s="58"/>
      <c r="AG356" s="58"/>
      <c r="AH356" s="58"/>
      <c r="AI356" s="58"/>
      <c r="AJ356" s="1"/>
      <c r="AK356" s="1"/>
      <c r="AL356" s="1"/>
      <c r="AM356" s="1"/>
      <c r="AN356" s="1"/>
    </row>
    <row r="357" spans="1:40" ht="19.5">
      <c r="A357" s="1"/>
      <c r="B357" s="1" t="s">
        <v>991</v>
      </c>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238"/>
      <c r="AK357" s="252"/>
      <c r="AL357" s="252"/>
      <c r="AM357" s="252"/>
      <c r="AN357" s="264"/>
    </row>
    <row r="358" spans="1:40">
      <c r="A358" s="1"/>
      <c r="B358" s="1" t="s">
        <v>362</v>
      </c>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383"/>
      <c r="AK358" s="169"/>
      <c r="AL358" s="169"/>
      <c r="AM358" s="169"/>
      <c r="AN358" s="411"/>
    </row>
    <row r="359" spans="1:40" ht="19.5">
      <c r="A359" s="1"/>
      <c r="B359" s="1"/>
      <c r="C359" s="1" t="s">
        <v>279</v>
      </c>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533"/>
      <c r="AK359" s="556"/>
      <c r="AL359" s="556"/>
      <c r="AM359" s="556"/>
      <c r="AN359" s="605"/>
    </row>
    <row r="360" spans="1:40" ht="19.5">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c r="AA360" s="58"/>
      <c r="AB360" s="58"/>
      <c r="AC360" s="58"/>
      <c r="AD360" s="58"/>
      <c r="AE360" s="58"/>
      <c r="AF360" s="58"/>
      <c r="AG360" s="58"/>
      <c r="AH360" s="58"/>
      <c r="AI360" s="58"/>
      <c r="AJ360" s="1"/>
      <c r="AK360" s="1"/>
      <c r="AL360" s="1"/>
      <c r="AM360" s="1"/>
      <c r="AN360" s="1"/>
    </row>
    <row r="361" spans="1:40" ht="19.5">
      <c r="A361" s="1" t="s">
        <v>505</v>
      </c>
      <c r="B361" s="1"/>
      <c r="C361" s="70"/>
      <c r="D361" s="70"/>
      <c r="E361" s="70"/>
      <c r="F361" s="70"/>
      <c r="G361" s="70"/>
      <c r="H361" s="70"/>
      <c r="I361" s="70"/>
      <c r="J361" s="70"/>
      <c r="K361" s="70"/>
      <c r="L361" s="70"/>
      <c r="M361" s="70"/>
      <c r="N361" s="70"/>
      <c r="O361" s="70"/>
      <c r="P361" s="70"/>
      <c r="Q361" s="70"/>
      <c r="R361" s="70"/>
      <c r="S361" s="70"/>
      <c r="T361" s="70"/>
      <c r="U361" s="70"/>
      <c r="V361" s="70"/>
      <c r="W361" s="70"/>
      <c r="X361" s="70"/>
      <c r="Y361" s="70"/>
      <c r="Z361" s="70"/>
      <c r="AA361" s="70"/>
      <c r="AB361" s="70"/>
      <c r="AC361" s="70"/>
      <c r="AD361" s="70"/>
      <c r="AE361" s="70"/>
      <c r="AF361" s="70"/>
      <c r="AG361" s="70"/>
      <c r="AH361" s="70"/>
      <c r="AI361" s="1"/>
      <c r="AJ361" s="1"/>
      <c r="AK361" s="1"/>
      <c r="AL361" s="1"/>
      <c r="AM361" s="1"/>
      <c r="AN361" s="1"/>
    </row>
    <row r="362" spans="1:40" ht="19.5">
      <c r="A362" s="1"/>
      <c r="B362" s="1" t="s">
        <v>7</v>
      </c>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286"/>
      <c r="AK362" s="309"/>
      <c r="AL362" s="309"/>
      <c r="AM362" s="309"/>
      <c r="AN362" s="349"/>
    </row>
    <row r="363" spans="1:40">
      <c r="A363" s="1"/>
      <c r="B363" s="1"/>
      <c r="C363" s="1" t="s">
        <v>992</v>
      </c>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513"/>
      <c r="AK363" s="547"/>
      <c r="AL363" s="547"/>
      <c r="AM363" s="547"/>
      <c r="AN363" s="582"/>
    </row>
    <row r="364" spans="1:40">
      <c r="A364" s="1"/>
      <c r="B364" s="1"/>
      <c r="C364" s="1"/>
      <c r="D364" s="1" t="s">
        <v>501</v>
      </c>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508"/>
      <c r="AK364" s="544"/>
      <c r="AL364" s="544"/>
      <c r="AM364" s="544"/>
      <c r="AN364" s="579"/>
    </row>
    <row r="365" spans="1:40">
      <c r="A365" s="1"/>
      <c r="B365" s="1" t="s">
        <v>198</v>
      </c>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508"/>
      <c r="AK365" s="544"/>
      <c r="AL365" s="544"/>
      <c r="AM365" s="544"/>
      <c r="AN365" s="579"/>
    </row>
    <row r="366" spans="1:40" ht="19.5">
      <c r="A366" s="1"/>
      <c r="B366" s="1"/>
      <c r="C366" s="1" t="s">
        <v>992</v>
      </c>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509"/>
      <c r="AK366" s="545"/>
      <c r="AL366" s="545"/>
      <c r="AM366" s="545"/>
      <c r="AN366" s="580"/>
    </row>
    <row r="367" spans="1:40" ht="19.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row>
    <row r="368" spans="1:40" ht="19.5">
      <c r="A368" s="53" t="s">
        <v>791</v>
      </c>
      <c r="B368" s="53"/>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c r="AA368" s="53"/>
      <c r="AB368" s="53"/>
      <c r="AC368" s="53"/>
      <c r="AD368" s="53"/>
      <c r="AE368" s="53"/>
      <c r="AF368" s="53"/>
      <c r="AG368" s="53"/>
      <c r="AH368" s="53"/>
      <c r="AI368" s="1"/>
      <c r="AJ368" s="1"/>
      <c r="AK368" s="1"/>
      <c r="AL368" s="1"/>
      <c r="AM368" s="1"/>
      <c r="AN368" s="1"/>
    </row>
    <row r="369" spans="1:41" ht="19.5">
      <c r="A369" s="1" t="s">
        <v>848</v>
      </c>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622"/>
    </row>
    <row r="370" spans="1:41" ht="20.25">
      <c r="A370" s="1"/>
      <c r="B370" s="1" t="s">
        <v>616</v>
      </c>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323"/>
      <c r="AK370" s="337"/>
      <c r="AL370" s="337"/>
      <c r="AM370" s="337"/>
      <c r="AN370" s="380"/>
      <c r="AO370" s="576"/>
    </row>
    <row r="371" spans="1:41" ht="20.25">
      <c r="A371" s="1"/>
      <c r="B371" s="1" t="s">
        <v>425</v>
      </c>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622"/>
    </row>
    <row r="372" spans="1:41" ht="20.25">
      <c r="A372" s="1"/>
      <c r="B372" s="1" t="s">
        <v>393</v>
      </c>
      <c r="C372" s="1"/>
      <c r="D372" s="1"/>
      <c r="E372" s="1"/>
      <c r="F372" s="1"/>
      <c r="G372" s="1"/>
      <c r="H372" s="1"/>
      <c r="I372" s="1"/>
      <c r="J372" s="1"/>
      <c r="K372" s="1"/>
      <c r="L372" s="1"/>
      <c r="M372" s="1"/>
      <c r="N372" s="1"/>
      <c r="O372" s="1"/>
      <c r="P372" s="352" t="s">
        <v>264</v>
      </c>
      <c r="Q372" s="1" t="s">
        <v>930</v>
      </c>
      <c r="R372" s="1"/>
      <c r="S372" s="1"/>
      <c r="T372" s="1"/>
      <c r="U372" s="1"/>
      <c r="V372" s="1"/>
      <c r="W372" s="1"/>
      <c r="X372" s="274" t="s">
        <v>264</v>
      </c>
      <c r="Y372" s="1" t="s">
        <v>775</v>
      </c>
      <c r="Z372" s="1"/>
      <c r="AA372" s="1"/>
      <c r="AB372" s="1"/>
      <c r="AC372" s="1"/>
      <c r="AD372" s="1"/>
      <c r="AE372" s="1"/>
      <c r="AF372" s="1"/>
      <c r="AG372" s="1"/>
      <c r="AH372" s="1"/>
      <c r="AI372" s="1"/>
      <c r="AJ372" s="506"/>
      <c r="AK372" s="543"/>
      <c r="AL372" s="543"/>
      <c r="AM372" s="543"/>
      <c r="AN372" s="578"/>
      <c r="AO372" s="576"/>
    </row>
    <row r="373" spans="1:41" ht="20.25">
      <c r="A373" s="1"/>
      <c r="B373" s="1" t="s">
        <v>666</v>
      </c>
      <c r="C373" s="1"/>
      <c r="D373" s="1"/>
      <c r="E373" s="1"/>
      <c r="F373" s="1"/>
      <c r="G373" s="1"/>
      <c r="H373" s="1"/>
      <c r="I373" s="1"/>
      <c r="J373" s="1"/>
      <c r="K373" s="1"/>
      <c r="L373" s="1"/>
      <c r="M373" s="1"/>
      <c r="N373" s="1"/>
      <c r="O373" s="1"/>
      <c r="P373" s="274" t="s">
        <v>264</v>
      </c>
      <c r="Q373" s="1" t="s">
        <v>570</v>
      </c>
      <c r="R373" s="1"/>
      <c r="S373" s="1"/>
      <c r="T373" s="1"/>
      <c r="U373" s="1"/>
      <c r="V373" s="1"/>
      <c r="W373" s="1"/>
      <c r="X373" s="274" t="s">
        <v>264</v>
      </c>
      <c r="Y373" s="1" t="s">
        <v>117</v>
      </c>
      <c r="Z373" s="1"/>
      <c r="AA373" s="1"/>
      <c r="AB373" s="1"/>
      <c r="AC373" s="1"/>
      <c r="AD373" s="1"/>
      <c r="AE373" s="1"/>
      <c r="AF373" s="1"/>
      <c r="AG373" s="1"/>
      <c r="AH373" s="1"/>
      <c r="AI373" s="1"/>
      <c r="AJ373" s="287"/>
      <c r="AK373" s="310"/>
      <c r="AL373" s="310"/>
      <c r="AM373" s="310"/>
      <c r="AN373" s="350"/>
      <c r="AO373" s="576"/>
    </row>
    <row r="374" spans="1:41" ht="20.25">
      <c r="A374" s="1" t="s">
        <v>638</v>
      </c>
      <c r="B374" s="1" t="s">
        <v>85</v>
      </c>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622"/>
    </row>
    <row r="375" spans="1:41" ht="19.5">
      <c r="A375" s="1"/>
      <c r="B375" s="1" t="s">
        <v>773</v>
      </c>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506"/>
      <c r="AK375" s="543"/>
      <c r="AL375" s="543"/>
      <c r="AM375" s="543"/>
      <c r="AN375" s="578"/>
      <c r="AO375" s="576"/>
    </row>
    <row r="376" spans="1:41">
      <c r="A376" s="1"/>
      <c r="B376" s="1" t="s">
        <v>515</v>
      </c>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508"/>
      <c r="AK376" s="544"/>
      <c r="AL376" s="544"/>
      <c r="AM376" s="544"/>
      <c r="AN376" s="579"/>
      <c r="AO376" s="576"/>
    </row>
    <row r="377" spans="1:41">
      <c r="A377" s="1"/>
      <c r="B377" s="1" t="s">
        <v>956</v>
      </c>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528"/>
      <c r="AK377" s="553"/>
      <c r="AL377" s="553"/>
      <c r="AM377" s="553"/>
      <c r="AN377" s="597"/>
      <c r="AO377" s="576"/>
    </row>
    <row r="378" spans="1:41" ht="19.5">
      <c r="A378" s="1"/>
      <c r="B378" s="58" t="s">
        <v>674</v>
      </c>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c r="AA378" s="58"/>
      <c r="AB378" s="58"/>
      <c r="AC378" s="58"/>
      <c r="AD378" s="58"/>
      <c r="AE378" s="58"/>
      <c r="AF378" s="58"/>
      <c r="AG378" s="58"/>
      <c r="AH378" s="58"/>
      <c r="AI378" s="1"/>
      <c r="AJ378" s="509"/>
      <c r="AK378" s="545"/>
      <c r="AL378" s="545"/>
      <c r="AM378" s="545"/>
      <c r="AN378" s="580"/>
      <c r="AO378" s="576"/>
    </row>
    <row r="379" spans="1:41" ht="19.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1">
      <c r="A380" s="1" t="s">
        <v>253</v>
      </c>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1" ht="19.5">
      <c r="A381" s="1"/>
      <c r="B381" s="1" t="s">
        <v>29</v>
      </c>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622"/>
    </row>
    <row r="382" spans="1:41" ht="19.5">
      <c r="A382" s="1"/>
      <c r="B382" s="1" t="s">
        <v>184</v>
      </c>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506"/>
      <c r="AK382" s="543"/>
      <c r="AL382" s="543"/>
      <c r="AM382" s="543"/>
      <c r="AN382" s="578"/>
      <c r="AO382" s="576"/>
    </row>
    <row r="383" spans="1:41">
      <c r="A383" s="1"/>
      <c r="B383" s="1" t="s">
        <v>399</v>
      </c>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508"/>
      <c r="AK383" s="544"/>
      <c r="AL383" s="544"/>
      <c r="AM383" s="544"/>
      <c r="AN383" s="579"/>
      <c r="AO383" s="576"/>
    </row>
    <row r="384" spans="1:41">
      <c r="A384" s="1"/>
      <c r="B384" s="1" t="s">
        <v>689</v>
      </c>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508"/>
      <c r="AK384" s="544"/>
      <c r="AL384" s="544"/>
      <c r="AM384" s="544"/>
      <c r="AN384" s="579"/>
      <c r="AO384" s="576"/>
    </row>
    <row r="385" spans="1:41">
      <c r="A385" s="1"/>
      <c r="B385" s="1" t="s">
        <v>850</v>
      </c>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508"/>
      <c r="AK385" s="544"/>
      <c r="AL385" s="544"/>
      <c r="AM385" s="544"/>
      <c r="AN385" s="579"/>
      <c r="AO385" s="576"/>
    </row>
    <row r="386" spans="1:41">
      <c r="A386" s="1"/>
      <c r="B386" s="1" t="s">
        <v>576</v>
      </c>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508"/>
      <c r="AK386" s="544"/>
      <c r="AL386" s="544"/>
      <c r="AM386" s="544"/>
      <c r="AN386" s="579"/>
      <c r="AO386" s="576"/>
    </row>
    <row r="387" spans="1:41" ht="19.5">
      <c r="A387" s="1"/>
      <c r="B387" s="1" t="s">
        <v>131</v>
      </c>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287"/>
      <c r="AK387" s="310"/>
      <c r="AL387" s="310"/>
      <c r="AM387" s="310"/>
      <c r="AN387" s="350"/>
      <c r="AO387" s="576"/>
    </row>
    <row r="388" spans="1:41" s="51" customFormat="1" ht="20.25">
      <c r="A388" s="1"/>
      <c r="B388" s="58" t="s">
        <v>624</v>
      </c>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c r="AA388" s="58"/>
      <c r="AB388" s="58"/>
      <c r="AC388" s="58"/>
      <c r="AD388" s="58"/>
      <c r="AE388" s="58"/>
      <c r="AF388" s="58"/>
      <c r="AG388" s="58"/>
      <c r="AH388" s="58"/>
      <c r="AI388" s="58"/>
      <c r="AJ388" s="218"/>
      <c r="AK388" s="237"/>
      <c r="AL388" s="237"/>
      <c r="AM388" s="237"/>
      <c r="AN388" s="251"/>
      <c r="AO388" s="51"/>
    </row>
    <row r="389" spans="1:41" s="51" customFormat="1" ht="20.25">
      <c r="A389" s="1"/>
      <c r="B389" s="1" t="s">
        <v>780</v>
      </c>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534"/>
      <c r="AK389" s="534"/>
      <c r="AL389" s="534"/>
      <c r="AM389" s="534"/>
      <c r="AN389" s="534"/>
      <c r="AO389" s="576"/>
    </row>
    <row r="390" spans="1:41" s="51" customFormat="1" ht="19.5">
      <c r="A390" s="1"/>
      <c r="B390" s="1" t="s">
        <v>31</v>
      </c>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238"/>
      <c r="AK390" s="252"/>
      <c r="AL390" s="252"/>
      <c r="AM390" s="252"/>
      <c r="AN390" s="264"/>
      <c r="AO390" s="576"/>
    </row>
    <row r="391" spans="1:41" s="51" customFormat="1">
      <c r="A391" s="1"/>
      <c r="B391" s="58" t="s">
        <v>206</v>
      </c>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c r="AA391" s="58"/>
      <c r="AB391" s="58"/>
      <c r="AC391" s="58"/>
      <c r="AD391" s="58"/>
      <c r="AE391" s="58"/>
      <c r="AF391" s="58"/>
      <c r="AG391" s="58"/>
      <c r="AH391" s="58"/>
      <c r="AI391" s="1"/>
      <c r="AJ391" s="383"/>
      <c r="AK391" s="169"/>
      <c r="AL391" s="169"/>
      <c r="AM391" s="169"/>
      <c r="AN391" s="411"/>
      <c r="AO391" s="576"/>
    </row>
    <row r="392" spans="1:41" s="51" customFormat="1">
      <c r="A392" s="1"/>
      <c r="B392" s="58" t="s">
        <v>971</v>
      </c>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c r="AA392" s="58"/>
      <c r="AB392" s="58"/>
      <c r="AC392" s="58"/>
      <c r="AD392" s="58"/>
      <c r="AE392" s="58"/>
      <c r="AF392" s="58"/>
      <c r="AG392" s="58"/>
      <c r="AH392" s="58"/>
      <c r="AI392" s="1"/>
      <c r="AJ392" s="383"/>
      <c r="AK392" s="169"/>
      <c r="AL392" s="169"/>
      <c r="AM392" s="169"/>
      <c r="AN392" s="411"/>
      <c r="AO392" s="576"/>
    </row>
    <row r="393" spans="1:41" s="51" customFormat="1">
      <c r="A393" s="1"/>
      <c r="B393" s="66" t="s">
        <v>651</v>
      </c>
      <c r="C393" s="66"/>
      <c r="D393" s="66"/>
      <c r="E393" s="66"/>
      <c r="F393" s="66"/>
      <c r="G393" s="66"/>
      <c r="H393" s="66"/>
      <c r="I393" s="66"/>
      <c r="J393" s="66"/>
      <c r="K393" s="66"/>
      <c r="L393" s="66"/>
      <c r="M393" s="66"/>
      <c r="N393" s="66"/>
      <c r="O393" s="66"/>
      <c r="P393" s="66"/>
      <c r="Q393" s="66"/>
      <c r="R393" s="66"/>
      <c r="S393" s="66"/>
      <c r="T393" s="66"/>
      <c r="U393" s="66"/>
      <c r="V393" s="66"/>
      <c r="W393" s="66"/>
      <c r="X393" s="66"/>
      <c r="Y393" s="66"/>
      <c r="Z393" s="66"/>
      <c r="AA393" s="66"/>
      <c r="AB393" s="66"/>
      <c r="AC393" s="66"/>
      <c r="AD393" s="66"/>
      <c r="AE393" s="66"/>
      <c r="AF393" s="66"/>
      <c r="AG393" s="66"/>
      <c r="AH393" s="66"/>
      <c r="AI393" s="1"/>
      <c r="AJ393" s="383"/>
      <c r="AK393" s="169"/>
      <c r="AL393" s="169"/>
      <c r="AM393" s="169"/>
      <c r="AN393" s="411"/>
      <c r="AO393" s="576"/>
    </row>
    <row r="394" spans="1:41" s="51" customFormat="1" ht="19.5">
      <c r="A394" s="1"/>
      <c r="B394" s="58" t="s">
        <v>322</v>
      </c>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c r="AA394" s="58"/>
      <c r="AB394" s="58"/>
      <c r="AC394" s="58"/>
      <c r="AD394" s="58"/>
      <c r="AE394" s="58"/>
      <c r="AF394" s="58"/>
      <c r="AG394" s="58"/>
      <c r="AH394" s="58"/>
      <c r="AI394" s="1"/>
      <c r="AJ394" s="239"/>
      <c r="AK394" s="253"/>
      <c r="AL394" s="253"/>
      <c r="AM394" s="253"/>
      <c r="AN394" s="265"/>
      <c r="AO394" s="576"/>
    </row>
    <row r="395" spans="1:41"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517"/>
      <c r="AK395" s="517"/>
      <c r="AL395" s="517"/>
      <c r="AM395" s="517"/>
      <c r="AN395" s="517"/>
      <c r="AO395" s="576"/>
    </row>
    <row r="396" spans="1:41" ht="9.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517"/>
      <c r="AK396" s="517"/>
      <c r="AL396" s="517"/>
      <c r="AM396" s="517"/>
      <c r="AN396" s="517"/>
    </row>
    <row r="397" spans="1:41" ht="19.5">
      <c r="A397" s="1" t="s">
        <v>690</v>
      </c>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622"/>
    </row>
    <row r="398" spans="1:41" ht="19.5">
      <c r="A398" s="1"/>
      <c r="B398" s="58" t="s">
        <v>718</v>
      </c>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1"/>
      <c r="AA398" s="1"/>
      <c r="AB398" s="1"/>
      <c r="AC398" s="1"/>
      <c r="AD398" s="1"/>
      <c r="AE398" s="1"/>
      <c r="AF398" s="1"/>
      <c r="AG398" s="1"/>
      <c r="AH398" s="1"/>
      <c r="AI398" s="1"/>
      <c r="AJ398" s="506"/>
      <c r="AK398" s="543"/>
      <c r="AL398" s="543"/>
      <c r="AM398" s="543"/>
      <c r="AN398" s="578"/>
      <c r="AO398" s="622"/>
    </row>
    <row r="399" spans="1:41" ht="20.25">
      <c r="A399" s="1"/>
      <c r="B399" s="73" t="s">
        <v>521</v>
      </c>
      <c r="C399" s="73"/>
      <c r="D399" s="73"/>
      <c r="E399" s="196"/>
      <c r="F399" s="202"/>
      <c r="G399" s="219"/>
      <c r="H399" s="219"/>
      <c r="I399" s="219"/>
      <c r="J399" s="219"/>
      <c r="K399" s="219"/>
      <c r="L399" s="219"/>
      <c r="M399" s="219"/>
      <c r="N399" s="219"/>
      <c r="O399" s="219"/>
      <c r="P399" s="219"/>
      <c r="Q399" s="219"/>
      <c r="R399" s="219"/>
      <c r="S399" s="219"/>
      <c r="T399" s="219"/>
      <c r="U399" s="219"/>
      <c r="V399" s="219"/>
      <c r="W399" s="219"/>
      <c r="X399" s="219"/>
      <c r="Y399" s="219"/>
      <c r="Z399" s="219"/>
      <c r="AA399" s="219"/>
      <c r="AB399" s="219"/>
      <c r="AC399" s="219"/>
      <c r="AD399" s="219"/>
      <c r="AE399" s="219"/>
      <c r="AF399" s="219"/>
      <c r="AG399" s="219"/>
      <c r="AH399" s="219"/>
      <c r="AI399" s="219"/>
      <c r="AJ399" s="535"/>
      <c r="AK399" s="535"/>
      <c r="AL399" s="535"/>
      <c r="AM399" s="535"/>
      <c r="AN399" s="606"/>
      <c r="AO399" s="622"/>
    </row>
    <row r="400" spans="1:41" ht="20.25">
      <c r="A400" s="1"/>
      <c r="B400" s="1" t="s">
        <v>764</v>
      </c>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508"/>
      <c r="AK400" s="544"/>
      <c r="AL400" s="544"/>
      <c r="AM400" s="544"/>
      <c r="AN400" s="579"/>
      <c r="AO400" s="576"/>
    </row>
    <row r="401" spans="1:41" ht="20.25">
      <c r="A401" s="1"/>
      <c r="B401" s="73" t="s">
        <v>521</v>
      </c>
      <c r="C401" s="73"/>
      <c r="D401" s="73"/>
      <c r="E401" s="196"/>
      <c r="F401" s="202"/>
      <c r="G401" s="219"/>
      <c r="H401" s="219"/>
      <c r="I401" s="219"/>
      <c r="J401" s="219"/>
      <c r="K401" s="219"/>
      <c r="L401" s="219"/>
      <c r="M401" s="219"/>
      <c r="N401" s="219"/>
      <c r="O401" s="219"/>
      <c r="P401" s="219"/>
      <c r="Q401" s="219"/>
      <c r="R401" s="219"/>
      <c r="S401" s="219"/>
      <c r="T401" s="219"/>
      <c r="U401" s="219"/>
      <c r="V401" s="219"/>
      <c r="W401" s="219"/>
      <c r="X401" s="219"/>
      <c r="Y401" s="219"/>
      <c r="Z401" s="219"/>
      <c r="AA401" s="219"/>
      <c r="AB401" s="219"/>
      <c r="AC401" s="219"/>
      <c r="AD401" s="219"/>
      <c r="AE401" s="219"/>
      <c r="AF401" s="219"/>
      <c r="AG401" s="219"/>
      <c r="AH401" s="219"/>
      <c r="AI401" s="219"/>
      <c r="AJ401" s="535"/>
      <c r="AK401" s="535"/>
      <c r="AL401" s="535"/>
      <c r="AM401" s="535"/>
      <c r="AN401" s="606"/>
      <c r="AO401" s="576"/>
    </row>
    <row r="402" spans="1:41" ht="20.25">
      <c r="A402" s="1"/>
      <c r="B402" s="96" t="s">
        <v>687</v>
      </c>
      <c r="C402" s="96"/>
      <c r="D402" s="96"/>
      <c r="E402" s="96"/>
      <c r="F402" s="96"/>
      <c r="G402" s="96"/>
      <c r="H402" s="96"/>
      <c r="I402" s="96"/>
      <c r="J402" s="96"/>
      <c r="K402" s="96"/>
      <c r="L402" s="96"/>
      <c r="M402" s="96"/>
      <c r="N402" s="96"/>
      <c r="O402" s="96"/>
      <c r="P402" s="96"/>
      <c r="Q402" s="96"/>
      <c r="R402" s="96"/>
      <c r="S402" s="96"/>
      <c r="T402" s="96"/>
      <c r="U402" s="96"/>
      <c r="V402" s="96"/>
      <c r="W402" s="96"/>
      <c r="X402" s="96"/>
      <c r="Y402" s="96"/>
      <c r="Z402" s="96"/>
      <c r="AA402" s="96"/>
      <c r="AB402" s="96"/>
      <c r="AC402" s="96"/>
      <c r="AD402" s="96"/>
      <c r="AE402" s="96"/>
      <c r="AF402" s="96"/>
      <c r="AG402" s="96"/>
      <c r="AH402" s="96"/>
      <c r="AI402" s="96"/>
      <c r="AJ402" s="287"/>
      <c r="AK402" s="310"/>
      <c r="AL402" s="310"/>
      <c r="AM402" s="310"/>
      <c r="AN402" s="350"/>
      <c r="AO402" s="576"/>
    </row>
    <row r="403" spans="1:41" ht="20.25">
      <c r="A403" s="1"/>
      <c r="B403" s="1"/>
      <c r="C403" s="1"/>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c r="AL403" s="80"/>
      <c r="AM403" s="80"/>
      <c r="AN403" s="80"/>
      <c r="AO403" s="576"/>
    </row>
    <row r="404" spans="1:41" ht="20.25">
      <c r="A404" s="1"/>
      <c r="B404" s="1" t="s">
        <v>936</v>
      </c>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536"/>
      <c r="AK404" s="557"/>
      <c r="AL404" s="557"/>
      <c r="AM404" s="557"/>
      <c r="AN404" s="607"/>
      <c r="AO404" s="622"/>
    </row>
    <row r="405" spans="1:41" ht="19.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row>
    <row r="406" spans="1:41" ht="19.5">
      <c r="A406" s="1" t="s">
        <v>694</v>
      </c>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622"/>
    </row>
    <row r="407" spans="1:41" ht="19.5">
      <c r="A407" s="1"/>
      <c r="B407" s="1" t="s">
        <v>207</v>
      </c>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506"/>
      <c r="AK407" s="543"/>
      <c r="AL407" s="543"/>
      <c r="AM407" s="543"/>
      <c r="AN407" s="578"/>
      <c r="AO407" s="576"/>
    </row>
    <row r="408" spans="1:41" ht="19.5">
      <c r="A408" s="1"/>
      <c r="B408" s="70" t="s">
        <v>734</v>
      </c>
      <c r="C408" s="70"/>
      <c r="D408" s="70"/>
      <c r="E408" s="70"/>
      <c r="F408" s="70"/>
      <c r="G408" s="70"/>
      <c r="H408" s="70"/>
      <c r="I408" s="70"/>
      <c r="J408" s="70"/>
      <c r="K408" s="70"/>
      <c r="L408" s="70"/>
      <c r="M408" s="70"/>
      <c r="N408" s="70"/>
      <c r="O408" s="70"/>
      <c r="P408" s="70"/>
      <c r="Q408" s="70"/>
      <c r="R408" s="70"/>
      <c r="S408" s="70"/>
      <c r="T408" s="70"/>
      <c r="U408" s="70"/>
      <c r="V408" s="70"/>
      <c r="W408" s="70"/>
      <c r="X408" s="70"/>
      <c r="Y408" s="70"/>
      <c r="Z408" s="70"/>
      <c r="AA408" s="70"/>
      <c r="AB408" s="70"/>
      <c r="AC408" s="70"/>
      <c r="AD408" s="70"/>
      <c r="AE408" s="70"/>
      <c r="AF408" s="70"/>
      <c r="AG408" s="70"/>
      <c r="AH408" s="70"/>
      <c r="AI408" s="1"/>
      <c r="AJ408" s="287"/>
      <c r="AK408" s="310"/>
      <c r="AL408" s="310"/>
      <c r="AM408" s="310"/>
      <c r="AN408" s="350"/>
      <c r="AO408" s="576"/>
    </row>
    <row r="409" spans="1:41" ht="19.5">
      <c r="A409" s="1"/>
      <c r="B409" s="70"/>
      <c r="C409" s="70"/>
      <c r="D409" s="70"/>
      <c r="E409" s="70"/>
      <c r="F409" s="70"/>
      <c r="G409" s="70"/>
      <c r="H409" s="70"/>
      <c r="I409" s="70"/>
      <c r="J409" s="70"/>
      <c r="K409" s="70"/>
      <c r="L409" s="70"/>
      <c r="M409" s="70"/>
      <c r="N409" s="70"/>
      <c r="O409" s="70"/>
      <c r="P409" s="70"/>
      <c r="Q409" s="70"/>
      <c r="R409" s="70"/>
      <c r="S409" s="70"/>
      <c r="T409" s="70"/>
      <c r="U409" s="70"/>
      <c r="V409" s="70"/>
      <c r="W409" s="70"/>
      <c r="X409" s="70"/>
      <c r="Y409" s="70"/>
      <c r="Z409" s="70"/>
      <c r="AA409" s="70"/>
      <c r="AB409" s="70"/>
      <c r="AC409" s="70"/>
      <c r="AD409" s="70"/>
      <c r="AE409" s="70"/>
      <c r="AF409" s="70"/>
      <c r="AG409" s="70"/>
      <c r="AH409" s="70"/>
      <c r="AI409" s="1"/>
      <c r="AJ409" s="1"/>
      <c r="AK409" s="1"/>
      <c r="AL409" s="1"/>
      <c r="AM409" s="1"/>
      <c r="AN409" s="1"/>
    </row>
    <row r="410" spans="1:4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row>
    <row r="411" spans="1:41" ht="19.5">
      <c r="A411" s="1" t="s">
        <v>103</v>
      </c>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622"/>
    </row>
    <row r="412" spans="1:41" ht="19.5">
      <c r="A412" s="1"/>
      <c r="B412" s="1" t="s">
        <v>98</v>
      </c>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506"/>
      <c r="AK412" s="543"/>
      <c r="AL412" s="543"/>
      <c r="AM412" s="543"/>
      <c r="AN412" s="578"/>
      <c r="AO412" s="576"/>
    </row>
    <row r="413" spans="1:41" ht="20.25">
      <c r="A413" s="1"/>
      <c r="B413" s="73" t="s">
        <v>23</v>
      </c>
      <c r="C413" s="73"/>
      <c r="D413" s="73"/>
      <c r="E413" s="73"/>
      <c r="F413" s="73"/>
      <c r="G413" s="196"/>
      <c r="H413" s="202"/>
      <c r="I413" s="219"/>
      <c r="J413" s="219"/>
      <c r="K413" s="219"/>
      <c r="L413" s="219"/>
      <c r="M413" s="219"/>
      <c r="N413" s="219"/>
      <c r="O413" s="219"/>
      <c r="P413" s="219"/>
      <c r="Q413" s="219"/>
      <c r="R413" s="219"/>
      <c r="S413" s="219"/>
      <c r="T413" s="219"/>
      <c r="U413" s="219"/>
      <c r="V413" s="219"/>
      <c r="W413" s="219"/>
      <c r="X413" s="219"/>
      <c r="Y413" s="219"/>
      <c r="Z413" s="219"/>
      <c r="AA413" s="219"/>
      <c r="AB413" s="219"/>
      <c r="AC413" s="219"/>
      <c r="AD413" s="219"/>
      <c r="AE413" s="219"/>
      <c r="AF413" s="219"/>
      <c r="AG413" s="219"/>
      <c r="AH413" s="219"/>
      <c r="AI413" s="219"/>
      <c r="AJ413" s="535"/>
      <c r="AK413" s="535"/>
      <c r="AL413" s="535"/>
      <c r="AM413" s="535"/>
      <c r="AN413" s="606"/>
      <c r="AO413" s="576"/>
    </row>
    <row r="414" spans="1:41" ht="20.25">
      <c r="A414" s="1"/>
      <c r="B414" s="58" t="s">
        <v>439</v>
      </c>
      <c r="C414" s="1"/>
      <c r="D414" s="1"/>
      <c r="E414" s="1"/>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287"/>
      <c r="AK414" s="310"/>
      <c r="AL414" s="310"/>
      <c r="AM414" s="310"/>
      <c r="AN414" s="350"/>
      <c r="AO414" s="622"/>
    </row>
    <row r="415" spans="1:41" ht="20.25">
      <c r="A415" s="1"/>
      <c r="B415" s="58" t="s">
        <v>577</v>
      </c>
      <c r="C415" s="1"/>
      <c r="D415" s="1"/>
      <c r="E415" s="1"/>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1"/>
      <c r="AK415" s="1"/>
      <c r="AL415" s="1"/>
      <c r="AM415" s="1"/>
      <c r="AN415" s="1"/>
      <c r="AO415" s="622"/>
    </row>
    <row r="416" spans="1:41" ht="19.5">
      <c r="A416" s="1"/>
      <c r="B416" s="1" t="s">
        <v>170</v>
      </c>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286"/>
      <c r="AK416" s="309"/>
      <c r="AL416" s="309"/>
      <c r="AM416" s="309"/>
      <c r="AN416" s="349"/>
      <c r="AO416" s="576"/>
    </row>
    <row r="417" spans="1:41" ht="20.25">
      <c r="A417" s="1"/>
      <c r="B417" s="1"/>
      <c r="C417" s="1" t="s">
        <v>669</v>
      </c>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511"/>
      <c r="AK417" s="511"/>
      <c r="AL417" s="511"/>
      <c r="AM417" s="511"/>
      <c r="AN417" s="511"/>
      <c r="AO417" s="576"/>
    </row>
    <row r="418" spans="1:41" ht="19.5">
      <c r="A418" s="1"/>
      <c r="B418" s="1" t="s">
        <v>436</v>
      </c>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528"/>
      <c r="AK418" s="553"/>
      <c r="AL418" s="553"/>
      <c r="AM418" s="553"/>
      <c r="AN418" s="597"/>
      <c r="AO418" s="576"/>
    </row>
    <row r="419" spans="1:41" ht="19.5">
      <c r="A419" s="1"/>
      <c r="B419" s="63" t="s">
        <v>427</v>
      </c>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1"/>
      <c r="AJ419" s="508"/>
      <c r="AK419" s="544"/>
      <c r="AL419" s="544"/>
      <c r="AM419" s="544"/>
      <c r="AN419" s="579"/>
      <c r="AO419" s="576"/>
    </row>
    <row r="420" spans="1:41" ht="20.25">
      <c r="A420" s="1"/>
      <c r="B420" s="73" t="s">
        <v>599</v>
      </c>
      <c r="C420" s="73"/>
      <c r="D420" s="73"/>
      <c r="E420" s="73"/>
      <c r="F420" s="73"/>
      <c r="G420" s="196"/>
      <c r="H420" s="202"/>
      <c r="I420" s="219"/>
      <c r="J420" s="219"/>
      <c r="K420" s="219"/>
      <c r="L420" s="219"/>
      <c r="M420" s="219"/>
      <c r="N420" s="219"/>
      <c r="O420" s="219"/>
      <c r="P420" s="219"/>
      <c r="Q420" s="219"/>
      <c r="R420" s="219"/>
      <c r="S420" s="219"/>
      <c r="T420" s="219"/>
      <c r="U420" s="219"/>
      <c r="V420" s="219"/>
      <c r="W420" s="219"/>
      <c r="X420" s="219"/>
      <c r="Y420" s="219"/>
      <c r="Z420" s="219"/>
      <c r="AA420" s="219"/>
      <c r="AB420" s="219"/>
      <c r="AC420" s="219"/>
      <c r="AD420" s="219"/>
      <c r="AE420" s="219"/>
      <c r="AF420" s="219"/>
      <c r="AG420" s="219"/>
      <c r="AH420" s="219"/>
      <c r="AI420" s="219"/>
      <c r="AJ420" s="314"/>
      <c r="AK420" s="314"/>
      <c r="AL420" s="314"/>
      <c r="AM420" s="314"/>
      <c r="AN420" s="598"/>
      <c r="AO420" s="576"/>
    </row>
    <row r="421" spans="1:41" s="51" customFormat="1" ht="19.5" customHeight="1">
      <c r="A421" s="1"/>
      <c r="B421" s="1" t="s">
        <v>753</v>
      </c>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59"/>
      <c r="AJ421" s="170"/>
      <c r="AK421" s="170"/>
      <c r="AL421" s="170"/>
      <c r="AM421" s="170"/>
      <c r="AN421" s="584"/>
      <c r="AO421" s="51"/>
    </row>
    <row r="422" spans="1:41" s="51" customFormat="1" ht="19.5" customHeight="1">
      <c r="A422" s="1"/>
      <c r="B422" s="1" t="s">
        <v>634</v>
      </c>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59"/>
      <c r="AJ422" s="170"/>
      <c r="AK422" s="170"/>
      <c r="AL422" s="170"/>
      <c r="AM422" s="170"/>
      <c r="AN422" s="584"/>
      <c r="AO422" s="51"/>
    </row>
    <row r="423" spans="1:41" s="51" customFormat="1" ht="19.5" customHeight="1">
      <c r="A423" s="1"/>
      <c r="B423" s="1" t="s">
        <v>649</v>
      </c>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59"/>
      <c r="AJ423" s="537"/>
      <c r="AK423" s="537"/>
      <c r="AL423" s="537"/>
      <c r="AM423" s="537"/>
      <c r="AN423" s="608"/>
      <c r="AO423" s="51"/>
    </row>
    <row r="424" spans="1:41" s="51" customFormat="1" ht="19.5" customHeight="1">
      <c r="A424" s="1"/>
      <c r="B424" s="1" t="s">
        <v>974</v>
      </c>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59"/>
      <c r="AJ424" s="287"/>
      <c r="AK424" s="310"/>
      <c r="AL424" s="310"/>
      <c r="AM424" s="310"/>
      <c r="AN424" s="350"/>
      <c r="AO424" s="51"/>
    </row>
    <row r="425" spans="1:41" ht="19.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row>
    <row r="426" spans="1:4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80"/>
      <c r="AK426" s="80"/>
      <c r="AL426" s="80"/>
      <c r="AM426" s="80"/>
      <c r="AN426" s="80"/>
      <c r="AO426" s="576"/>
    </row>
    <row r="427" spans="1:41" ht="19.5">
      <c r="A427" s="53" t="s">
        <v>877</v>
      </c>
      <c r="B427" s="53"/>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c r="AA427" s="53"/>
      <c r="AB427" s="53"/>
      <c r="AC427" s="53"/>
      <c r="AD427" s="53"/>
      <c r="AE427" s="53"/>
      <c r="AF427" s="53"/>
      <c r="AG427" s="53"/>
      <c r="AH427" s="53"/>
      <c r="AI427" s="1"/>
      <c r="AJ427" s="1"/>
      <c r="AK427" s="1"/>
      <c r="AL427" s="1"/>
      <c r="AM427" s="1"/>
      <c r="AN427" s="1"/>
    </row>
    <row r="428" spans="1:41" ht="19.5">
      <c r="A428" s="1" t="s">
        <v>376</v>
      </c>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row>
    <row r="429" spans="1:41" ht="20.25">
      <c r="A429" s="1"/>
      <c r="B429" s="70" t="s">
        <v>176</v>
      </c>
      <c r="C429" s="70"/>
      <c r="D429" s="70"/>
      <c r="E429" s="70"/>
      <c r="F429" s="70"/>
      <c r="G429" s="70"/>
      <c r="H429" s="70"/>
      <c r="I429" s="70"/>
      <c r="J429" s="70"/>
      <c r="K429" s="70"/>
      <c r="L429" s="70"/>
      <c r="M429" s="70"/>
      <c r="N429" s="70"/>
      <c r="O429" s="70"/>
      <c r="P429" s="70"/>
      <c r="Q429" s="70"/>
      <c r="R429" s="70"/>
      <c r="S429" s="70"/>
      <c r="T429" s="70"/>
      <c r="U429" s="70"/>
      <c r="V429" s="70"/>
      <c r="W429" s="70"/>
      <c r="X429" s="70"/>
      <c r="Y429" s="70"/>
      <c r="Z429" s="70"/>
      <c r="AA429" s="70"/>
      <c r="AB429" s="70"/>
      <c r="AC429" s="70"/>
      <c r="AD429" s="70"/>
      <c r="AE429" s="70"/>
      <c r="AF429" s="70"/>
      <c r="AG429" s="70"/>
      <c r="AH429" s="70"/>
      <c r="AI429" s="1"/>
      <c r="AJ429" s="323"/>
      <c r="AK429" s="337"/>
      <c r="AL429" s="337"/>
      <c r="AM429" s="337"/>
      <c r="AN429" s="380"/>
    </row>
    <row r="430" spans="1:41" ht="19.5">
      <c r="A430" s="1"/>
      <c r="B430" s="70"/>
      <c r="C430" s="70"/>
      <c r="D430" s="70"/>
      <c r="E430" s="70"/>
      <c r="F430" s="70"/>
      <c r="G430" s="70"/>
      <c r="H430" s="70"/>
      <c r="I430" s="70"/>
      <c r="J430" s="70"/>
      <c r="K430" s="70"/>
      <c r="L430" s="70"/>
      <c r="M430" s="70"/>
      <c r="N430" s="70"/>
      <c r="O430" s="70"/>
      <c r="P430" s="70"/>
      <c r="Q430" s="70"/>
      <c r="R430" s="70"/>
      <c r="S430" s="70"/>
      <c r="T430" s="70"/>
      <c r="U430" s="70"/>
      <c r="V430" s="70"/>
      <c r="W430" s="70"/>
      <c r="X430" s="70"/>
      <c r="Y430" s="70"/>
      <c r="Z430" s="70"/>
      <c r="AA430" s="70"/>
      <c r="AB430" s="70"/>
      <c r="AC430" s="70"/>
      <c r="AD430" s="70"/>
      <c r="AE430" s="70"/>
      <c r="AF430" s="70"/>
      <c r="AG430" s="70"/>
      <c r="AH430" s="70"/>
      <c r="AI430" s="1"/>
      <c r="AJ430" s="1"/>
      <c r="AK430" s="1"/>
      <c r="AL430" s="1"/>
      <c r="AM430" s="1"/>
      <c r="AN430" s="1"/>
    </row>
    <row r="431" spans="1:41" ht="19.5">
      <c r="A431" s="1"/>
      <c r="B431" s="1" t="s">
        <v>958</v>
      </c>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row>
    <row r="432" spans="1:41" ht="19.5">
      <c r="A432" s="1"/>
      <c r="B432" s="1" t="s">
        <v>559</v>
      </c>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506"/>
      <c r="AK432" s="543"/>
      <c r="AL432" s="543"/>
      <c r="AM432" s="543"/>
      <c r="AN432" s="578"/>
    </row>
    <row r="433" spans="1:41">
      <c r="A433" s="1"/>
      <c r="B433" s="1" t="s">
        <v>769</v>
      </c>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508"/>
      <c r="AK433" s="544"/>
      <c r="AL433" s="544"/>
      <c r="AM433" s="544"/>
      <c r="AN433" s="579"/>
    </row>
    <row r="434" spans="1:41">
      <c r="A434" s="1"/>
      <c r="B434" s="1" t="s">
        <v>824</v>
      </c>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508"/>
      <c r="AK434" s="544"/>
      <c r="AL434" s="544"/>
      <c r="AM434" s="544"/>
      <c r="AN434" s="579"/>
    </row>
    <row r="435" spans="1:41">
      <c r="A435" s="1"/>
      <c r="B435" s="1" t="s">
        <v>229</v>
      </c>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508"/>
      <c r="AK435" s="544"/>
      <c r="AL435" s="544"/>
      <c r="AM435" s="544"/>
      <c r="AN435" s="579"/>
    </row>
    <row r="436" spans="1:41" ht="19.5">
      <c r="A436" s="1"/>
      <c r="B436" s="1" t="s">
        <v>852</v>
      </c>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287"/>
      <c r="AK436" s="310"/>
      <c r="AL436" s="310"/>
      <c r="AM436" s="310"/>
      <c r="AN436" s="350"/>
    </row>
    <row r="437" spans="1:41" ht="19.5">
      <c r="A437" s="1"/>
      <c r="B437" s="97"/>
      <c r="C437" s="97"/>
      <c r="D437" s="97"/>
      <c r="E437" s="97"/>
      <c r="F437" s="97"/>
      <c r="G437" s="220"/>
      <c r="H437" s="220"/>
      <c r="I437" s="220"/>
      <c r="J437" s="220"/>
      <c r="K437" s="220"/>
      <c r="L437" s="220"/>
      <c r="M437" s="220"/>
      <c r="N437" s="220"/>
      <c r="O437" s="220"/>
      <c r="P437" s="220"/>
      <c r="Q437" s="220"/>
      <c r="R437" s="220"/>
      <c r="S437" s="220"/>
      <c r="T437" s="220"/>
      <c r="U437" s="220"/>
      <c r="V437" s="220"/>
      <c r="W437" s="220"/>
      <c r="X437" s="220"/>
      <c r="Y437" s="220"/>
      <c r="Z437" s="220"/>
      <c r="AA437" s="220"/>
      <c r="AB437" s="220"/>
      <c r="AC437" s="220"/>
      <c r="AD437" s="220"/>
      <c r="AE437" s="220"/>
      <c r="AF437" s="220"/>
      <c r="AG437" s="220"/>
      <c r="AH437" s="220"/>
      <c r="AI437" s="220"/>
      <c r="AJ437" s="220"/>
      <c r="AK437" s="97"/>
      <c r="AL437" s="97"/>
      <c r="AM437" s="97"/>
      <c r="AN437" s="97"/>
    </row>
    <row r="438" spans="1:41" ht="19.5">
      <c r="A438" s="1" t="s">
        <v>641</v>
      </c>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row>
    <row r="439" spans="1:41" ht="20.25">
      <c r="A439" s="1"/>
      <c r="B439" s="58" t="s">
        <v>503</v>
      </c>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c r="AA439" s="58"/>
      <c r="AB439" s="58"/>
      <c r="AC439" s="58"/>
      <c r="AD439" s="58"/>
      <c r="AE439" s="58"/>
      <c r="AF439" s="58"/>
      <c r="AG439" s="58"/>
      <c r="AH439" s="58"/>
      <c r="AI439" s="1"/>
      <c r="AJ439" s="323"/>
      <c r="AK439" s="337"/>
      <c r="AL439" s="337"/>
      <c r="AM439" s="337"/>
      <c r="AN439" s="380"/>
    </row>
    <row r="440" spans="1:41" ht="20.25">
      <c r="A440" s="1"/>
      <c r="B440" s="58" t="s">
        <v>377</v>
      </c>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c r="AA440" s="58"/>
      <c r="AB440" s="58"/>
      <c r="AC440" s="58"/>
      <c r="AD440" s="58"/>
      <c r="AE440" s="58"/>
      <c r="AF440" s="58"/>
      <c r="AG440" s="58"/>
      <c r="AH440" s="58"/>
      <c r="AI440" s="1"/>
      <c r="AJ440" s="1"/>
      <c r="AK440" s="1"/>
      <c r="AL440" s="1"/>
      <c r="AM440" s="1"/>
      <c r="AN440" s="1"/>
    </row>
    <row r="441" spans="1:41" ht="20.25">
      <c r="A441" s="1"/>
      <c r="B441" s="58" t="s">
        <v>933</v>
      </c>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c r="AA441" s="58"/>
      <c r="AB441" s="58"/>
      <c r="AC441" s="58"/>
      <c r="AD441" s="58"/>
      <c r="AE441" s="58"/>
      <c r="AF441" s="58"/>
      <c r="AG441" s="58"/>
      <c r="AH441" s="58"/>
      <c r="AI441" s="1"/>
      <c r="AJ441" s="323"/>
      <c r="AK441" s="337"/>
      <c r="AL441" s="337"/>
      <c r="AM441" s="337"/>
      <c r="AN441" s="380"/>
    </row>
    <row r="442" spans="1:41" ht="20.25">
      <c r="A442" s="1"/>
      <c r="B442" s="58" t="s">
        <v>583</v>
      </c>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c r="AA442" s="58"/>
      <c r="AB442" s="58"/>
      <c r="AC442" s="58"/>
      <c r="AD442" s="58"/>
      <c r="AE442" s="58"/>
      <c r="AF442" s="58"/>
      <c r="AG442" s="58"/>
      <c r="AH442" s="58"/>
      <c r="AI442" s="1"/>
      <c r="AJ442" s="1"/>
      <c r="AK442" s="1"/>
      <c r="AL442" s="1"/>
      <c r="AM442" s="1"/>
      <c r="AN442" s="1"/>
    </row>
    <row r="443" spans="1:41" ht="19.5">
      <c r="A443" s="1"/>
      <c r="B443" s="58" t="s">
        <v>888</v>
      </c>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c r="AA443" s="58"/>
      <c r="AB443" s="58"/>
      <c r="AC443" s="58"/>
      <c r="AD443" s="58"/>
      <c r="AE443" s="58"/>
      <c r="AF443" s="58"/>
      <c r="AG443" s="58"/>
      <c r="AH443" s="58"/>
      <c r="AI443" s="1"/>
      <c r="AJ443" s="506"/>
      <c r="AK443" s="543"/>
      <c r="AL443" s="543"/>
      <c r="AM443" s="543"/>
      <c r="AN443" s="578"/>
    </row>
    <row r="444" spans="1:41">
      <c r="A444" s="1"/>
      <c r="B444" s="58" t="s">
        <v>960</v>
      </c>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c r="AA444" s="58"/>
      <c r="AB444" s="58"/>
      <c r="AC444" s="58"/>
      <c r="AD444" s="58"/>
      <c r="AE444" s="58"/>
      <c r="AF444" s="58"/>
      <c r="AG444" s="58"/>
      <c r="AH444" s="58"/>
      <c r="AI444" s="1"/>
      <c r="AJ444" s="508"/>
      <c r="AK444" s="544"/>
      <c r="AL444" s="544"/>
      <c r="AM444" s="544"/>
      <c r="AN444" s="579"/>
    </row>
    <row r="445" spans="1:41" ht="19.5">
      <c r="A445" s="1"/>
      <c r="B445" s="58" t="s">
        <v>962</v>
      </c>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c r="AA445" s="58"/>
      <c r="AB445" s="58"/>
      <c r="AC445" s="58"/>
      <c r="AD445" s="58"/>
      <c r="AE445" s="58"/>
      <c r="AF445" s="58"/>
      <c r="AG445" s="58"/>
      <c r="AH445" s="58"/>
      <c r="AI445" s="1"/>
      <c r="AJ445" s="509"/>
      <c r="AK445" s="545"/>
      <c r="AL445" s="545"/>
      <c r="AM445" s="545"/>
      <c r="AN445" s="580"/>
    </row>
    <row r="446" spans="1:41" ht="19.5">
      <c r="A446" s="1"/>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c r="AA446" s="58"/>
      <c r="AB446" s="58"/>
      <c r="AC446" s="58"/>
      <c r="AD446" s="58"/>
      <c r="AE446" s="58"/>
      <c r="AF446" s="58"/>
      <c r="AG446" s="58"/>
      <c r="AH446" s="58"/>
      <c r="AI446" s="1"/>
      <c r="AJ446" s="1"/>
      <c r="AK446" s="1"/>
      <c r="AL446" s="1"/>
      <c r="AM446" s="1"/>
      <c r="AN446" s="1"/>
    </row>
    <row r="447" spans="1:41" ht="19.5">
      <c r="A447" s="53" t="s">
        <v>847</v>
      </c>
      <c r="B447" s="53"/>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c r="AA447" s="53"/>
      <c r="AB447" s="53"/>
      <c r="AC447" s="53"/>
      <c r="AD447" s="53"/>
      <c r="AE447" s="53"/>
      <c r="AF447" s="53"/>
      <c r="AG447" s="53"/>
      <c r="AH447" s="53"/>
      <c r="AI447" s="1"/>
      <c r="AJ447" s="1"/>
      <c r="AK447" s="1"/>
      <c r="AL447" s="1"/>
      <c r="AM447" s="1"/>
      <c r="AN447" s="1"/>
    </row>
    <row r="448" spans="1:41" ht="19.5">
      <c r="A448" s="1" t="str">
        <f>"（１） 園児の健康診断の実施状況（"&amp;表紙!B2&amp;DBCS(表紙!C2-1)&amp;"年度の状況）    ★確認資料：児童簿、健康診断書"</f>
        <v>（１） 園児の健康診断の実施状況（令和７年度の状況）    ★確認資料：児童簿、健康診断書</v>
      </c>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622"/>
    </row>
    <row r="449" spans="1:41" ht="19.5">
      <c r="A449" s="1"/>
      <c r="B449" s="58" t="s">
        <v>25</v>
      </c>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c r="AA449" s="58"/>
      <c r="AB449" s="58"/>
      <c r="AC449" s="58"/>
      <c r="AD449" s="58"/>
      <c r="AE449" s="58"/>
      <c r="AF449" s="58"/>
      <c r="AG449" s="58"/>
      <c r="AH449" s="58"/>
      <c r="AI449" s="1"/>
      <c r="AJ449" s="506"/>
      <c r="AK449" s="543"/>
      <c r="AL449" s="543"/>
      <c r="AM449" s="543"/>
      <c r="AN449" s="578"/>
      <c r="AO449" s="622"/>
    </row>
    <row r="450" spans="1:41">
      <c r="A450" s="1"/>
      <c r="B450" s="98" t="s">
        <v>1032</v>
      </c>
      <c r="C450" s="156"/>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c r="AA450" s="156"/>
      <c r="AB450" s="156"/>
      <c r="AC450" s="156"/>
      <c r="AD450" s="156"/>
      <c r="AE450" s="156"/>
      <c r="AF450" s="156"/>
      <c r="AG450" s="156"/>
      <c r="AH450" s="490"/>
      <c r="AI450" s="1"/>
      <c r="AJ450" s="528"/>
      <c r="AK450" s="553"/>
      <c r="AL450" s="553"/>
      <c r="AM450" s="553"/>
      <c r="AN450" s="597"/>
      <c r="AO450" s="576"/>
    </row>
    <row r="451" spans="1:41" ht="19.5">
      <c r="A451" s="1"/>
      <c r="B451" s="1" t="s">
        <v>524</v>
      </c>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287"/>
      <c r="AK451" s="310"/>
      <c r="AL451" s="310"/>
      <c r="AM451" s="310"/>
      <c r="AN451" s="350"/>
      <c r="AO451" s="576"/>
    </row>
    <row r="452" spans="1:41" ht="20.25">
      <c r="A452" s="1"/>
      <c r="B452" s="1" t="s">
        <v>532</v>
      </c>
      <c r="C452" s="1"/>
      <c r="D452" s="1"/>
      <c r="E452" s="1"/>
      <c r="F452" s="1"/>
      <c r="G452" s="73" t="s">
        <v>397</v>
      </c>
      <c r="H452" s="218"/>
      <c r="I452" s="237"/>
      <c r="J452" s="251"/>
      <c r="K452" s="263" t="s">
        <v>288</v>
      </c>
      <c r="L452" s="1"/>
      <c r="M452" s="73" t="s">
        <v>696</v>
      </c>
      <c r="N452" s="73"/>
      <c r="O452" s="73"/>
      <c r="P452" s="196"/>
      <c r="Q452" s="316"/>
      <c r="R452" s="326"/>
      <c r="S452" s="326"/>
      <c r="T452" s="326"/>
      <c r="U452" s="326"/>
      <c r="V452" s="326"/>
      <c r="W452" s="326"/>
      <c r="X452" s="326"/>
      <c r="Y452" s="326"/>
      <c r="Z452" s="326"/>
      <c r="AA452" s="326"/>
      <c r="AB452" s="326"/>
      <c r="AC452" s="326"/>
      <c r="AD452" s="326"/>
      <c r="AE452" s="326"/>
      <c r="AF452" s="326"/>
      <c r="AG452" s="326"/>
      <c r="AH452" s="491"/>
      <c r="AI452" s="80"/>
      <c r="AJ452" s="1"/>
      <c r="AK452" s="1"/>
      <c r="AL452" s="1"/>
      <c r="AM452" s="1"/>
      <c r="AN452" s="1"/>
    </row>
    <row r="453" spans="1:41" ht="20.25">
      <c r="A453" s="1"/>
      <c r="B453" s="1" t="s">
        <v>765</v>
      </c>
      <c r="C453" s="1"/>
      <c r="D453" s="1"/>
      <c r="E453" s="1"/>
      <c r="F453" s="1"/>
      <c r="G453" s="1"/>
      <c r="H453" s="1"/>
      <c r="I453" s="1"/>
      <c r="J453" s="1"/>
      <c r="K453" s="1"/>
      <c r="L453" s="1"/>
      <c r="M453" s="1"/>
      <c r="N453" s="1"/>
      <c r="O453" s="1"/>
      <c r="P453" s="1"/>
      <c r="Q453" s="225"/>
      <c r="R453" s="242"/>
      <c r="S453" s="242"/>
      <c r="T453" s="242"/>
      <c r="U453" s="242"/>
      <c r="V453" s="242"/>
      <c r="W453" s="242"/>
      <c r="X453" s="242"/>
      <c r="Y453" s="242"/>
      <c r="Z453" s="242"/>
      <c r="AA453" s="242"/>
      <c r="AB453" s="242"/>
      <c r="AC453" s="242"/>
      <c r="AD453" s="242"/>
      <c r="AE453" s="242"/>
      <c r="AF453" s="242"/>
      <c r="AG453" s="242"/>
      <c r="AH453" s="492"/>
      <c r="AI453" s="1"/>
      <c r="AJ453" s="1"/>
      <c r="AK453" s="1"/>
      <c r="AL453" s="1"/>
      <c r="AM453" s="1"/>
      <c r="AN453" s="1"/>
      <c r="AO453" s="622"/>
    </row>
    <row r="454" spans="1:41" ht="20.25">
      <c r="A454" s="1"/>
      <c r="B454" s="1" t="s">
        <v>854</v>
      </c>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323"/>
      <c r="AK454" s="337"/>
      <c r="AL454" s="337"/>
      <c r="AM454" s="337"/>
      <c r="AN454" s="380"/>
      <c r="AO454" s="576"/>
    </row>
    <row r="455" spans="1:41" ht="20.25">
      <c r="A455" s="1"/>
      <c r="B455" s="1" t="s">
        <v>538</v>
      </c>
      <c r="C455" s="1"/>
      <c r="D455" s="1"/>
      <c r="E455" s="1"/>
      <c r="F455" s="1"/>
      <c r="G455" s="73" t="s">
        <v>397</v>
      </c>
      <c r="H455" s="238"/>
      <c r="I455" s="252"/>
      <c r="J455" s="264"/>
      <c r="K455" s="1" t="s">
        <v>288</v>
      </c>
      <c r="L455" s="1"/>
      <c r="M455" s="73" t="s">
        <v>696</v>
      </c>
      <c r="N455" s="73"/>
      <c r="O455" s="73"/>
      <c r="P455" s="196"/>
      <c r="Q455" s="202"/>
      <c r="R455" s="219"/>
      <c r="S455" s="219"/>
      <c r="T455" s="219"/>
      <c r="U455" s="219"/>
      <c r="V455" s="219"/>
      <c r="W455" s="219"/>
      <c r="X455" s="219"/>
      <c r="Y455" s="219"/>
      <c r="Z455" s="219"/>
      <c r="AA455" s="219"/>
      <c r="AB455" s="219"/>
      <c r="AC455" s="219"/>
      <c r="AD455" s="219"/>
      <c r="AE455" s="219"/>
      <c r="AF455" s="219"/>
      <c r="AG455" s="219"/>
      <c r="AH455" s="288"/>
      <c r="AI455" s="328"/>
      <c r="AJ455" s="1"/>
      <c r="AK455" s="1"/>
      <c r="AL455" s="1"/>
      <c r="AM455" s="1"/>
      <c r="AN455" s="1"/>
    </row>
    <row r="456" spans="1:41" ht="19.5">
      <c r="A456" s="1"/>
      <c r="B456" s="1" t="s">
        <v>541</v>
      </c>
      <c r="C456" s="1"/>
      <c r="D456" s="1"/>
      <c r="E456" s="1"/>
      <c r="F456" s="1"/>
      <c r="G456" s="73" t="s">
        <v>397</v>
      </c>
      <c r="H456" s="239"/>
      <c r="I456" s="253"/>
      <c r="J456" s="265"/>
      <c r="K456" s="1" t="s">
        <v>288</v>
      </c>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622"/>
    </row>
    <row r="457" spans="1:41" ht="19.5">
      <c r="A457" s="1"/>
      <c r="B457" s="1" t="s">
        <v>428</v>
      </c>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508"/>
      <c r="AK457" s="544"/>
      <c r="AL457" s="544"/>
      <c r="AM457" s="544"/>
      <c r="AN457" s="579"/>
      <c r="AO457" s="576"/>
    </row>
    <row r="458" spans="1:41" ht="19.5">
      <c r="A458" s="1"/>
      <c r="B458" s="58" t="s">
        <v>448</v>
      </c>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c r="AA458" s="58"/>
      <c r="AB458" s="58"/>
      <c r="AC458" s="58"/>
      <c r="AD458" s="58"/>
      <c r="AE458" s="58"/>
      <c r="AF458" s="58"/>
      <c r="AG458" s="58"/>
      <c r="AH458" s="58"/>
      <c r="AI458" s="1"/>
      <c r="AJ458" s="509"/>
      <c r="AK458" s="545"/>
      <c r="AL458" s="545"/>
      <c r="AM458" s="545"/>
      <c r="AN458" s="580"/>
      <c r="AO458" s="576"/>
    </row>
    <row r="459" spans="1:41" ht="19.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row>
    <row r="460" spans="1:41" ht="19.5">
      <c r="A460" s="1" t="s">
        <v>660</v>
      </c>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row>
    <row r="461" spans="1:41" ht="20.25" customHeight="1">
      <c r="A461" s="1"/>
      <c r="B461" s="66" t="s">
        <v>984</v>
      </c>
      <c r="C461" s="66"/>
      <c r="D461" s="66"/>
      <c r="E461" s="66"/>
      <c r="F461" s="66"/>
      <c r="G461" s="66"/>
      <c r="H461" s="66"/>
      <c r="I461" s="66"/>
      <c r="J461" s="66"/>
      <c r="K461" s="66"/>
      <c r="L461" s="66"/>
      <c r="M461" s="66"/>
      <c r="N461" s="66"/>
      <c r="O461" s="66"/>
      <c r="P461" s="66"/>
      <c r="Q461" s="66"/>
      <c r="R461" s="66"/>
      <c r="S461" s="66"/>
      <c r="T461" s="66"/>
      <c r="U461" s="66"/>
      <c r="V461" s="66"/>
      <c r="W461" s="66"/>
      <c r="X461" s="66"/>
      <c r="Y461" s="66"/>
      <c r="Z461" s="66"/>
      <c r="AA461" s="66"/>
      <c r="AB461" s="66"/>
      <c r="AC461" s="66"/>
      <c r="AD461" s="66"/>
      <c r="AE461" s="66"/>
      <c r="AF461" s="66"/>
      <c r="AG461" s="66"/>
      <c r="AH461" s="66"/>
      <c r="AI461" s="1"/>
      <c r="AJ461" s="323"/>
      <c r="AK461" s="337"/>
      <c r="AL461" s="337"/>
      <c r="AM461" s="337"/>
      <c r="AN461" s="380"/>
      <c r="AO461" s="622"/>
    </row>
    <row r="462" spans="1:41" ht="20.25" customHeight="1">
      <c r="A462" s="1"/>
      <c r="B462" s="66" t="s">
        <v>337</v>
      </c>
      <c r="C462" s="66"/>
      <c r="D462" s="66"/>
      <c r="E462" s="66"/>
      <c r="F462" s="66"/>
      <c r="G462" s="66"/>
      <c r="H462" s="66"/>
      <c r="I462" s="66"/>
      <c r="J462" s="66"/>
      <c r="K462" s="66"/>
      <c r="L462" s="66"/>
      <c r="M462" s="66"/>
      <c r="N462" s="66"/>
      <c r="O462" s="66"/>
      <c r="P462" s="66"/>
      <c r="Q462" s="66"/>
      <c r="R462" s="66"/>
      <c r="S462" s="66"/>
      <c r="T462" s="66"/>
      <c r="U462" s="66"/>
      <c r="V462" s="66"/>
      <c r="W462" s="66"/>
      <c r="X462" s="66"/>
      <c r="Y462" s="66"/>
      <c r="Z462" s="66"/>
      <c r="AA462" s="66"/>
      <c r="AB462" s="66"/>
      <c r="AC462" s="66"/>
      <c r="AD462" s="66"/>
      <c r="AE462" s="66"/>
      <c r="AF462" s="66"/>
      <c r="AG462" s="66"/>
      <c r="AH462" s="66"/>
      <c r="AI462" s="1"/>
      <c r="AJ462" s="511"/>
      <c r="AK462" s="511"/>
      <c r="AL462" s="511"/>
      <c r="AM462" s="511"/>
      <c r="AN462" s="511"/>
      <c r="AO462" s="622"/>
    </row>
    <row r="463" spans="1:41" ht="20.25">
      <c r="A463" s="1"/>
      <c r="B463" s="70" t="s">
        <v>81</v>
      </c>
      <c r="C463" s="70"/>
      <c r="D463" s="70"/>
      <c r="E463" s="70"/>
      <c r="F463" s="70"/>
      <c r="G463" s="70"/>
      <c r="H463" s="70"/>
      <c r="I463" s="70"/>
      <c r="J463" s="70"/>
      <c r="K463" s="70"/>
      <c r="L463" s="70"/>
      <c r="M463" s="70"/>
      <c r="N463" s="70"/>
      <c r="O463" s="70"/>
      <c r="P463" s="70"/>
      <c r="Q463" s="70"/>
      <c r="R463" s="70"/>
      <c r="S463" s="70"/>
      <c r="T463" s="70"/>
      <c r="U463" s="70"/>
      <c r="V463" s="70"/>
      <c r="W463" s="70"/>
      <c r="X463" s="70"/>
      <c r="Y463" s="70"/>
      <c r="Z463" s="70"/>
      <c r="AA463" s="70"/>
      <c r="AB463" s="70"/>
      <c r="AC463" s="70"/>
      <c r="AD463" s="70"/>
      <c r="AE463" s="70"/>
      <c r="AF463" s="70"/>
      <c r="AG463" s="70"/>
      <c r="AH463" s="70"/>
      <c r="AI463" s="1"/>
      <c r="AJ463" s="323"/>
      <c r="AK463" s="337"/>
      <c r="AL463" s="337"/>
      <c r="AM463" s="337"/>
      <c r="AN463" s="380"/>
      <c r="AO463" s="622"/>
    </row>
    <row r="464" spans="1:41" ht="20.25">
      <c r="A464" s="1"/>
      <c r="B464" s="70"/>
      <c r="C464" s="70"/>
      <c r="D464" s="70"/>
      <c r="E464" s="70"/>
      <c r="F464" s="70"/>
      <c r="G464" s="70"/>
      <c r="H464" s="70"/>
      <c r="I464" s="70"/>
      <c r="J464" s="70"/>
      <c r="K464" s="70"/>
      <c r="L464" s="70"/>
      <c r="M464" s="70"/>
      <c r="N464" s="70"/>
      <c r="O464" s="70"/>
      <c r="P464" s="70"/>
      <c r="Q464" s="70"/>
      <c r="R464" s="70"/>
      <c r="S464" s="70"/>
      <c r="T464" s="70"/>
      <c r="U464" s="70"/>
      <c r="V464" s="70"/>
      <c r="W464" s="70"/>
      <c r="X464" s="70"/>
      <c r="Y464" s="70"/>
      <c r="Z464" s="70"/>
      <c r="AA464" s="70"/>
      <c r="AB464" s="70"/>
      <c r="AC464" s="70"/>
      <c r="AD464" s="70"/>
      <c r="AE464" s="70"/>
      <c r="AF464" s="70"/>
      <c r="AG464" s="70"/>
      <c r="AH464" s="70"/>
      <c r="AI464" s="1"/>
      <c r="AJ464" s="1"/>
      <c r="AK464" s="1"/>
      <c r="AL464" s="1"/>
      <c r="AM464" s="1"/>
      <c r="AN464" s="1"/>
      <c r="AO464" s="576"/>
    </row>
    <row r="465" spans="1:41" ht="20.25">
      <c r="A465" s="1"/>
      <c r="B465" s="58" t="s">
        <v>181</v>
      </c>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c r="AA465" s="58"/>
      <c r="AB465" s="58"/>
      <c r="AC465" s="58"/>
      <c r="AD465" s="58"/>
      <c r="AE465" s="58"/>
      <c r="AF465" s="58"/>
      <c r="AG465" s="58"/>
      <c r="AH465" s="58"/>
      <c r="AI465" s="1"/>
      <c r="AJ465" s="323"/>
      <c r="AK465" s="337"/>
      <c r="AL465" s="337"/>
      <c r="AM465" s="337"/>
      <c r="AN465" s="380"/>
      <c r="AO465" s="576"/>
    </row>
    <row r="466" spans="1:41" ht="20.25">
      <c r="A466" s="1"/>
      <c r="B466" s="1" t="s">
        <v>548</v>
      </c>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622"/>
    </row>
    <row r="467" spans="1:41" ht="19.5">
      <c r="A467" s="1"/>
      <c r="B467" s="1" t="s">
        <v>236</v>
      </c>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506"/>
      <c r="AK467" s="543"/>
      <c r="AL467" s="543"/>
      <c r="AM467" s="543"/>
      <c r="AN467" s="578"/>
      <c r="AO467" s="576"/>
    </row>
    <row r="468" spans="1:41">
      <c r="A468" s="1"/>
      <c r="B468" s="1" t="s">
        <v>191</v>
      </c>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508"/>
      <c r="AK468" s="544"/>
      <c r="AL468" s="544"/>
      <c r="AM468" s="544"/>
      <c r="AN468" s="579"/>
      <c r="AO468" s="576"/>
    </row>
    <row r="469" spans="1:41">
      <c r="A469" s="1"/>
      <c r="B469" s="58" t="s">
        <v>457</v>
      </c>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c r="AA469" s="58"/>
      <c r="AB469" s="58"/>
      <c r="AC469" s="58"/>
      <c r="AD469" s="58"/>
      <c r="AE469" s="58"/>
      <c r="AF469" s="58"/>
      <c r="AG469" s="58"/>
      <c r="AH469" s="1"/>
      <c r="AI469" s="1"/>
      <c r="AJ469" s="508"/>
      <c r="AK469" s="544"/>
      <c r="AL469" s="544"/>
      <c r="AM469" s="544"/>
      <c r="AN469" s="579"/>
      <c r="AO469" s="576"/>
    </row>
    <row r="470" spans="1:41" ht="36" customHeight="1">
      <c r="A470" s="1"/>
      <c r="B470" s="66" t="s">
        <v>292</v>
      </c>
      <c r="C470" s="66"/>
      <c r="D470" s="66"/>
      <c r="E470" s="66"/>
      <c r="F470" s="66"/>
      <c r="G470" s="66"/>
      <c r="H470" s="66"/>
      <c r="I470" s="66"/>
      <c r="J470" s="66"/>
      <c r="K470" s="66"/>
      <c r="L470" s="66"/>
      <c r="M470" s="66"/>
      <c r="N470" s="66"/>
      <c r="O470" s="66"/>
      <c r="P470" s="66"/>
      <c r="Q470" s="66"/>
      <c r="R470" s="66"/>
      <c r="S470" s="66"/>
      <c r="T470" s="66"/>
      <c r="U470" s="66"/>
      <c r="V470" s="66"/>
      <c r="W470" s="66"/>
      <c r="X470" s="66"/>
      <c r="Y470" s="66"/>
      <c r="Z470" s="66"/>
      <c r="AA470" s="66"/>
      <c r="AB470" s="66"/>
      <c r="AC470" s="66"/>
      <c r="AD470" s="66"/>
      <c r="AE470" s="66"/>
      <c r="AF470" s="66"/>
      <c r="AG470" s="66"/>
      <c r="AH470" s="66"/>
      <c r="AI470" s="1"/>
      <c r="AJ470" s="538"/>
      <c r="AK470" s="558"/>
      <c r="AL470" s="558"/>
      <c r="AM470" s="558"/>
      <c r="AN470" s="609"/>
      <c r="AO470" s="576"/>
    </row>
    <row r="471" spans="1:41">
      <c r="A471" s="1"/>
      <c r="B471" s="58" t="s">
        <v>180</v>
      </c>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c r="AA471" s="58"/>
      <c r="AB471" s="58"/>
      <c r="AC471" s="58"/>
      <c r="AD471" s="58"/>
      <c r="AE471" s="58"/>
      <c r="AF471" s="58"/>
      <c r="AG471" s="58"/>
      <c r="AH471" s="58"/>
      <c r="AI471" s="1"/>
      <c r="AJ471" s="513"/>
      <c r="AK471" s="547"/>
      <c r="AL471" s="547"/>
      <c r="AM471" s="547"/>
      <c r="AN471" s="582"/>
      <c r="AO471" s="576"/>
    </row>
    <row r="472" spans="1:41" ht="19.5">
      <c r="A472" s="1"/>
      <c r="B472" s="1" t="s">
        <v>943</v>
      </c>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c r="AA472" s="58"/>
      <c r="AB472" s="58"/>
      <c r="AC472" s="58"/>
      <c r="AD472" s="58"/>
      <c r="AE472" s="58"/>
      <c r="AF472" s="58"/>
      <c r="AG472" s="58"/>
      <c r="AH472" s="58"/>
      <c r="AI472" s="1"/>
      <c r="AJ472" s="287"/>
      <c r="AK472" s="310"/>
      <c r="AL472" s="310"/>
      <c r="AM472" s="310"/>
      <c r="AN472" s="350"/>
      <c r="AO472" s="576"/>
    </row>
    <row r="473" spans="1:41" ht="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row>
    <row r="474" spans="1:41" ht="19.5">
      <c r="A474" s="1" t="s">
        <v>140</v>
      </c>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row>
    <row r="475" spans="1:41" ht="20.25">
      <c r="A475" s="1"/>
      <c r="B475" s="70" t="s">
        <v>445</v>
      </c>
      <c r="C475" s="70"/>
      <c r="D475" s="70"/>
      <c r="E475" s="70"/>
      <c r="F475" s="70"/>
      <c r="G475" s="70"/>
      <c r="H475" s="70"/>
      <c r="I475" s="70"/>
      <c r="J475" s="70"/>
      <c r="K475" s="70"/>
      <c r="L475" s="70"/>
      <c r="M475" s="70"/>
      <c r="N475" s="70"/>
      <c r="O475" s="70"/>
      <c r="P475" s="70"/>
      <c r="Q475" s="70"/>
      <c r="R475" s="70"/>
      <c r="S475" s="70"/>
      <c r="T475" s="70"/>
      <c r="U475" s="70"/>
      <c r="V475" s="70"/>
      <c r="W475" s="70"/>
      <c r="X475" s="70"/>
      <c r="Y475" s="70"/>
      <c r="Z475" s="70"/>
      <c r="AA475" s="70"/>
      <c r="AB475" s="70"/>
      <c r="AC475" s="70"/>
      <c r="AD475" s="70"/>
      <c r="AE475" s="70"/>
      <c r="AF475" s="70"/>
      <c r="AG475" s="70"/>
      <c r="AH475" s="70"/>
      <c r="AI475" s="1"/>
      <c r="AJ475" s="323"/>
      <c r="AK475" s="337"/>
      <c r="AL475" s="337"/>
      <c r="AM475" s="337"/>
      <c r="AN475" s="380"/>
      <c r="AO475" s="622"/>
    </row>
    <row r="476" spans="1:41" ht="20.25">
      <c r="A476" s="1"/>
      <c r="B476" s="70"/>
      <c r="C476" s="70"/>
      <c r="D476" s="70"/>
      <c r="E476" s="70"/>
      <c r="F476" s="70"/>
      <c r="G476" s="70"/>
      <c r="H476" s="70"/>
      <c r="I476" s="70"/>
      <c r="J476" s="70"/>
      <c r="K476" s="70"/>
      <c r="L476" s="70"/>
      <c r="M476" s="70"/>
      <c r="N476" s="70"/>
      <c r="O476" s="70"/>
      <c r="P476" s="70"/>
      <c r="Q476" s="70"/>
      <c r="R476" s="70"/>
      <c r="S476" s="70"/>
      <c r="T476" s="70"/>
      <c r="U476" s="70"/>
      <c r="V476" s="70"/>
      <c r="W476" s="70"/>
      <c r="X476" s="70"/>
      <c r="Y476" s="70"/>
      <c r="Z476" s="70"/>
      <c r="AA476" s="70"/>
      <c r="AB476" s="70"/>
      <c r="AC476" s="70"/>
      <c r="AD476" s="70"/>
      <c r="AE476" s="70"/>
      <c r="AF476" s="70"/>
      <c r="AG476" s="70"/>
      <c r="AH476" s="70"/>
      <c r="AI476" s="1"/>
      <c r="AJ476" s="1"/>
      <c r="AK476" s="1"/>
      <c r="AL476" s="1"/>
      <c r="AM476" s="1"/>
      <c r="AN476" s="1"/>
      <c r="AO476" s="576"/>
    </row>
    <row r="477" spans="1:41" ht="19.5">
      <c r="A477" s="1"/>
      <c r="B477" s="1" t="s">
        <v>497</v>
      </c>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506"/>
      <c r="AK477" s="543"/>
      <c r="AL477" s="543"/>
      <c r="AM477" s="543"/>
      <c r="AN477" s="578"/>
      <c r="AO477" s="576"/>
    </row>
    <row r="478" spans="1:41">
      <c r="A478" s="1"/>
      <c r="B478" s="1" t="s">
        <v>1033</v>
      </c>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508"/>
      <c r="AK478" s="544"/>
      <c r="AL478" s="544"/>
      <c r="AM478" s="544"/>
      <c r="AN478" s="579"/>
      <c r="AO478" s="576"/>
    </row>
    <row r="479" spans="1:41" ht="19.5">
      <c r="A479" s="1" t="s">
        <v>293</v>
      </c>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622"/>
    </row>
    <row r="480" spans="1:41" ht="19.5">
      <c r="A480" s="1"/>
      <c r="B480" s="1" t="s">
        <v>129</v>
      </c>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286"/>
      <c r="AK480" s="309"/>
      <c r="AL480" s="309"/>
      <c r="AM480" s="309"/>
      <c r="AN480" s="349"/>
      <c r="AO480" s="576"/>
    </row>
    <row r="481" spans="1:41" ht="19.5">
      <c r="A481" s="1"/>
      <c r="B481" s="1" t="s">
        <v>291</v>
      </c>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239"/>
      <c r="AK481" s="253"/>
      <c r="AL481" s="253"/>
      <c r="AM481" s="253"/>
      <c r="AN481" s="265"/>
      <c r="AO481" s="576"/>
    </row>
    <row r="482" spans="1:41" ht="20.25">
      <c r="A482" s="1"/>
      <c r="B482" s="58" t="s">
        <v>586</v>
      </c>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c r="AA482" s="58"/>
      <c r="AB482" s="58"/>
      <c r="AC482" s="58"/>
      <c r="AD482" s="58"/>
      <c r="AE482" s="58"/>
      <c r="AF482" s="58"/>
      <c r="AG482" s="58"/>
      <c r="AH482" s="58"/>
      <c r="AI482" s="58"/>
      <c r="AJ482" s="58"/>
      <c r="AK482" s="58"/>
      <c r="AL482" s="58"/>
      <c r="AM482" s="1"/>
      <c r="AN482" s="1"/>
    </row>
    <row r="483" spans="1:41" ht="2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323"/>
      <c r="AK483" s="337"/>
      <c r="AL483" s="337"/>
      <c r="AM483" s="337"/>
      <c r="AN483" s="380"/>
    </row>
    <row r="484" spans="1:41" ht="19.5">
      <c r="A484" s="1" t="s">
        <v>693</v>
      </c>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row>
    <row r="485" spans="1:41">
      <c r="A485" s="1"/>
      <c r="B485" s="1" t="s">
        <v>463</v>
      </c>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row>
    <row r="486" spans="1:41" ht="42" customHeight="1">
      <c r="A486" s="1"/>
      <c r="B486" s="75"/>
      <c r="C486" s="147"/>
      <c r="D486" s="147"/>
      <c r="E486" s="147"/>
      <c r="F486" s="147"/>
      <c r="G486" s="147"/>
      <c r="H486" s="147"/>
      <c r="I486" s="147"/>
      <c r="J486" s="147"/>
      <c r="K486" s="147"/>
      <c r="L486" s="147"/>
      <c r="M486" s="147"/>
      <c r="N486" s="147"/>
      <c r="O486" s="147"/>
      <c r="P486" s="147"/>
      <c r="Q486" s="147"/>
      <c r="R486" s="147"/>
      <c r="S486" s="147"/>
      <c r="T486" s="147"/>
      <c r="U486" s="147"/>
      <c r="V486" s="147"/>
      <c r="W486" s="147"/>
      <c r="X486" s="147"/>
      <c r="Y486" s="147"/>
      <c r="Z486" s="147"/>
      <c r="AA486" s="147"/>
      <c r="AB486" s="147"/>
      <c r="AC486" s="147"/>
      <c r="AD486" s="147"/>
      <c r="AE486" s="147"/>
      <c r="AF486" s="147"/>
      <c r="AG486" s="147"/>
      <c r="AH486" s="147"/>
      <c r="AI486" s="147"/>
      <c r="AJ486" s="147"/>
      <c r="AK486" s="147"/>
      <c r="AL486" s="147"/>
      <c r="AM486" s="147"/>
      <c r="AN486" s="484"/>
    </row>
    <row r="487" spans="1:41" ht="42" customHeight="1">
      <c r="A487" s="1"/>
      <c r="B487" s="76"/>
      <c r="C487" s="148"/>
      <c r="D487" s="148"/>
      <c r="E487" s="148"/>
      <c r="F487" s="148"/>
      <c r="G487" s="148"/>
      <c r="H487" s="148"/>
      <c r="I487" s="148"/>
      <c r="J487" s="148"/>
      <c r="K487" s="148"/>
      <c r="L487" s="148"/>
      <c r="M487" s="148"/>
      <c r="N487" s="148"/>
      <c r="O487" s="148"/>
      <c r="P487" s="148"/>
      <c r="Q487" s="148"/>
      <c r="R487" s="148"/>
      <c r="S487" s="148"/>
      <c r="T487" s="148"/>
      <c r="U487" s="148"/>
      <c r="V487" s="148"/>
      <c r="W487" s="148"/>
      <c r="X487" s="148"/>
      <c r="Y487" s="148"/>
      <c r="Z487" s="148"/>
      <c r="AA487" s="148"/>
      <c r="AB487" s="148"/>
      <c r="AC487" s="148"/>
      <c r="AD487" s="148"/>
      <c r="AE487" s="148"/>
      <c r="AF487" s="148"/>
      <c r="AG487" s="148"/>
      <c r="AH487" s="148"/>
      <c r="AI487" s="148"/>
      <c r="AJ487" s="148"/>
      <c r="AK487" s="148"/>
      <c r="AL487" s="148"/>
      <c r="AM487" s="148"/>
      <c r="AN487" s="485"/>
    </row>
    <row r="488" spans="1:41" ht="13.5" customHeight="1">
      <c r="A488" s="1"/>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c r="AA488" s="99"/>
      <c r="AB488" s="99"/>
      <c r="AC488" s="99"/>
      <c r="AD488" s="99"/>
      <c r="AE488" s="99"/>
      <c r="AF488" s="99"/>
      <c r="AG488" s="99"/>
      <c r="AH488" s="99"/>
      <c r="AI488" s="99"/>
      <c r="AJ488" s="99"/>
      <c r="AK488" s="99"/>
      <c r="AL488" s="99"/>
      <c r="AM488" s="99"/>
      <c r="AN488" s="99"/>
    </row>
    <row r="489" spans="1:41" ht="20.25" customHeight="1">
      <c r="A489" s="1" t="s">
        <v>919</v>
      </c>
      <c r="B489" s="100"/>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c r="Z489" s="100"/>
      <c r="AA489" s="100"/>
      <c r="AB489" s="100"/>
      <c r="AC489" s="100"/>
      <c r="AD489" s="100"/>
      <c r="AE489" s="100"/>
      <c r="AF489" s="100"/>
      <c r="AG489" s="100"/>
      <c r="AH489" s="100"/>
      <c r="AI489" s="100"/>
      <c r="AJ489" s="539"/>
      <c r="AK489" s="539"/>
      <c r="AL489" s="539"/>
      <c r="AM489" s="539"/>
      <c r="AN489" s="539"/>
    </row>
    <row r="490" spans="1:41" ht="20.25" customHeight="1">
      <c r="A490" s="1"/>
      <c r="B490" s="101" t="s">
        <v>588</v>
      </c>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c r="Z490" s="100"/>
      <c r="AA490" s="100"/>
      <c r="AB490" s="100"/>
      <c r="AC490" s="100"/>
      <c r="AD490" s="100"/>
      <c r="AE490" s="100"/>
      <c r="AF490" s="100"/>
      <c r="AG490" s="100"/>
      <c r="AH490" s="100"/>
      <c r="AI490" s="100"/>
      <c r="AJ490" s="286"/>
      <c r="AK490" s="309"/>
      <c r="AL490" s="309"/>
      <c r="AM490" s="309"/>
      <c r="AN490" s="349"/>
    </row>
    <row r="491" spans="1:41" ht="20.25" customHeight="1">
      <c r="A491" s="1"/>
      <c r="B491" s="101" t="s">
        <v>918</v>
      </c>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c r="Z491" s="100"/>
      <c r="AA491" s="100"/>
      <c r="AB491" s="100"/>
      <c r="AC491" s="100"/>
      <c r="AD491" s="100"/>
      <c r="AE491" s="100"/>
      <c r="AF491" s="100"/>
      <c r="AG491" s="100"/>
      <c r="AH491" s="100"/>
      <c r="AI491" s="100"/>
      <c r="AJ491" s="508"/>
      <c r="AK491" s="544"/>
      <c r="AL491" s="544"/>
      <c r="AM491" s="544"/>
      <c r="AN491" s="579"/>
    </row>
    <row r="492" spans="1:41" s="52" customFormat="1" ht="20.25" customHeight="1">
      <c r="A492" s="56"/>
      <c r="B492" s="78" t="s">
        <v>525</v>
      </c>
      <c r="C492" s="78"/>
      <c r="D492" s="78"/>
      <c r="E492" s="78"/>
      <c r="F492" s="78"/>
      <c r="G492" s="78"/>
      <c r="H492" s="78"/>
      <c r="I492" s="78"/>
      <c r="J492" s="78"/>
      <c r="K492" s="78"/>
      <c r="L492" s="78"/>
      <c r="M492" s="78"/>
      <c r="N492" s="78"/>
      <c r="O492" s="78"/>
      <c r="P492" s="78"/>
      <c r="Q492" s="78"/>
      <c r="R492" s="78"/>
      <c r="S492" s="78"/>
      <c r="T492" s="78"/>
      <c r="U492" s="78"/>
      <c r="V492" s="78"/>
      <c r="W492" s="78"/>
      <c r="X492" s="78"/>
      <c r="Y492" s="78"/>
      <c r="Z492" s="78"/>
      <c r="AA492" s="78"/>
      <c r="AB492" s="78"/>
      <c r="AC492" s="78"/>
      <c r="AD492" s="78"/>
      <c r="AE492" s="78"/>
      <c r="AF492" s="78"/>
      <c r="AG492" s="78"/>
      <c r="AH492" s="78"/>
      <c r="AI492" s="499"/>
      <c r="AJ492" s="538"/>
      <c r="AK492" s="558"/>
      <c r="AL492" s="558"/>
      <c r="AM492" s="558"/>
      <c r="AN492" s="609"/>
    </row>
    <row r="493" spans="1:41" s="52" customFormat="1" ht="20.25" customHeight="1">
      <c r="A493" s="56"/>
      <c r="B493" s="102" t="s">
        <v>766</v>
      </c>
      <c r="C493" s="56"/>
      <c r="D493" s="78"/>
      <c r="E493" s="78"/>
      <c r="F493" s="78"/>
      <c r="G493" s="78"/>
      <c r="H493" s="78"/>
      <c r="I493" s="78"/>
      <c r="J493" s="78"/>
      <c r="K493" s="78"/>
      <c r="L493" s="78"/>
      <c r="M493" s="78"/>
      <c r="N493" s="78"/>
      <c r="O493" s="78"/>
      <c r="P493" s="78"/>
      <c r="Q493" s="78"/>
      <c r="R493" s="78"/>
      <c r="S493" s="78"/>
      <c r="T493" s="78"/>
      <c r="U493" s="78"/>
      <c r="V493" s="78"/>
      <c r="W493" s="78"/>
      <c r="X493" s="78"/>
      <c r="Y493" s="78"/>
      <c r="Z493" s="78"/>
      <c r="AA493" s="78"/>
      <c r="AB493" s="78"/>
      <c r="AC493" s="78"/>
      <c r="AD493" s="78"/>
      <c r="AE493" s="78"/>
      <c r="AF493" s="78"/>
      <c r="AG493" s="78"/>
      <c r="AH493" s="78"/>
      <c r="AI493" s="499"/>
      <c r="AJ493" s="511"/>
      <c r="AK493" s="511"/>
      <c r="AL493" s="511"/>
      <c r="AM493" s="511"/>
      <c r="AN493" s="511"/>
    </row>
    <row r="494" spans="1:41" s="52" customFormat="1" ht="20.25" customHeight="1">
      <c r="A494" s="56"/>
      <c r="B494" s="78" t="s">
        <v>218</v>
      </c>
      <c r="C494" s="78"/>
      <c r="D494" s="78"/>
      <c r="E494" s="78"/>
      <c r="F494" s="78"/>
      <c r="G494" s="78"/>
      <c r="H494" s="78"/>
      <c r="I494" s="78"/>
      <c r="J494" s="78"/>
      <c r="K494" s="78"/>
      <c r="L494" s="78"/>
      <c r="M494" s="78"/>
      <c r="N494" s="78"/>
      <c r="O494" s="78"/>
      <c r="P494" s="78"/>
      <c r="Q494" s="78"/>
      <c r="R494" s="78"/>
      <c r="S494" s="78"/>
      <c r="T494" s="78"/>
      <c r="U494" s="78"/>
      <c r="V494" s="78"/>
      <c r="W494" s="78"/>
      <c r="X494" s="78"/>
      <c r="Y494" s="78"/>
      <c r="Z494" s="78"/>
      <c r="AA494" s="78"/>
      <c r="AB494" s="78"/>
      <c r="AC494" s="78"/>
      <c r="AD494" s="78"/>
      <c r="AE494" s="78"/>
      <c r="AF494" s="78"/>
      <c r="AG494" s="78"/>
      <c r="AH494" s="78"/>
      <c r="AI494" s="499"/>
      <c r="AJ494" s="509"/>
      <c r="AK494" s="545"/>
      <c r="AL494" s="545"/>
      <c r="AM494" s="545"/>
      <c r="AN494" s="580"/>
    </row>
    <row r="495" spans="1:41" s="52" customFormat="1" ht="20.25" customHeight="1">
      <c r="A495" s="56"/>
      <c r="B495" s="78"/>
      <c r="C495" s="78"/>
      <c r="D495" s="78"/>
      <c r="E495" s="78"/>
      <c r="F495" s="78"/>
      <c r="G495" s="78"/>
      <c r="H495" s="78"/>
      <c r="I495" s="78"/>
      <c r="J495" s="78"/>
      <c r="K495" s="78"/>
      <c r="L495" s="78"/>
      <c r="M495" s="78"/>
      <c r="N495" s="78"/>
      <c r="O495" s="78"/>
      <c r="P495" s="78"/>
      <c r="Q495" s="78"/>
      <c r="R495" s="78"/>
      <c r="S495" s="78"/>
      <c r="T495" s="78"/>
      <c r="U495" s="78"/>
      <c r="V495" s="78"/>
      <c r="W495" s="78"/>
      <c r="X495" s="78"/>
      <c r="Y495" s="78"/>
      <c r="Z495" s="78"/>
      <c r="AA495" s="78"/>
      <c r="AB495" s="78"/>
      <c r="AC495" s="78"/>
      <c r="AD495" s="78"/>
      <c r="AE495" s="78"/>
      <c r="AF495" s="78"/>
      <c r="AG495" s="78"/>
      <c r="AH495" s="78"/>
      <c r="AI495" s="499"/>
      <c r="AJ495" s="517"/>
      <c r="AK495" s="517"/>
      <c r="AL495" s="517"/>
      <c r="AM495" s="517"/>
      <c r="AN495" s="517"/>
    </row>
    <row r="496" spans="1:41" ht="19.5">
      <c r="A496" s="1" t="s">
        <v>621</v>
      </c>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622"/>
    </row>
    <row r="497" spans="1:41" ht="20.25">
      <c r="A497" s="1"/>
      <c r="B497" s="1" t="s">
        <v>903</v>
      </c>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323"/>
      <c r="AK497" s="337"/>
      <c r="AL497" s="337"/>
      <c r="AM497" s="337"/>
      <c r="AN497" s="380"/>
      <c r="AO497" s="576"/>
    </row>
    <row r="498" spans="1:41"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row>
    <row r="499" spans="1:41" ht="19.5">
      <c r="A499" s="53" t="s">
        <v>761</v>
      </c>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c r="AA499" s="53"/>
      <c r="AB499" s="53"/>
      <c r="AC499" s="53"/>
      <c r="AD499" s="53"/>
      <c r="AE499" s="53"/>
      <c r="AF499" s="53"/>
      <c r="AG499" s="53"/>
      <c r="AH499" s="53"/>
      <c r="AI499" s="1"/>
      <c r="AJ499" s="1"/>
      <c r="AK499" s="1"/>
      <c r="AL499" s="1"/>
      <c r="AM499" s="1"/>
      <c r="AN499" s="1"/>
    </row>
    <row r="500" spans="1:41" ht="19.5">
      <c r="A500" s="1" t="str">
        <f>"（１）給食打合せ会議（"&amp;表紙!B2&amp;DBCS(表紙!C2-1)&amp;"年度の状況）      ★確認資料：会議録"</f>
        <v>（１）給食打合せ会議（令和７年度の状況）      ★確認資料：会議録</v>
      </c>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row>
    <row r="501" spans="1:41" ht="19.5">
      <c r="A501" s="1"/>
      <c r="B501" s="1" t="s">
        <v>552</v>
      </c>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73" t="s">
        <v>235</v>
      </c>
      <c r="AI501" s="196"/>
      <c r="AJ501" s="238"/>
      <c r="AK501" s="252"/>
      <c r="AL501" s="252"/>
      <c r="AM501" s="264"/>
      <c r="AN501" s="1" t="s">
        <v>185</v>
      </c>
      <c r="AO501" s="622"/>
    </row>
    <row r="502" spans="1:41" ht="20.25">
      <c r="A502" s="1"/>
      <c r="B502" s="70" t="s">
        <v>339</v>
      </c>
      <c r="C502" s="70"/>
      <c r="D502" s="70"/>
      <c r="E502" s="70"/>
      <c r="F502" s="70"/>
      <c r="G502" s="70"/>
      <c r="H502" s="70"/>
      <c r="I502" s="70"/>
      <c r="J502" s="70"/>
      <c r="K502" s="70"/>
      <c r="L502" s="70"/>
      <c r="M502" s="70"/>
      <c r="N502" s="70"/>
      <c r="O502" s="70"/>
      <c r="P502" s="70"/>
      <c r="Q502" s="70"/>
      <c r="R502" s="70"/>
      <c r="S502" s="70"/>
      <c r="T502" s="70"/>
      <c r="U502" s="70"/>
      <c r="V502" s="70"/>
      <c r="W502" s="70"/>
      <c r="X502" s="70"/>
      <c r="Y502" s="70"/>
      <c r="Z502" s="70"/>
      <c r="AA502" s="70"/>
      <c r="AB502" s="70"/>
      <c r="AC502" s="70"/>
      <c r="AD502" s="70"/>
      <c r="AE502" s="70"/>
      <c r="AF502" s="70"/>
      <c r="AG502" s="70"/>
      <c r="AH502" s="70"/>
      <c r="AI502" s="1"/>
      <c r="AJ502" s="509"/>
      <c r="AK502" s="545"/>
      <c r="AL502" s="545"/>
      <c r="AM502" s="545"/>
      <c r="AN502" s="380"/>
      <c r="AO502" s="576"/>
    </row>
    <row r="503" spans="1:41" ht="19.5">
      <c r="A503" s="1"/>
      <c r="B503" s="70"/>
      <c r="C503" s="70"/>
      <c r="D503" s="70"/>
      <c r="E503" s="70"/>
      <c r="F503" s="70"/>
      <c r="G503" s="70"/>
      <c r="H503" s="70"/>
      <c r="I503" s="70"/>
      <c r="J503" s="70"/>
      <c r="K503" s="70"/>
      <c r="L503" s="70"/>
      <c r="M503" s="70"/>
      <c r="N503" s="70"/>
      <c r="O503" s="70"/>
      <c r="P503" s="70"/>
      <c r="Q503" s="70"/>
      <c r="R503" s="70"/>
      <c r="S503" s="70"/>
      <c r="T503" s="70"/>
      <c r="U503" s="70"/>
      <c r="V503" s="70"/>
      <c r="W503" s="70"/>
      <c r="X503" s="70"/>
      <c r="Y503" s="70"/>
      <c r="Z503" s="70"/>
      <c r="AA503" s="70"/>
      <c r="AB503" s="70"/>
      <c r="AC503" s="70"/>
      <c r="AD503" s="70"/>
      <c r="AE503" s="70"/>
      <c r="AF503" s="70"/>
      <c r="AG503" s="70"/>
      <c r="AH503" s="70"/>
      <c r="AI503" s="1"/>
      <c r="AJ503" s="1"/>
      <c r="AK503" s="1"/>
      <c r="AL503" s="1"/>
      <c r="AM503" s="1"/>
      <c r="AN503" s="1"/>
    </row>
    <row r="504" spans="1:4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row>
    <row r="505" spans="1:41">
      <c r="A505" s="1" t="str">
        <f>"（２） 喫食状況（"&amp;表紙!B2&amp;DBCS(表紙!C2)&amp;"年度の状況）"</f>
        <v>（２） 喫食状況（令和８年度の状況）</v>
      </c>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row>
    <row r="506" spans="1:41" ht="19.5">
      <c r="A506" s="1"/>
      <c r="B506" s="1" t="s">
        <v>442</v>
      </c>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row>
    <row r="507" spans="1:41" ht="20.25">
      <c r="A507" s="1"/>
      <c r="B507" s="73" t="s">
        <v>798</v>
      </c>
      <c r="C507" s="73"/>
      <c r="D507" s="73"/>
      <c r="E507" s="73"/>
      <c r="F507" s="73"/>
      <c r="G507" s="73"/>
      <c r="H507" s="196"/>
      <c r="I507" s="218"/>
      <c r="J507" s="237"/>
      <c r="K507" s="237"/>
      <c r="L507" s="237"/>
      <c r="M507" s="251"/>
      <c r="N507" s="329" t="s">
        <v>701</v>
      </c>
      <c r="O507" s="73"/>
      <c r="P507" s="196"/>
      <c r="Q507" s="238"/>
      <c r="R507" s="252"/>
      <c r="S507" s="252"/>
      <c r="T507" s="252"/>
      <c r="U507" s="264"/>
      <c r="V507" s="329" t="s">
        <v>308</v>
      </c>
      <c r="W507" s="73"/>
      <c r="X507" s="73"/>
      <c r="Y507" s="73"/>
      <c r="Z507" s="73"/>
      <c r="AA507" s="196"/>
      <c r="AB507" s="238"/>
      <c r="AC507" s="252"/>
      <c r="AD507" s="252"/>
      <c r="AE507" s="252"/>
      <c r="AF507" s="264"/>
      <c r="AG507" s="80"/>
      <c r="AH507" s="80"/>
      <c r="AI507" s="80"/>
      <c r="AJ507" s="80"/>
      <c r="AK507" s="80"/>
      <c r="AL507" s="80"/>
      <c r="AM507" s="80"/>
      <c r="AN507" s="1"/>
    </row>
    <row r="508" spans="1:41" ht="20.25">
      <c r="A508" s="1"/>
      <c r="B508" s="1" t="s">
        <v>24</v>
      </c>
      <c r="C508" s="1"/>
      <c r="D508" s="1"/>
      <c r="E508" s="1"/>
      <c r="F508" s="1"/>
      <c r="G508" s="1"/>
      <c r="H508" s="1"/>
      <c r="I508" s="1"/>
      <c r="J508" s="1"/>
      <c r="K508" s="1"/>
      <c r="L508" s="1"/>
      <c r="M508" s="1"/>
      <c r="N508" s="73" t="s">
        <v>701</v>
      </c>
      <c r="O508" s="73"/>
      <c r="P508" s="196"/>
      <c r="Q508" s="239"/>
      <c r="R508" s="253"/>
      <c r="S508" s="253"/>
      <c r="T508" s="253"/>
      <c r="U508" s="265"/>
      <c r="V508" s="329" t="s">
        <v>308</v>
      </c>
      <c r="W508" s="73"/>
      <c r="X508" s="73"/>
      <c r="Y508" s="73"/>
      <c r="Z508" s="73"/>
      <c r="AA508" s="196"/>
      <c r="AB508" s="383"/>
      <c r="AC508" s="169"/>
      <c r="AD508" s="169"/>
      <c r="AE508" s="169"/>
      <c r="AF508" s="411"/>
      <c r="AG508" s="80"/>
      <c r="AH508" s="80"/>
      <c r="AI508" s="80"/>
      <c r="AJ508" s="80"/>
      <c r="AK508" s="80"/>
      <c r="AL508" s="80"/>
      <c r="AM508" s="80"/>
      <c r="AN508" s="1"/>
    </row>
    <row r="509" spans="1:41" s="52" customFormat="1" ht="20.25">
      <c r="A509" s="56"/>
      <c r="B509" s="103" t="s">
        <v>37</v>
      </c>
      <c r="C509" s="103"/>
      <c r="D509" s="103"/>
      <c r="E509" s="103"/>
      <c r="F509" s="103"/>
      <c r="G509" s="103"/>
      <c r="H509" s="103"/>
      <c r="I509" s="103"/>
      <c r="J509" s="103"/>
      <c r="K509" s="103"/>
      <c r="L509" s="103"/>
      <c r="M509" s="103"/>
      <c r="N509" s="103"/>
      <c r="O509" s="103"/>
      <c r="P509" s="103"/>
      <c r="Q509" s="103"/>
      <c r="R509" s="103"/>
      <c r="S509" s="103"/>
      <c r="T509" s="103"/>
      <c r="U509" s="103"/>
      <c r="V509" s="103"/>
      <c r="W509" s="103"/>
      <c r="X509" s="103"/>
      <c r="Y509" s="103"/>
      <c r="Z509" s="103"/>
      <c r="AA509" s="103"/>
      <c r="AB509" s="103"/>
      <c r="AC509" s="103"/>
      <c r="AD509" s="103"/>
      <c r="AE509" s="103"/>
      <c r="AF509" s="103"/>
      <c r="AG509" s="103"/>
      <c r="AH509" s="103"/>
      <c r="AI509" s="103"/>
      <c r="AJ509" s="323"/>
      <c r="AK509" s="337"/>
      <c r="AL509" s="337"/>
      <c r="AM509" s="337"/>
      <c r="AN509" s="380"/>
    </row>
    <row r="510" spans="1:41"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row>
    <row r="511" spans="1:41">
      <c r="A511" s="1" t="s">
        <v>249</v>
      </c>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row>
    <row r="512" spans="1:41" ht="19.5">
      <c r="A512" s="1"/>
      <c r="B512" s="1" t="s">
        <v>273</v>
      </c>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622"/>
    </row>
    <row r="513" spans="1:41" ht="19.5">
      <c r="A513" s="1"/>
      <c r="B513" s="1" t="s">
        <v>34</v>
      </c>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506"/>
      <c r="AK513" s="543"/>
      <c r="AL513" s="543"/>
      <c r="AM513" s="543"/>
      <c r="AN513" s="578"/>
      <c r="AO513" s="576"/>
    </row>
    <row r="514" spans="1:41">
      <c r="A514" s="1"/>
      <c r="B514" s="1" t="s">
        <v>423</v>
      </c>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508"/>
      <c r="AK514" s="544"/>
      <c r="AL514" s="544"/>
      <c r="AM514" s="544"/>
      <c r="AN514" s="579"/>
      <c r="AO514" s="576"/>
    </row>
    <row r="515" spans="1:41" ht="19.5">
      <c r="A515" s="1"/>
      <c r="B515" s="1" t="s">
        <v>554</v>
      </c>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287"/>
      <c r="AK515" s="310"/>
      <c r="AL515" s="310"/>
      <c r="AM515" s="310"/>
      <c r="AN515" s="350"/>
      <c r="AO515" s="576"/>
    </row>
    <row r="516" spans="1:41" ht="20.25">
      <c r="A516" s="1"/>
      <c r="B516" s="1" t="s">
        <v>827</v>
      </c>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622"/>
    </row>
    <row r="517" spans="1:41" ht="19.5">
      <c r="A517" s="1"/>
      <c r="B517" s="1" t="s">
        <v>772</v>
      </c>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506"/>
      <c r="AK517" s="543"/>
      <c r="AL517" s="543"/>
      <c r="AM517" s="543"/>
      <c r="AN517" s="578"/>
      <c r="AO517" s="622"/>
    </row>
    <row r="518" spans="1:41" ht="19.5">
      <c r="A518" s="1"/>
      <c r="B518" s="1" t="s">
        <v>374</v>
      </c>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509"/>
      <c r="AK518" s="545"/>
      <c r="AL518" s="545"/>
      <c r="AM518" s="545"/>
      <c r="AN518" s="580"/>
      <c r="AO518" s="576"/>
    </row>
    <row r="519" spans="1:41" ht="19.5">
      <c r="A519" s="1"/>
      <c r="B519" s="1" t="s">
        <v>388</v>
      </c>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row>
    <row r="520" spans="1:41"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row>
    <row r="521" spans="1:41">
      <c r="A521" s="1" t="s">
        <v>294</v>
      </c>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622"/>
    </row>
    <row r="522" spans="1:41" ht="11.25" customHeight="1">
      <c r="A522" s="1"/>
      <c r="B522" s="104"/>
      <c r="C522" s="104"/>
      <c r="D522" s="104"/>
      <c r="E522" s="104"/>
      <c r="F522" s="104"/>
      <c r="G522" s="79"/>
      <c r="H522" s="79"/>
      <c r="I522" s="79"/>
      <c r="J522" s="79"/>
      <c r="K522" s="79"/>
      <c r="L522" s="79"/>
      <c r="M522" s="79"/>
      <c r="N522" s="79"/>
      <c r="O522" s="79"/>
      <c r="P522" s="79"/>
      <c r="Q522" s="79"/>
      <c r="R522" s="79"/>
      <c r="S522" s="79"/>
      <c r="T522" s="79"/>
      <c r="U522" s="79"/>
      <c r="V522" s="79"/>
      <c r="W522" s="79"/>
      <c r="X522" s="79"/>
      <c r="Y522" s="79"/>
      <c r="Z522" s="79"/>
      <c r="AA522" s="79"/>
      <c r="AB522" s="79"/>
      <c r="AC522" s="79"/>
      <c r="AD522" s="79"/>
      <c r="AE522" s="79"/>
      <c r="AF522" s="79"/>
      <c r="AG522" s="79"/>
      <c r="AH522" s="79"/>
      <c r="AI522" s="79"/>
      <c r="AJ522" s="79"/>
      <c r="AK522" s="79"/>
      <c r="AL522" s="79"/>
      <c r="AM522" s="79"/>
      <c r="AN522" s="79"/>
      <c r="AO522" s="576"/>
    </row>
    <row r="523" spans="1:41" ht="19.5">
      <c r="A523" s="1"/>
      <c r="B523" s="1" t="s">
        <v>986</v>
      </c>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506"/>
      <c r="AK523" s="543"/>
      <c r="AL523" s="543"/>
      <c r="AM523" s="543"/>
      <c r="AN523" s="578"/>
      <c r="AO523" s="576"/>
    </row>
    <row r="524" spans="1:41" ht="19.5">
      <c r="A524" s="1"/>
      <c r="B524" s="58" t="s">
        <v>889</v>
      </c>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c r="AA524" s="58"/>
      <c r="AB524" s="58"/>
      <c r="AC524" s="58"/>
      <c r="AD524" s="58"/>
      <c r="AE524" s="58"/>
      <c r="AF524" s="58"/>
      <c r="AG524" s="58"/>
      <c r="AH524" s="58"/>
      <c r="AI524" s="1"/>
      <c r="AJ524" s="1"/>
      <c r="AK524" s="1"/>
      <c r="AL524" s="1"/>
      <c r="AM524" s="1"/>
      <c r="AN524" s="1"/>
      <c r="AO524" s="576"/>
    </row>
    <row r="525" spans="1:41" ht="20.25">
      <c r="A525" s="1"/>
      <c r="B525" s="1" t="s">
        <v>504</v>
      </c>
      <c r="C525" s="1"/>
      <c r="D525" s="1"/>
      <c r="E525" s="1"/>
      <c r="F525" s="203"/>
      <c r="G525" s="221"/>
      <c r="H525" s="221"/>
      <c r="I525" s="221"/>
      <c r="J525" s="221"/>
      <c r="K525" s="221"/>
      <c r="L525" s="221"/>
      <c r="M525" s="221"/>
      <c r="N525" s="221"/>
      <c r="O525" s="221"/>
      <c r="P525" s="221"/>
      <c r="Q525" s="221"/>
      <c r="R525" s="221"/>
      <c r="S525" s="221"/>
      <c r="T525" s="221"/>
      <c r="U525" s="413"/>
      <c r="V525" s="1"/>
      <c r="W525" s="1" t="s">
        <v>609</v>
      </c>
      <c r="X525" s="1"/>
      <c r="Y525" s="1"/>
      <c r="Z525" s="1"/>
      <c r="AA525" s="449"/>
      <c r="AB525" s="455"/>
      <c r="AC525" s="455"/>
      <c r="AD525" s="455"/>
      <c r="AE525" s="455"/>
      <c r="AF525" s="455"/>
      <c r="AG525" s="455"/>
      <c r="AH525" s="455"/>
      <c r="AI525" s="455"/>
      <c r="AJ525" s="540"/>
      <c r="AK525" s="540"/>
      <c r="AL525" s="540"/>
      <c r="AM525" s="540"/>
      <c r="AN525" s="610"/>
      <c r="AO525" s="576"/>
    </row>
    <row r="526" spans="1:41" ht="20.25">
      <c r="A526" s="1"/>
      <c r="B526" s="1" t="s">
        <v>474</v>
      </c>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80"/>
      <c r="AJ526" s="509"/>
      <c r="AK526" s="545"/>
      <c r="AL526" s="545"/>
      <c r="AM526" s="545"/>
      <c r="AN526" s="580"/>
      <c r="AO526" s="576"/>
    </row>
    <row r="527" spans="1:41" ht="20.25">
      <c r="A527" s="1"/>
      <c r="B527" s="1" t="s">
        <v>931</v>
      </c>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80"/>
      <c r="AJ527" s="80"/>
      <c r="AK527" s="80"/>
      <c r="AL527" s="80"/>
      <c r="AM527" s="80"/>
      <c r="AN527" s="80"/>
      <c r="AO527" s="576"/>
    </row>
    <row r="528" spans="1:41" ht="20.25">
      <c r="A528" s="1"/>
      <c r="B528" s="1" t="s">
        <v>784</v>
      </c>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80"/>
      <c r="AJ528" s="323"/>
      <c r="AK528" s="337"/>
      <c r="AL528" s="337"/>
      <c r="AM528" s="337"/>
      <c r="AN528" s="380"/>
      <c r="AO528" s="576"/>
    </row>
    <row r="529" spans="1:41" ht="20.25">
      <c r="A529" s="1"/>
      <c r="B529" s="105" t="s">
        <v>963</v>
      </c>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c r="AA529" s="105"/>
      <c r="AB529" s="105"/>
      <c r="AC529" s="105"/>
      <c r="AD529" s="105"/>
      <c r="AE529" s="105"/>
      <c r="AF529" s="105"/>
      <c r="AG529" s="105"/>
      <c r="AH529" s="105"/>
      <c r="AI529" s="74"/>
      <c r="AJ529" s="74"/>
      <c r="AK529" s="74"/>
      <c r="AL529" s="74"/>
      <c r="AM529" s="74"/>
      <c r="AN529" s="74"/>
    </row>
    <row r="530" spans="1:41" ht="19.5">
      <c r="A530" s="59"/>
      <c r="B530" s="106"/>
      <c r="C530" s="157"/>
      <c r="D530" s="157"/>
      <c r="E530" s="157"/>
      <c r="F530" s="157"/>
      <c r="G530" s="157"/>
      <c r="H530" s="157"/>
      <c r="I530" s="157"/>
      <c r="J530" s="157"/>
      <c r="K530" s="157"/>
      <c r="L530" s="157"/>
      <c r="M530" s="157"/>
      <c r="N530" s="157"/>
      <c r="O530" s="157"/>
      <c r="P530" s="157"/>
      <c r="Q530" s="157"/>
      <c r="R530" s="157"/>
      <c r="S530" s="157"/>
      <c r="T530" s="157"/>
      <c r="U530" s="157"/>
      <c r="V530" s="157"/>
      <c r="W530" s="157"/>
      <c r="X530" s="157"/>
      <c r="Y530" s="157"/>
      <c r="Z530" s="157"/>
      <c r="AA530" s="157"/>
      <c r="AB530" s="157"/>
      <c r="AC530" s="157"/>
      <c r="AD530" s="157"/>
      <c r="AE530" s="157"/>
      <c r="AF530" s="157"/>
      <c r="AG530" s="157"/>
      <c r="AH530" s="157"/>
      <c r="AI530" s="157"/>
      <c r="AJ530" s="157"/>
      <c r="AK530" s="157"/>
      <c r="AL530" s="157"/>
      <c r="AM530" s="157"/>
      <c r="AN530" s="599"/>
    </row>
    <row r="531" spans="1:41" ht="19.5">
      <c r="A531" s="59"/>
      <c r="B531" s="107"/>
      <c r="C531" s="158"/>
      <c r="D531" s="158"/>
      <c r="E531" s="158"/>
      <c r="F531" s="158"/>
      <c r="G531" s="158"/>
      <c r="H531" s="158"/>
      <c r="I531" s="158"/>
      <c r="J531" s="158"/>
      <c r="K531" s="158"/>
      <c r="L531" s="158"/>
      <c r="M531" s="158"/>
      <c r="N531" s="158"/>
      <c r="O531" s="158"/>
      <c r="P531" s="158"/>
      <c r="Q531" s="158"/>
      <c r="R531" s="158"/>
      <c r="S531" s="158"/>
      <c r="T531" s="158"/>
      <c r="U531" s="158"/>
      <c r="V531" s="158"/>
      <c r="W531" s="158"/>
      <c r="X531" s="158"/>
      <c r="Y531" s="158"/>
      <c r="Z531" s="158"/>
      <c r="AA531" s="158"/>
      <c r="AB531" s="158"/>
      <c r="AC531" s="158"/>
      <c r="AD531" s="158"/>
      <c r="AE531" s="158"/>
      <c r="AF531" s="158"/>
      <c r="AG531" s="158"/>
      <c r="AH531" s="158"/>
      <c r="AI531" s="158"/>
      <c r="AJ531" s="158"/>
      <c r="AK531" s="158"/>
      <c r="AL531" s="158"/>
      <c r="AM531" s="158"/>
      <c r="AN531" s="600"/>
    </row>
    <row r="532" spans="1:41" ht="17.25" customHeight="1">
      <c r="A532" s="1"/>
      <c r="B532" s="108" t="s">
        <v>512</v>
      </c>
      <c r="C532" s="108"/>
      <c r="D532" s="108"/>
      <c r="E532" s="108"/>
      <c r="F532" s="108"/>
      <c r="G532" s="108"/>
      <c r="H532" s="108"/>
      <c r="I532" s="108"/>
      <c r="J532" s="108"/>
      <c r="K532" s="108"/>
      <c r="L532" s="108"/>
      <c r="M532" s="108"/>
      <c r="N532" s="108"/>
      <c r="O532" s="108"/>
      <c r="P532" s="108"/>
      <c r="Q532" s="108"/>
      <c r="R532" s="108"/>
      <c r="S532" s="108"/>
      <c r="T532" s="108"/>
      <c r="U532" s="108"/>
      <c r="V532" s="108"/>
      <c r="W532" s="108"/>
      <c r="X532" s="108"/>
      <c r="Y532" s="108"/>
      <c r="Z532" s="108"/>
      <c r="AA532" s="108"/>
      <c r="AB532" s="108"/>
      <c r="AC532" s="108"/>
      <c r="AD532" s="108"/>
      <c r="AE532" s="108"/>
      <c r="AF532" s="108"/>
      <c r="AG532" s="108"/>
      <c r="AH532" s="108"/>
      <c r="AI532" s="108"/>
      <c r="AJ532" s="323"/>
      <c r="AK532" s="337"/>
      <c r="AL532" s="337"/>
      <c r="AM532" s="337"/>
      <c r="AN532" s="380"/>
    </row>
    <row r="533" spans="1:41" ht="19.5">
      <c r="A533" s="1"/>
      <c r="B533" s="108"/>
      <c r="C533" s="108"/>
      <c r="D533" s="108"/>
      <c r="E533" s="108"/>
      <c r="F533" s="108"/>
      <c r="G533" s="108"/>
      <c r="H533" s="108"/>
      <c r="I533" s="108"/>
      <c r="J533" s="108"/>
      <c r="K533" s="108"/>
      <c r="L533" s="108"/>
      <c r="M533" s="108"/>
      <c r="N533" s="108"/>
      <c r="O533" s="108"/>
      <c r="P533" s="108"/>
      <c r="Q533" s="108"/>
      <c r="R533" s="108"/>
      <c r="S533" s="108"/>
      <c r="T533" s="108"/>
      <c r="U533" s="108"/>
      <c r="V533" s="108"/>
      <c r="W533" s="108"/>
      <c r="X533" s="108"/>
      <c r="Y533" s="108"/>
      <c r="Z533" s="108"/>
      <c r="AA533" s="108"/>
      <c r="AB533" s="108"/>
      <c r="AC533" s="108"/>
      <c r="AD533" s="108"/>
      <c r="AE533" s="108"/>
      <c r="AF533" s="108"/>
      <c r="AG533" s="108"/>
      <c r="AH533" s="108"/>
      <c r="AI533" s="108"/>
      <c r="AJ533" s="1"/>
      <c r="AK533" s="1"/>
      <c r="AL533" s="1"/>
      <c r="AM533" s="1"/>
      <c r="AN533" s="1"/>
    </row>
    <row r="534" spans="1:41" s="52" customFormat="1">
      <c r="A534" s="56"/>
      <c r="B534" s="103"/>
      <c r="C534" s="103"/>
      <c r="D534" s="103"/>
      <c r="E534" s="103"/>
      <c r="F534" s="103"/>
      <c r="G534" s="103"/>
      <c r="H534" s="103"/>
      <c r="I534" s="103"/>
      <c r="J534" s="103"/>
      <c r="K534" s="103"/>
      <c r="L534" s="103"/>
      <c r="M534" s="103"/>
      <c r="N534" s="103"/>
      <c r="O534" s="103"/>
      <c r="P534" s="103"/>
      <c r="Q534" s="103"/>
      <c r="R534" s="103"/>
      <c r="S534" s="103"/>
      <c r="T534" s="103"/>
      <c r="U534" s="103"/>
      <c r="V534" s="103"/>
      <c r="W534" s="103"/>
      <c r="X534" s="103"/>
      <c r="Y534" s="103"/>
      <c r="Z534" s="103"/>
      <c r="AA534" s="103"/>
      <c r="AB534" s="103"/>
      <c r="AC534" s="103"/>
      <c r="AD534" s="103"/>
      <c r="AE534" s="103"/>
      <c r="AF534" s="103"/>
      <c r="AG534" s="103"/>
      <c r="AH534" s="103"/>
      <c r="AI534" s="103"/>
      <c r="AJ534" s="103"/>
      <c r="AK534" s="103"/>
      <c r="AL534" s="103"/>
      <c r="AM534" s="103"/>
      <c r="AN534" s="103"/>
    </row>
    <row r="535" spans="1:41" ht="19.5">
      <c r="A535" s="1" t="s">
        <v>716</v>
      </c>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622"/>
    </row>
    <row r="536" spans="1:41" ht="20.25">
      <c r="A536" s="1"/>
      <c r="B536" s="1" t="s">
        <v>183</v>
      </c>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323"/>
      <c r="AK536" s="337"/>
      <c r="AL536" s="337"/>
      <c r="AM536" s="337"/>
      <c r="AN536" s="380"/>
      <c r="AO536" s="576"/>
    </row>
    <row r="537" spans="1:41" ht="19.5">
      <c r="A537" s="1"/>
      <c r="B537" s="1" t="s">
        <v>124</v>
      </c>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576"/>
    </row>
    <row r="538" spans="1:41" ht="19.5">
      <c r="A538" s="1"/>
      <c r="B538" s="82"/>
      <c r="C538" s="82"/>
      <c r="D538" s="82"/>
      <c r="E538" s="82"/>
      <c r="F538" s="82"/>
      <c r="G538" s="222" t="s">
        <v>18</v>
      </c>
      <c r="H538" s="222"/>
      <c r="I538" s="222"/>
      <c r="J538" s="222"/>
      <c r="K538" s="222"/>
      <c r="L538" s="222"/>
      <c r="M538" s="222"/>
      <c r="N538" s="222"/>
      <c r="O538" s="222"/>
      <c r="P538" s="222"/>
      <c r="Q538" s="222"/>
      <c r="R538" s="222"/>
      <c r="S538" s="222"/>
      <c r="T538" s="222"/>
      <c r="U538" s="222"/>
      <c r="V538" s="222"/>
      <c r="W538" s="222"/>
      <c r="X538" s="222"/>
      <c r="Y538" s="222"/>
      <c r="Z538" s="222"/>
      <c r="AA538" s="222"/>
      <c r="AB538" s="222"/>
      <c r="AC538" s="222"/>
      <c r="AD538" s="222"/>
      <c r="AE538" s="222"/>
      <c r="AF538" s="222"/>
      <c r="AG538" s="222"/>
      <c r="AH538" s="222"/>
      <c r="AI538" s="222"/>
      <c r="AJ538" s="222"/>
      <c r="AK538" s="222"/>
      <c r="AL538" s="222"/>
      <c r="AM538" s="222"/>
      <c r="AN538" s="222"/>
      <c r="AO538" s="576"/>
    </row>
    <row r="539" spans="1:41" ht="19.5" customHeight="1">
      <c r="A539" s="1"/>
      <c r="B539" s="109" t="s">
        <v>5</v>
      </c>
      <c r="C539" s="159"/>
      <c r="D539" s="159"/>
      <c r="E539" s="159"/>
      <c r="F539" s="159"/>
      <c r="G539" s="175"/>
      <c r="H539" s="187"/>
      <c r="I539" s="187"/>
      <c r="J539" s="187"/>
      <c r="K539" s="187"/>
      <c r="L539" s="187"/>
      <c r="M539" s="187"/>
      <c r="N539" s="187"/>
      <c r="O539" s="187"/>
      <c r="P539" s="187"/>
      <c r="Q539" s="187"/>
      <c r="R539" s="187"/>
      <c r="S539" s="187"/>
      <c r="T539" s="187"/>
      <c r="U539" s="187"/>
      <c r="V539" s="187"/>
      <c r="W539" s="187"/>
      <c r="X539" s="187"/>
      <c r="Y539" s="187"/>
      <c r="Z539" s="187"/>
      <c r="AA539" s="187"/>
      <c r="AB539" s="187"/>
      <c r="AC539" s="187"/>
      <c r="AD539" s="187"/>
      <c r="AE539" s="187"/>
      <c r="AF539" s="187"/>
      <c r="AG539" s="187"/>
      <c r="AH539" s="187"/>
      <c r="AI539" s="187"/>
      <c r="AJ539" s="187"/>
      <c r="AK539" s="187"/>
      <c r="AL539" s="187"/>
      <c r="AM539" s="187"/>
      <c r="AN539" s="611"/>
      <c r="AO539" s="576"/>
    </row>
    <row r="540" spans="1:41" ht="19.5" customHeight="1">
      <c r="A540" s="1"/>
      <c r="B540" s="110"/>
      <c r="C540" s="104"/>
      <c r="D540" s="104"/>
      <c r="E540" s="104"/>
      <c r="F540" s="104"/>
      <c r="G540" s="223"/>
      <c r="H540" s="240"/>
      <c r="I540" s="240"/>
      <c r="J540" s="240"/>
      <c r="K540" s="240"/>
      <c r="L540" s="240"/>
      <c r="M540" s="240"/>
      <c r="N540" s="240"/>
      <c r="O540" s="240"/>
      <c r="P540" s="240"/>
      <c r="Q540" s="240"/>
      <c r="R540" s="240"/>
      <c r="S540" s="240"/>
      <c r="T540" s="240"/>
      <c r="U540" s="240"/>
      <c r="V540" s="240"/>
      <c r="W540" s="240"/>
      <c r="X540" s="240"/>
      <c r="Y540" s="240"/>
      <c r="Z540" s="240"/>
      <c r="AA540" s="240"/>
      <c r="AB540" s="240"/>
      <c r="AC540" s="240"/>
      <c r="AD540" s="240"/>
      <c r="AE540" s="240"/>
      <c r="AF540" s="240"/>
      <c r="AG540" s="240"/>
      <c r="AH540" s="240"/>
      <c r="AI540" s="240"/>
      <c r="AJ540" s="240"/>
      <c r="AK540" s="240"/>
      <c r="AL540" s="240"/>
      <c r="AM540" s="240"/>
      <c r="AN540" s="612"/>
      <c r="AO540" s="576"/>
    </row>
    <row r="541" spans="1:41" ht="20.25" customHeight="1">
      <c r="A541" s="1"/>
      <c r="B541" s="111"/>
      <c r="C541" s="160"/>
      <c r="D541" s="160"/>
      <c r="E541" s="160"/>
      <c r="F541" s="160"/>
      <c r="G541" s="223"/>
      <c r="H541" s="240"/>
      <c r="I541" s="240"/>
      <c r="J541" s="240"/>
      <c r="K541" s="240"/>
      <c r="L541" s="240"/>
      <c r="M541" s="240"/>
      <c r="N541" s="240"/>
      <c r="O541" s="240"/>
      <c r="P541" s="240"/>
      <c r="Q541" s="240"/>
      <c r="R541" s="240"/>
      <c r="S541" s="240"/>
      <c r="T541" s="240"/>
      <c r="U541" s="240"/>
      <c r="V541" s="240"/>
      <c r="W541" s="240"/>
      <c r="X541" s="240"/>
      <c r="Y541" s="240"/>
      <c r="Z541" s="240"/>
      <c r="AA541" s="240"/>
      <c r="AB541" s="240"/>
      <c r="AC541" s="240"/>
      <c r="AD541" s="240"/>
      <c r="AE541" s="240"/>
      <c r="AF541" s="240"/>
      <c r="AG541" s="240"/>
      <c r="AH541" s="240"/>
      <c r="AI541" s="240"/>
      <c r="AJ541" s="240"/>
      <c r="AK541" s="240"/>
      <c r="AL541" s="240"/>
      <c r="AM541" s="240"/>
      <c r="AN541" s="612"/>
      <c r="AO541" s="576"/>
    </row>
    <row r="542" spans="1:41" ht="19.5" customHeight="1">
      <c r="A542" s="1"/>
      <c r="B542" s="112" t="s">
        <v>938</v>
      </c>
      <c r="C542" s="161"/>
      <c r="D542" s="161"/>
      <c r="E542" s="161"/>
      <c r="F542" s="161"/>
      <c r="G542" s="224"/>
      <c r="H542" s="241"/>
      <c r="I542" s="241"/>
      <c r="J542" s="241"/>
      <c r="K542" s="241"/>
      <c r="L542" s="241"/>
      <c r="M542" s="241"/>
      <c r="N542" s="241"/>
      <c r="O542" s="241"/>
      <c r="P542" s="241"/>
      <c r="Q542" s="241"/>
      <c r="R542" s="241"/>
      <c r="S542" s="241"/>
      <c r="T542" s="241"/>
      <c r="U542" s="241"/>
      <c r="V542" s="241"/>
      <c r="W542" s="241"/>
      <c r="X542" s="241"/>
      <c r="Y542" s="241"/>
      <c r="Z542" s="241"/>
      <c r="AA542" s="241"/>
      <c r="AB542" s="241"/>
      <c r="AC542" s="241"/>
      <c r="AD542" s="241"/>
      <c r="AE542" s="241"/>
      <c r="AF542" s="241"/>
      <c r="AG542" s="241"/>
      <c r="AH542" s="241"/>
      <c r="AI542" s="241"/>
      <c r="AJ542" s="241"/>
      <c r="AK542" s="241"/>
      <c r="AL542" s="241"/>
      <c r="AM542" s="241"/>
      <c r="AN542" s="586"/>
      <c r="AO542" s="576"/>
    </row>
    <row r="543" spans="1:41">
      <c r="A543" s="1"/>
      <c r="B543" s="113"/>
      <c r="C543" s="162"/>
      <c r="D543" s="162"/>
      <c r="E543" s="162"/>
      <c r="F543" s="162"/>
      <c r="G543" s="224"/>
      <c r="H543" s="241"/>
      <c r="I543" s="241"/>
      <c r="J543" s="241"/>
      <c r="K543" s="241"/>
      <c r="L543" s="241"/>
      <c r="M543" s="241"/>
      <c r="N543" s="241"/>
      <c r="O543" s="241"/>
      <c r="P543" s="241"/>
      <c r="Q543" s="241"/>
      <c r="R543" s="241"/>
      <c r="S543" s="241"/>
      <c r="T543" s="241"/>
      <c r="U543" s="241"/>
      <c r="V543" s="241"/>
      <c r="W543" s="241"/>
      <c r="X543" s="241"/>
      <c r="Y543" s="241"/>
      <c r="Z543" s="241"/>
      <c r="AA543" s="241"/>
      <c r="AB543" s="241"/>
      <c r="AC543" s="241"/>
      <c r="AD543" s="241"/>
      <c r="AE543" s="241"/>
      <c r="AF543" s="241"/>
      <c r="AG543" s="241"/>
      <c r="AH543" s="241"/>
      <c r="AI543" s="241"/>
      <c r="AJ543" s="241"/>
      <c r="AK543" s="241"/>
      <c r="AL543" s="241"/>
      <c r="AM543" s="241"/>
      <c r="AN543" s="586"/>
      <c r="AO543" s="576"/>
    </row>
    <row r="544" spans="1:41">
      <c r="A544" s="1"/>
      <c r="B544" s="114"/>
      <c r="C544" s="163"/>
      <c r="D544" s="163"/>
      <c r="E544" s="163"/>
      <c r="F544" s="163"/>
      <c r="G544" s="224"/>
      <c r="H544" s="241"/>
      <c r="I544" s="241"/>
      <c r="J544" s="241"/>
      <c r="K544" s="241"/>
      <c r="L544" s="241"/>
      <c r="M544" s="241"/>
      <c r="N544" s="241"/>
      <c r="O544" s="241"/>
      <c r="P544" s="241"/>
      <c r="Q544" s="241"/>
      <c r="R544" s="241"/>
      <c r="S544" s="241"/>
      <c r="T544" s="241"/>
      <c r="U544" s="241"/>
      <c r="V544" s="241"/>
      <c r="W544" s="241"/>
      <c r="X544" s="241"/>
      <c r="Y544" s="241"/>
      <c r="Z544" s="241"/>
      <c r="AA544" s="241"/>
      <c r="AB544" s="241"/>
      <c r="AC544" s="241"/>
      <c r="AD544" s="241"/>
      <c r="AE544" s="241"/>
      <c r="AF544" s="241"/>
      <c r="AG544" s="241"/>
      <c r="AH544" s="241"/>
      <c r="AI544" s="241"/>
      <c r="AJ544" s="241"/>
      <c r="AK544" s="241"/>
      <c r="AL544" s="241"/>
      <c r="AM544" s="241"/>
      <c r="AN544" s="586"/>
      <c r="AO544" s="576"/>
    </row>
    <row r="545" spans="1:41" ht="18.75" customHeight="1">
      <c r="A545" s="1"/>
      <c r="B545" s="109" t="s">
        <v>209</v>
      </c>
      <c r="C545" s="159"/>
      <c r="D545" s="159"/>
      <c r="E545" s="159"/>
      <c r="F545" s="159"/>
      <c r="G545" s="224"/>
      <c r="H545" s="241"/>
      <c r="I545" s="241"/>
      <c r="J545" s="241"/>
      <c r="K545" s="241"/>
      <c r="L545" s="241"/>
      <c r="M545" s="241"/>
      <c r="N545" s="241"/>
      <c r="O545" s="241"/>
      <c r="P545" s="241"/>
      <c r="Q545" s="241"/>
      <c r="R545" s="241"/>
      <c r="S545" s="241"/>
      <c r="T545" s="241"/>
      <c r="U545" s="241"/>
      <c r="V545" s="241"/>
      <c r="W545" s="241"/>
      <c r="X545" s="241"/>
      <c r="Y545" s="241"/>
      <c r="Z545" s="241"/>
      <c r="AA545" s="241"/>
      <c r="AB545" s="241"/>
      <c r="AC545" s="241"/>
      <c r="AD545" s="241"/>
      <c r="AE545" s="241"/>
      <c r="AF545" s="241"/>
      <c r="AG545" s="241"/>
      <c r="AH545" s="241"/>
      <c r="AI545" s="241"/>
      <c r="AJ545" s="241"/>
      <c r="AK545" s="241"/>
      <c r="AL545" s="241"/>
      <c r="AM545" s="241"/>
      <c r="AN545" s="586"/>
      <c r="AO545" s="576"/>
    </row>
    <row r="546" spans="1:41">
      <c r="A546" s="1"/>
      <c r="B546" s="110"/>
      <c r="C546" s="104"/>
      <c r="D546" s="104"/>
      <c r="E546" s="104"/>
      <c r="F546" s="104"/>
      <c r="G546" s="224"/>
      <c r="H546" s="241"/>
      <c r="I546" s="241"/>
      <c r="J546" s="241"/>
      <c r="K546" s="241"/>
      <c r="L546" s="241"/>
      <c r="M546" s="241"/>
      <c r="N546" s="241"/>
      <c r="O546" s="241"/>
      <c r="P546" s="241"/>
      <c r="Q546" s="241"/>
      <c r="R546" s="241"/>
      <c r="S546" s="241"/>
      <c r="T546" s="241"/>
      <c r="U546" s="241"/>
      <c r="V546" s="241"/>
      <c r="W546" s="241"/>
      <c r="X546" s="241"/>
      <c r="Y546" s="241"/>
      <c r="Z546" s="241"/>
      <c r="AA546" s="241"/>
      <c r="AB546" s="241"/>
      <c r="AC546" s="241"/>
      <c r="AD546" s="241"/>
      <c r="AE546" s="241"/>
      <c r="AF546" s="241"/>
      <c r="AG546" s="241"/>
      <c r="AH546" s="241"/>
      <c r="AI546" s="241"/>
      <c r="AJ546" s="241"/>
      <c r="AK546" s="241"/>
      <c r="AL546" s="241"/>
      <c r="AM546" s="241"/>
      <c r="AN546" s="586"/>
      <c r="AO546" s="576"/>
    </row>
    <row r="547" spans="1:41">
      <c r="A547" s="1"/>
      <c r="B547" s="111"/>
      <c r="C547" s="160"/>
      <c r="D547" s="160"/>
      <c r="E547" s="160"/>
      <c r="F547" s="160"/>
      <c r="G547" s="225"/>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492"/>
      <c r="AO547" s="576"/>
    </row>
    <row r="548" spans="1:4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row>
    <row r="549" spans="1:41" ht="19.5">
      <c r="A549" s="1" t="s">
        <v>778</v>
      </c>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622"/>
    </row>
    <row r="550" spans="1:41" ht="19.5">
      <c r="A550" s="1"/>
      <c r="B550" s="1" t="s">
        <v>1034</v>
      </c>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506"/>
      <c r="AK550" s="543"/>
      <c r="AL550" s="543"/>
      <c r="AM550" s="543"/>
      <c r="AN550" s="578"/>
      <c r="AO550" s="576"/>
    </row>
    <row r="551" spans="1:41" ht="19.5">
      <c r="A551" s="1"/>
      <c r="B551" s="1" t="s">
        <v>562</v>
      </c>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287"/>
      <c r="AK551" s="310"/>
      <c r="AL551" s="310"/>
      <c r="AM551" s="310"/>
      <c r="AN551" s="350"/>
      <c r="AO551" s="576"/>
    </row>
    <row r="552" spans="1:41" ht="19.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row>
    <row r="553" spans="1:41" ht="19.5">
      <c r="A553" s="1" t="s">
        <v>361</v>
      </c>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row>
    <row r="554" spans="1:41" ht="20.25">
      <c r="A554" s="1"/>
      <c r="B554" s="1" t="s">
        <v>121</v>
      </c>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323"/>
      <c r="AK554" s="337"/>
      <c r="AL554" s="337"/>
      <c r="AM554" s="337"/>
      <c r="AN554" s="380"/>
    </row>
    <row r="555" spans="1:41" ht="20.25">
      <c r="A555" s="1"/>
      <c r="B555" s="1"/>
      <c r="C555" s="1"/>
      <c r="D555" s="1"/>
      <c r="E555" s="80" t="s">
        <v>237</v>
      </c>
      <c r="F555" s="80"/>
      <c r="G555" s="80"/>
      <c r="H555" s="80"/>
      <c r="I555" s="80"/>
      <c r="J555" s="1" t="s">
        <v>995</v>
      </c>
      <c r="K555" s="1"/>
      <c r="L555" s="293"/>
      <c r="M555" s="317"/>
      <c r="N555" s="330"/>
      <c r="O555" s="263" t="s">
        <v>530</v>
      </c>
      <c r="P555" s="1"/>
      <c r="Q555" s="1"/>
      <c r="R555" s="1"/>
      <c r="S555" s="80" t="s">
        <v>996</v>
      </c>
      <c r="T555" s="80"/>
      <c r="U555" s="80"/>
      <c r="V555" s="340"/>
      <c r="W555" s="293"/>
      <c r="X555" s="317"/>
      <c r="Y555" s="441"/>
      <c r="Z555" s="1" t="s">
        <v>530</v>
      </c>
      <c r="AA555" s="1"/>
      <c r="AB555" s="1"/>
      <c r="AC555" s="1"/>
      <c r="AD555" s="1"/>
      <c r="AE555" s="1"/>
      <c r="AF555" s="1"/>
      <c r="AG555" s="1"/>
      <c r="AH555" s="1"/>
      <c r="AI555" s="1"/>
      <c r="AJ555" s="517"/>
      <c r="AK555" s="517"/>
      <c r="AL555" s="517"/>
      <c r="AM555" s="517"/>
      <c r="AN555" s="517"/>
    </row>
    <row r="556" spans="1:41" ht="19.5">
      <c r="A556" s="60"/>
      <c r="B556" s="60"/>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c r="AA556" s="60"/>
      <c r="AB556" s="60"/>
      <c r="AC556" s="60"/>
      <c r="AD556" s="60"/>
      <c r="AE556" s="60"/>
      <c r="AF556" s="60"/>
      <c r="AG556" s="60"/>
      <c r="AH556" s="60"/>
      <c r="AI556" s="1"/>
      <c r="AJ556" s="1"/>
      <c r="AK556" s="1"/>
      <c r="AL556" s="1"/>
      <c r="AM556" s="1"/>
      <c r="AN556" s="1"/>
    </row>
    <row r="557" spans="1:41" ht="19.5">
      <c r="A557" s="1" t="s">
        <v>826</v>
      </c>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row>
    <row r="558" spans="1:41" ht="20.25">
      <c r="A558" s="1"/>
      <c r="B558" s="1" t="s">
        <v>564</v>
      </c>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323"/>
      <c r="AK558" s="337"/>
      <c r="AL558" s="337"/>
      <c r="AM558" s="337"/>
      <c r="AN558" s="380"/>
    </row>
    <row r="559" spans="1:41" ht="19.5">
      <c r="A559" s="1"/>
      <c r="B559" s="1" t="s">
        <v>569</v>
      </c>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row>
    <row r="560" spans="1:4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row>
    <row r="561" spans="1:40" ht="19.5">
      <c r="A561" s="1" t="s">
        <v>707</v>
      </c>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row>
    <row r="562" spans="1:40" ht="19.5">
      <c r="A562" s="1"/>
      <c r="B562" s="1" t="s">
        <v>972</v>
      </c>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506"/>
      <c r="AK562" s="543"/>
      <c r="AL562" s="543"/>
      <c r="AM562" s="543"/>
      <c r="AN562" s="578"/>
    </row>
    <row r="563" spans="1:40">
      <c r="A563" s="1"/>
      <c r="B563" s="1" t="s">
        <v>220</v>
      </c>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508"/>
      <c r="AK563" s="544"/>
      <c r="AL563" s="544"/>
      <c r="AM563" s="544"/>
      <c r="AN563" s="579"/>
    </row>
    <row r="564" spans="1:40">
      <c r="A564" s="1"/>
      <c r="B564" s="1" t="s">
        <v>1</v>
      </c>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508"/>
      <c r="AK564" s="544"/>
      <c r="AL564" s="544"/>
      <c r="AM564" s="544"/>
      <c r="AN564" s="579"/>
    </row>
    <row r="565" spans="1:40">
      <c r="A565" s="1"/>
      <c r="B565" s="1" t="s">
        <v>686</v>
      </c>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508"/>
      <c r="AK565" s="544"/>
      <c r="AL565" s="544"/>
      <c r="AM565" s="544"/>
      <c r="AN565" s="579"/>
    </row>
    <row r="566" spans="1:40" ht="19.5">
      <c r="A566" s="1"/>
      <c r="B566" s="1" t="s">
        <v>175</v>
      </c>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287"/>
      <c r="AK566" s="310"/>
      <c r="AL566" s="310"/>
      <c r="AM566" s="310"/>
      <c r="AN566" s="350"/>
    </row>
    <row r="567" spans="1:40"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row>
    <row r="568" spans="1:40" ht="19.5">
      <c r="A568" s="1" t="str">
        <f>"（10） 検便の実施状況（"&amp;表紙!B2&amp;DBCS(表紙!C2-1)&amp;"年度の状況）　　※休業中の職員は除く"</f>
        <v>（10） 検便の実施状況（令和７年度の状況）　　※休業中の職員は除く</v>
      </c>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row>
    <row r="569" spans="1:40" ht="20.25">
      <c r="A569" s="1"/>
      <c r="B569" s="1" t="s">
        <v>108</v>
      </c>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323"/>
      <c r="AK569" s="337"/>
      <c r="AL569" s="337"/>
      <c r="AM569" s="337"/>
      <c r="AN569" s="380"/>
    </row>
    <row r="570" spans="1:40" ht="9"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row>
    <row r="571" spans="1:40" ht="19.5">
      <c r="A571" s="1"/>
      <c r="B571" s="91"/>
      <c r="C571" s="154"/>
      <c r="D571" s="154"/>
      <c r="E571" s="154"/>
      <c r="F571" s="154"/>
      <c r="G571" s="154"/>
      <c r="H571" s="154"/>
      <c r="I571" s="154"/>
      <c r="J571" s="154"/>
      <c r="K571" s="154"/>
      <c r="L571" s="154"/>
      <c r="M571" s="194"/>
      <c r="N571" s="331" t="s">
        <v>195</v>
      </c>
      <c r="O571" s="341"/>
      <c r="P571" s="331" t="s">
        <v>708</v>
      </c>
      <c r="Q571" s="341"/>
      <c r="R571" s="331" t="s">
        <v>711</v>
      </c>
      <c r="S571" s="341"/>
      <c r="T571" s="331" t="s">
        <v>627</v>
      </c>
      <c r="U571" s="341"/>
      <c r="V571" s="424" t="s">
        <v>699</v>
      </c>
      <c r="W571" s="431"/>
      <c r="X571" s="331" t="s">
        <v>452</v>
      </c>
      <c r="Y571" s="341"/>
      <c r="Z571" s="331" t="s">
        <v>148</v>
      </c>
      <c r="AA571" s="341"/>
      <c r="AB571" s="331" t="s">
        <v>535</v>
      </c>
      <c r="AC571" s="341"/>
      <c r="AD571" s="331" t="s">
        <v>283</v>
      </c>
      <c r="AE571" s="341"/>
      <c r="AF571" s="473" t="s">
        <v>730</v>
      </c>
      <c r="AG571" s="475"/>
      <c r="AH571" s="331" t="s">
        <v>92</v>
      </c>
      <c r="AI571" s="341"/>
      <c r="AJ571" s="331" t="s">
        <v>154</v>
      </c>
      <c r="AK571" s="341"/>
      <c r="AL571" s="1"/>
      <c r="AM571" s="1"/>
      <c r="AN571" s="1"/>
    </row>
    <row r="572" spans="1:40" ht="19.5">
      <c r="A572" s="1"/>
      <c r="B572" s="90" t="s">
        <v>522</v>
      </c>
      <c r="C572" s="153"/>
      <c r="D572" s="153"/>
      <c r="E572" s="153"/>
      <c r="F572" s="153"/>
      <c r="G572" s="153"/>
      <c r="H572" s="153"/>
      <c r="I572" s="153"/>
      <c r="J572" s="153"/>
      <c r="K572" s="153"/>
      <c r="L572" s="153"/>
      <c r="M572" s="153"/>
      <c r="N572" s="332"/>
      <c r="O572" s="342"/>
      <c r="P572" s="353"/>
      <c r="Q572" s="353"/>
      <c r="R572" s="353"/>
      <c r="S572" s="353"/>
      <c r="T572" s="353"/>
      <c r="U572" s="353"/>
      <c r="V572" s="353"/>
      <c r="W572" s="353"/>
      <c r="X572" s="353"/>
      <c r="Y572" s="353"/>
      <c r="Z572" s="353"/>
      <c r="AA572" s="353"/>
      <c r="AB572" s="353"/>
      <c r="AC572" s="353"/>
      <c r="AD572" s="353"/>
      <c r="AE572" s="353"/>
      <c r="AF572" s="353"/>
      <c r="AG572" s="353"/>
      <c r="AH572" s="353"/>
      <c r="AI572" s="353"/>
      <c r="AJ572" s="353"/>
      <c r="AK572" s="559"/>
      <c r="AL572" s="1"/>
      <c r="AM572" s="1"/>
      <c r="AN572" s="1"/>
    </row>
    <row r="573" spans="1:40">
      <c r="A573" s="1"/>
      <c r="B573" s="115" t="s">
        <v>480</v>
      </c>
      <c r="C573" s="164"/>
      <c r="D573" s="164"/>
      <c r="E573" s="164"/>
      <c r="F573" s="204"/>
      <c r="G573" s="92" t="s">
        <v>572</v>
      </c>
      <c r="H573" s="155"/>
      <c r="I573" s="155"/>
      <c r="J573" s="155"/>
      <c r="K573" s="155"/>
      <c r="L573" s="155"/>
      <c r="M573" s="155"/>
      <c r="N573" s="333"/>
      <c r="O573" s="343"/>
      <c r="P573" s="354"/>
      <c r="Q573" s="354"/>
      <c r="R573" s="354"/>
      <c r="S573" s="354"/>
      <c r="T573" s="354"/>
      <c r="U573" s="354"/>
      <c r="V573" s="354"/>
      <c r="W573" s="354"/>
      <c r="X573" s="354"/>
      <c r="Y573" s="354"/>
      <c r="Z573" s="354"/>
      <c r="AA573" s="354"/>
      <c r="AB573" s="354"/>
      <c r="AC573" s="354"/>
      <c r="AD573" s="354"/>
      <c r="AE573" s="354"/>
      <c r="AF573" s="354"/>
      <c r="AG573" s="354"/>
      <c r="AH573" s="354"/>
      <c r="AI573" s="354"/>
      <c r="AJ573" s="354"/>
      <c r="AK573" s="560"/>
      <c r="AL573" s="1"/>
      <c r="AM573" s="1"/>
      <c r="AN573" s="1"/>
    </row>
    <row r="574" spans="1:40">
      <c r="A574" s="1"/>
      <c r="B574" s="116"/>
      <c r="C574" s="65"/>
      <c r="D574" s="65"/>
      <c r="E574" s="65"/>
      <c r="F574" s="205"/>
      <c r="G574" s="90" t="s">
        <v>41</v>
      </c>
      <c r="H574" s="153"/>
      <c r="I574" s="153"/>
      <c r="J574" s="153"/>
      <c r="K574" s="153"/>
      <c r="L574" s="153"/>
      <c r="M574" s="153"/>
      <c r="N574" s="333"/>
      <c r="O574" s="343"/>
      <c r="P574" s="354"/>
      <c r="Q574" s="354"/>
      <c r="R574" s="354"/>
      <c r="S574" s="354"/>
      <c r="T574" s="354"/>
      <c r="U574" s="354"/>
      <c r="V574" s="354"/>
      <c r="W574" s="354"/>
      <c r="X574" s="354"/>
      <c r="Y574" s="354"/>
      <c r="Z574" s="354"/>
      <c r="AA574" s="354"/>
      <c r="AB574" s="354"/>
      <c r="AC574" s="354"/>
      <c r="AD574" s="354"/>
      <c r="AE574" s="354"/>
      <c r="AF574" s="354"/>
      <c r="AG574" s="354"/>
      <c r="AH574" s="354"/>
      <c r="AI574" s="354"/>
      <c r="AJ574" s="354"/>
      <c r="AK574" s="560"/>
      <c r="AL574" s="1"/>
      <c r="AM574" s="1"/>
      <c r="AN574" s="1"/>
    </row>
    <row r="575" spans="1:40">
      <c r="A575" s="1"/>
      <c r="B575" s="117"/>
      <c r="C575" s="165"/>
      <c r="D575" s="165"/>
      <c r="E575" s="165"/>
      <c r="F575" s="206"/>
      <c r="G575" s="90" t="s">
        <v>319</v>
      </c>
      <c r="H575" s="153"/>
      <c r="I575" s="153"/>
      <c r="J575" s="153"/>
      <c r="K575" s="153"/>
      <c r="L575" s="153"/>
      <c r="M575" s="153"/>
      <c r="N575" s="333"/>
      <c r="O575" s="343"/>
      <c r="P575" s="354"/>
      <c r="Q575" s="354"/>
      <c r="R575" s="354"/>
      <c r="S575" s="354"/>
      <c r="T575" s="354"/>
      <c r="U575" s="354"/>
      <c r="V575" s="354"/>
      <c r="W575" s="354"/>
      <c r="X575" s="354"/>
      <c r="Y575" s="354"/>
      <c r="Z575" s="354"/>
      <c r="AA575" s="354"/>
      <c r="AB575" s="354"/>
      <c r="AC575" s="354"/>
      <c r="AD575" s="354"/>
      <c r="AE575" s="354"/>
      <c r="AF575" s="354"/>
      <c r="AG575" s="354"/>
      <c r="AH575" s="354"/>
      <c r="AI575" s="354"/>
      <c r="AJ575" s="354"/>
      <c r="AK575" s="560"/>
      <c r="AL575" s="1"/>
      <c r="AM575" s="1"/>
      <c r="AN575" s="1"/>
    </row>
    <row r="576" spans="1:40">
      <c r="A576" s="1"/>
      <c r="B576" s="115" t="s">
        <v>133</v>
      </c>
      <c r="C576" s="164"/>
      <c r="D576" s="164"/>
      <c r="E576" s="164"/>
      <c r="F576" s="204"/>
      <c r="G576" s="90" t="s">
        <v>572</v>
      </c>
      <c r="H576" s="153"/>
      <c r="I576" s="153"/>
      <c r="J576" s="153"/>
      <c r="K576" s="153"/>
      <c r="L576" s="153"/>
      <c r="M576" s="153"/>
      <c r="N576" s="333"/>
      <c r="O576" s="343"/>
      <c r="P576" s="354"/>
      <c r="Q576" s="354"/>
      <c r="R576" s="354"/>
      <c r="S576" s="354"/>
      <c r="T576" s="354"/>
      <c r="U576" s="354"/>
      <c r="V576" s="354"/>
      <c r="W576" s="354"/>
      <c r="X576" s="354"/>
      <c r="Y576" s="354"/>
      <c r="Z576" s="354"/>
      <c r="AA576" s="354"/>
      <c r="AB576" s="354"/>
      <c r="AC576" s="354"/>
      <c r="AD576" s="354"/>
      <c r="AE576" s="354"/>
      <c r="AF576" s="354"/>
      <c r="AG576" s="354"/>
      <c r="AH576" s="354"/>
      <c r="AI576" s="354"/>
      <c r="AJ576" s="354"/>
      <c r="AK576" s="560"/>
      <c r="AL576" s="1"/>
      <c r="AM576" s="1"/>
      <c r="AN576" s="1"/>
    </row>
    <row r="577" spans="1:40">
      <c r="A577" s="1"/>
      <c r="B577" s="116"/>
      <c r="C577" s="65"/>
      <c r="D577" s="65"/>
      <c r="E577" s="65"/>
      <c r="F577" s="205"/>
      <c r="G577" s="90" t="s">
        <v>41</v>
      </c>
      <c r="H577" s="153"/>
      <c r="I577" s="153"/>
      <c r="J577" s="153"/>
      <c r="K577" s="153"/>
      <c r="L577" s="153"/>
      <c r="M577" s="153"/>
      <c r="N577" s="333"/>
      <c r="O577" s="343"/>
      <c r="P577" s="354"/>
      <c r="Q577" s="354"/>
      <c r="R577" s="354"/>
      <c r="S577" s="354"/>
      <c r="T577" s="354"/>
      <c r="U577" s="354"/>
      <c r="V577" s="354"/>
      <c r="W577" s="354"/>
      <c r="X577" s="354"/>
      <c r="Y577" s="354"/>
      <c r="Z577" s="354"/>
      <c r="AA577" s="354"/>
      <c r="AB577" s="354"/>
      <c r="AC577" s="354"/>
      <c r="AD577" s="354"/>
      <c r="AE577" s="354"/>
      <c r="AF577" s="354"/>
      <c r="AG577" s="354"/>
      <c r="AH577" s="354"/>
      <c r="AI577" s="354"/>
      <c r="AJ577" s="354"/>
      <c r="AK577" s="560"/>
      <c r="AL577" s="1"/>
      <c r="AM577" s="1"/>
      <c r="AN577" s="1"/>
    </row>
    <row r="578" spans="1:40">
      <c r="A578" s="1"/>
      <c r="B578" s="117"/>
      <c r="C578" s="165"/>
      <c r="D578" s="165"/>
      <c r="E578" s="165"/>
      <c r="F578" s="206"/>
      <c r="G578" s="90" t="s">
        <v>319</v>
      </c>
      <c r="H578" s="153"/>
      <c r="I578" s="153"/>
      <c r="J578" s="153"/>
      <c r="K578" s="153"/>
      <c r="L578" s="153"/>
      <c r="M578" s="153"/>
      <c r="N578" s="333"/>
      <c r="O578" s="343"/>
      <c r="P578" s="354"/>
      <c r="Q578" s="354"/>
      <c r="R578" s="354"/>
      <c r="S578" s="354"/>
      <c r="T578" s="354"/>
      <c r="U578" s="354"/>
      <c r="V578" s="354"/>
      <c r="W578" s="354"/>
      <c r="X578" s="354"/>
      <c r="Y578" s="354"/>
      <c r="Z578" s="354"/>
      <c r="AA578" s="354"/>
      <c r="AB578" s="354"/>
      <c r="AC578" s="354"/>
      <c r="AD578" s="354"/>
      <c r="AE578" s="354"/>
      <c r="AF578" s="354"/>
      <c r="AG578" s="354"/>
      <c r="AH578" s="354"/>
      <c r="AI578" s="354"/>
      <c r="AJ578" s="354"/>
      <c r="AK578" s="560"/>
      <c r="AL578" s="1"/>
      <c r="AM578" s="1"/>
      <c r="AN578" s="1"/>
    </row>
    <row r="579" spans="1:40" ht="19.5">
      <c r="A579" s="1"/>
      <c r="B579" s="118" t="s">
        <v>581</v>
      </c>
      <c r="C579" s="166"/>
      <c r="D579" s="166"/>
      <c r="E579" s="166"/>
      <c r="F579" s="207"/>
      <c r="G579" s="90" t="s">
        <v>572</v>
      </c>
      <c r="H579" s="153"/>
      <c r="I579" s="153"/>
      <c r="J579" s="153"/>
      <c r="K579" s="153"/>
      <c r="L579" s="153"/>
      <c r="M579" s="153"/>
      <c r="N579" s="334"/>
      <c r="O579" s="344"/>
      <c r="P579" s="355"/>
      <c r="Q579" s="355"/>
      <c r="R579" s="355"/>
      <c r="S579" s="355"/>
      <c r="T579" s="355"/>
      <c r="U579" s="355"/>
      <c r="V579" s="355"/>
      <c r="W579" s="355"/>
      <c r="X579" s="355"/>
      <c r="Y579" s="355"/>
      <c r="Z579" s="355"/>
      <c r="AA579" s="355"/>
      <c r="AB579" s="355"/>
      <c r="AC579" s="355"/>
      <c r="AD579" s="355"/>
      <c r="AE579" s="355"/>
      <c r="AF579" s="355"/>
      <c r="AG579" s="355"/>
      <c r="AH579" s="355"/>
      <c r="AI579" s="355"/>
      <c r="AJ579" s="355"/>
      <c r="AK579" s="561"/>
      <c r="AL579" s="1"/>
      <c r="AM579" s="1"/>
      <c r="AN579" s="1"/>
    </row>
    <row r="580" spans="1:40" ht="19.5">
      <c r="A580" s="1"/>
      <c r="B580" s="90" t="s">
        <v>414</v>
      </c>
      <c r="C580" s="153"/>
      <c r="D580" s="153"/>
      <c r="E580" s="153"/>
      <c r="F580" s="153"/>
      <c r="G580" s="153"/>
      <c r="H580" s="153"/>
      <c r="I580" s="153"/>
      <c r="J580" s="153"/>
      <c r="K580" s="153"/>
      <c r="L580" s="153"/>
      <c r="M580" s="193"/>
      <c r="N580" s="335">
        <f>SUM(N573,N576,N579)</f>
        <v>0</v>
      </c>
      <c r="O580" s="345"/>
      <c r="P580" s="335">
        <f>SUM(P573,P576,P579)</f>
        <v>0</v>
      </c>
      <c r="Q580" s="345"/>
      <c r="R580" s="335">
        <f>SUM(R573,R576,R579)</f>
        <v>0</v>
      </c>
      <c r="S580" s="345"/>
      <c r="T580" s="335">
        <f>SUM(T573,T576,T579)</f>
        <v>0</v>
      </c>
      <c r="U580" s="345"/>
      <c r="V580" s="335">
        <f>SUM(V573,V576,V579)</f>
        <v>0</v>
      </c>
      <c r="W580" s="345"/>
      <c r="X580" s="335">
        <f>SUM(X573,X576,X579)</f>
        <v>0</v>
      </c>
      <c r="Y580" s="345"/>
      <c r="Z580" s="335">
        <f>SUM(Z573,Z576,Z579)</f>
        <v>0</v>
      </c>
      <c r="AA580" s="345"/>
      <c r="AB580" s="335">
        <f>SUM(AB573,AB576,AB579)</f>
        <v>0</v>
      </c>
      <c r="AC580" s="345"/>
      <c r="AD580" s="335">
        <f>SUM(AD573,AD576,AD579)</f>
        <v>0</v>
      </c>
      <c r="AE580" s="345"/>
      <c r="AF580" s="335">
        <f>SUM(AF573,AF576,AF579)</f>
        <v>0</v>
      </c>
      <c r="AG580" s="345"/>
      <c r="AH580" s="335">
        <f>SUM(AH573,AH576,AH579)</f>
        <v>0</v>
      </c>
      <c r="AI580" s="345"/>
      <c r="AJ580" s="335">
        <f>SUM(AJ573,AJ576,AJ579)</f>
        <v>0</v>
      </c>
      <c r="AK580" s="345"/>
      <c r="AL580" s="1"/>
      <c r="AM580" s="1"/>
      <c r="AN580" s="1"/>
    </row>
    <row r="581" spans="1:40" ht="12" customHeight="1">
      <c r="A581" s="1"/>
      <c r="B581" s="80"/>
      <c r="C581" s="80"/>
      <c r="D581" s="80"/>
      <c r="E581" s="80"/>
      <c r="F581" s="80"/>
      <c r="G581" s="80"/>
      <c r="H581" s="80"/>
      <c r="I581" s="80"/>
      <c r="J581" s="80"/>
      <c r="K581" s="80"/>
      <c r="L581" s="80"/>
      <c r="M581" s="1"/>
      <c r="N581" s="1"/>
      <c r="O581" s="80"/>
      <c r="P581" s="80"/>
      <c r="Q581" s="80"/>
      <c r="R581" s="80"/>
      <c r="S581" s="80"/>
      <c r="T581" s="1"/>
      <c r="U581" s="80"/>
      <c r="V581" s="80"/>
      <c r="W581" s="80"/>
      <c r="X581" s="80"/>
      <c r="Y581" s="80"/>
      <c r="Z581" s="80"/>
      <c r="AA581" s="80"/>
      <c r="AB581" s="80"/>
      <c r="AC581" s="1"/>
      <c r="AD581" s="1"/>
      <c r="AE581" s="80"/>
      <c r="AF581" s="80"/>
      <c r="AG581" s="1"/>
      <c r="AH581" s="1"/>
      <c r="AI581" s="1"/>
      <c r="AJ581" s="1"/>
      <c r="AK581" s="1"/>
      <c r="AL581" s="1"/>
      <c r="AM581" s="1"/>
      <c r="AN581" s="1"/>
    </row>
    <row r="582" spans="1:40">
      <c r="A582" s="1"/>
      <c r="B582" s="1" t="s">
        <v>585</v>
      </c>
      <c r="C582" s="1"/>
      <c r="D582" s="1"/>
      <c r="E582" s="1"/>
      <c r="F582" s="1"/>
      <c r="G582" s="1"/>
      <c r="H582" s="1"/>
      <c r="I582" s="1"/>
      <c r="J582" s="1"/>
      <c r="K582" s="1"/>
      <c r="L582" s="1"/>
      <c r="M582" s="1"/>
      <c r="N582" s="1"/>
      <c r="O582" s="80"/>
      <c r="P582" s="80"/>
      <c r="Q582" s="80"/>
      <c r="R582" s="80"/>
      <c r="S582" s="80"/>
      <c r="T582" s="1"/>
      <c r="U582" s="80"/>
      <c r="V582" s="80"/>
      <c r="W582" s="80"/>
      <c r="X582" s="80"/>
      <c r="Y582" s="80"/>
      <c r="Z582" s="80"/>
      <c r="AA582" s="80"/>
      <c r="AB582" s="80"/>
      <c r="AC582" s="1"/>
      <c r="AD582" s="1"/>
      <c r="AE582" s="80"/>
      <c r="AF582" s="80"/>
      <c r="AG582" s="1"/>
      <c r="AH582" s="1"/>
      <c r="AI582" s="1"/>
      <c r="AJ582" s="1"/>
      <c r="AK582" s="1"/>
      <c r="AL582" s="1"/>
      <c r="AM582" s="1"/>
      <c r="AN582" s="1"/>
    </row>
    <row r="583" spans="1:40">
      <c r="A583" s="1"/>
      <c r="B583" s="91"/>
      <c r="C583" s="154"/>
      <c r="D583" s="154"/>
      <c r="E583" s="154"/>
      <c r="F583" s="154"/>
      <c r="G583" s="154"/>
      <c r="H583" s="154"/>
      <c r="I583" s="154"/>
      <c r="J583" s="154"/>
      <c r="K583" s="154"/>
      <c r="L583" s="154"/>
      <c r="M583" s="194"/>
      <c r="N583" s="336" t="s">
        <v>195</v>
      </c>
      <c r="O583" s="346"/>
      <c r="P583" s="336" t="s">
        <v>708</v>
      </c>
      <c r="Q583" s="346"/>
      <c r="R583" s="386" t="s">
        <v>711</v>
      </c>
      <c r="S583" s="386"/>
      <c r="T583" s="386" t="s">
        <v>627</v>
      </c>
      <c r="U583" s="386"/>
      <c r="V583" s="425" t="s">
        <v>699</v>
      </c>
      <c r="W583" s="432"/>
      <c r="X583" s="386" t="s">
        <v>452</v>
      </c>
      <c r="Y583" s="386"/>
      <c r="Z583" s="386" t="s">
        <v>148</v>
      </c>
      <c r="AA583" s="386"/>
      <c r="AB583" s="386" t="s">
        <v>535</v>
      </c>
      <c r="AC583" s="386"/>
      <c r="AD583" s="386" t="s">
        <v>283</v>
      </c>
      <c r="AE583" s="386"/>
      <c r="AF583" s="474" t="s">
        <v>730</v>
      </c>
      <c r="AG583" s="474"/>
      <c r="AH583" s="386" t="s">
        <v>92</v>
      </c>
      <c r="AI583" s="386"/>
      <c r="AJ583" s="386" t="s">
        <v>154</v>
      </c>
      <c r="AK583" s="386"/>
      <c r="AL583" s="1"/>
      <c r="AM583" s="1"/>
      <c r="AN583" s="1"/>
    </row>
    <row r="584" spans="1:40">
      <c r="A584" s="1"/>
      <c r="B584" s="90" t="s">
        <v>522</v>
      </c>
      <c r="C584" s="153"/>
      <c r="D584" s="153"/>
      <c r="E584" s="153"/>
      <c r="F584" s="153"/>
      <c r="G584" s="153"/>
      <c r="H584" s="153"/>
      <c r="I584" s="153"/>
      <c r="J584" s="153"/>
      <c r="K584" s="153"/>
      <c r="L584" s="153"/>
      <c r="M584" s="193"/>
      <c r="N584" s="90">
        <v>16</v>
      </c>
      <c r="O584" s="193"/>
      <c r="P584" s="90">
        <v>16</v>
      </c>
      <c r="Q584" s="193"/>
      <c r="R584" s="90">
        <v>16</v>
      </c>
      <c r="S584" s="193"/>
      <c r="T584" s="387">
        <v>17</v>
      </c>
      <c r="U584" s="387"/>
      <c r="V584" s="387">
        <v>17</v>
      </c>
      <c r="W584" s="387"/>
      <c r="X584" s="387">
        <v>17</v>
      </c>
      <c r="Y584" s="387"/>
      <c r="Z584" s="387">
        <v>17</v>
      </c>
      <c r="AA584" s="387"/>
      <c r="AB584" s="387">
        <v>19</v>
      </c>
      <c r="AC584" s="387"/>
      <c r="AD584" s="387">
        <v>19</v>
      </c>
      <c r="AE584" s="387"/>
      <c r="AF584" s="356">
        <v>19</v>
      </c>
      <c r="AG584" s="366"/>
      <c r="AH584" s="387">
        <v>19</v>
      </c>
      <c r="AI584" s="387"/>
      <c r="AJ584" s="387">
        <v>19</v>
      </c>
      <c r="AK584" s="387"/>
      <c r="AL584" s="1"/>
      <c r="AM584" s="1"/>
      <c r="AN584" s="1"/>
    </row>
    <row r="585" spans="1:40">
      <c r="A585" s="1"/>
      <c r="B585" s="115" t="s">
        <v>480</v>
      </c>
      <c r="C585" s="164"/>
      <c r="D585" s="164"/>
      <c r="E585" s="164"/>
      <c r="F585" s="204"/>
      <c r="G585" s="92" t="s">
        <v>572</v>
      </c>
      <c r="H585" s="155"/>
      <c r="I585" s="155"/>
      <c r="J585" s="155"/>
      <c r="K585" s="155"/>
      <c r="L585" s="155"/>
      <c r="M585" s="195"/>
      <c r="N585" s="90">
        <v>2</v>
      </c>
      <c r="O585" s="193"/>
      <c r="P585" s="90">
        <v>2</v>
      </c>
      <c r="Q585" s="193"/>
      <c r="R585" s="90">
        <v>2</v>
      </c>
      <c r="S585" s="193"/>
      <c r="T585" s="90">
        <v>2</v>
      </c>
      <c r="U585" s="193"/>
      <c r="V585" s="90">
        <v>2</v>
      </c>
      <c r="W585" s="193"/>
      <c r="X585" s="90">
        <v>2</v>
      </c>
      <c r="Y585" s="193"/>
      <c r="Z585" s="90">
        <v>2</v>
      </c>
      <c r="AA585" s="193"/>
      <c r="AB585" s="90">
        <v>2</v>
      </c>
      <c r="AC585" s="193"/>
      <c r="AD585" s="90">
        <v>2</v>
      </c>
      <c r="AE585" s="193"/>
      <c r="AF585" s="90">
        <v>2</v>
      </c>
      <c r="AG585" s="193"/>
      <c r="AH585" s="90">
        <v>2</v>
      </c>
      <c r="AI585" s="193"/>
      <c r="AJ585" s="90">
        <v>2</v>
      </c>
      <c r="AK585" s="193"/>
      <c r="AL585" s="1"/>
      <c r="AM585" s="1"/>
      <c r="AN585" s="1"/>
    </row>
    <row r="586" spans="1:40">
      <c r="A586" s="1"/>
      <c r="B586" s="116"/>
      <c r="C586" s="65"/>
      <c r="D586" s="65"/>
      <c r="E586" s="65"/>
      <c r="F586" s="205"/>
      <c r="G586" s="90" t="s">
        <v>41</v>
      </c>
      <c r="H586" s="153"/>
      <c r="I586" s="153"/>
      <c r="J586" s="153"/>
      <c r="K586" s="153"/>
      <c r="L586" s="153"/>
      <c r="M586" s="193"/>
      <c r="N586" s="90">
        <v>2</v>
      </c>
      <c r="O586" s="193"/>
      <c r="P586" s="90">
        <v>2</v>
      </c>
      <c r="Q586" s="193"/>
      <c r="R586" s="90">
        <v>2</v>
      </c>
      <c r="S586" s="193"/>
      <c r="T586" s="90">
        <v>2</v>
      </c>
      <c r="U586" s="193"/>
      <c r="V586" s="90">
        <v>2</v>
      </c>
      <c r="W586" s="193"/>
      <c r="X586" s="90">
        <v>2</v>
      </c>
      <c r="Y586" s="193"/>
      <c r="Z586" s="90">
        <v>2</v>
      </c>
      <c r="AA586" s="193"/>
      <c r="AB586" s="90">
        <v>2</v>
      </c>
      <c r="AC586" s="193"/>
      <c r="AD586" s="90">
        <v>2</v>
      </c>
      <c r="AE586" s="193"/>
      <c r="AF586" s="90">
        <v>2</v>
      </c>
      <c r="AG586" s="193"/>
      <c r="AH586" s="90">
        <v>2</v>
      </c>
      <c r="AI586" s="193"/>
      <c r="AJ586" s="90">
        <v>2</v>
      </c>
      <c r="AK586" s="193"/>
      <c r="AL586" s="1"/>
      <c r="AM586" s="1"/>
      <c r="AN586" s="1"/>
    </row>
    <row r="587" spans="1:40">
      <c r="A587" s="1"/>
      <c r="B587" s="117"/>
      <c r="C587" s="165"/>
      <c r="D587" s="165"/>
      <c r="E587" s="165"/>
      <c r="F587" s="206"/>
      <c r="G587" s="90" t="s">
        <v>319</v>
      </c>
      <c r="H587" s="153"/>
      <c r="I587" s="153"/>
      <c r="J587" s="153"/>
      <c r="K587" s="153"/>
      <c r="L587" s="153"/>
      <c r="M587" s="193"/>
      <c r="N587" s="90">
        <v>2</v>
      </c>
      <c r="O587" s="193"/>
      <c r="P587" s="90">
        <v>2</v>
      </c>
      <c r="Q587" s="193"/>
      <c r="R587" s="90">
        <v>2</v>
      </c>
      <c r="S587" s="193"/>
      <c r="T587" s="90">
        <v>2</v>
      </c>
      <c r="U587" s="193"/>
      <c r="V587" s="90">
        <v>2</v>
      </c>
      <c r="W587" s="193"/>
      <c r="X587" s="90">
        <v>2</v>
      </c>
      <c r="Y587" s="193"/>
      <c r="Z587" s="90">
        <v>2</v>
      </c>
      <c r="AA587" s="193"/>
      <c r="AB587" s="90">
        <v>2</v>
      </c>
      <c r="AC587" s="193"/>
      <c r="AD587" s="90">
        <v>2</v>
      </c>
      <c r="AE587" s="193"/>
      <c r="AF587" s="90">
        <v>2</v>
      </c>
      <c r="AG587" s="193"/>
      <c r="AH587" s="90">
        <v>2</v>
      </c>
      <c r="AI587" s="193"/>
      <c r="AJ587" s="90">
        <v>2</v>
      </c>
      <c r="AK587" s="193"/>
      <c r="AL587" s="1"/>
      <c r="AM587" s="1"/>
      <c r="AN587" s="1"/>
    </row>
    <row r="588" spans="1:40">
      <c r="A588" s="1"/>
      <c r="B588" s="115" t="s">
        <v>133</v>
      </c>
      <c r="C588" s="164"/>
      <c r="D588" s="164"/>
      <c r="E588" s="164"/>
      <c r="F588" s="204"/>
      <c r="G588" s="90" t="s">
        <v>572</v>
      </c>
      <c r="H588" s="153"/>
      <c r="I588" s="153"/>
      <c r="J588" s="153"/>
      <c r="K588" s="153"/>
      <c r="L588" s="153"/>
      <c r="M588" s="193"/>
      <c r="N588" s="90">
        <v>3</v>
      </c>
      <c r="O588" s="193"/>
      <c r="P588" s="90">
        <v>3</v>
      </c>
      <c r="Q588" s="193"/>
      <c r="R588" s="90">
        <v>3</v>
      </c>
      <c r="S588" s="193"/>
      <c r="T588" s="90">
        <v>4</v>
      </c>
      <c r="U588" s="193"/>
      <c r="V588" s="90">
        <v>4</v>
      </c>
      <c r="W588" s="193"/>
      <c r="X588" s="90">
        <v>4</v>
      </c>
      <c r="Y588" s="193"/>
      <c r="Z588" s="90">
        <v>4</v>
      </c>
      <c r="AA588" s="193"/>
      <c r="AB588" s="387">
        <v>5</v>
      </c>
      <c r="AC588" s="387"/>
      <c r="AD588" s="387">
        <v>5</v>
      </c>
      <c r="AE588" s="387"/>
      <c r="AF588" s="387">
        <v>5</v>
      </c>
      <c r="AG588" s="387"/>
      <c r="AH588" s="387">
        <v>5</v>
      </c>
      <c r="AI588" s="387"/>
      <c r="AJ588" s="387">
        <v>5</v>
      </c>
      <c r="AK588" s="387"/>
      <c r="AL588" s="1"/>
      <c r="AM588" s="1"/>
      <c r="AN588" s="1"/>
    </row>
    <row r="589" spans="1:40">
      <c r="A589" s="1"/>
      <c r="B589" s="116"/>
      <c r="C589" s="65"/>
      <c r="D589" s="65"/>
      <c r="E589" s="65"/>
      <c r="F589" s="205"/>
      <c r="G589" s="90" t="s">
        <v>41</v>
      </c>
      <c r="H589" s="153"/>
      <c r="I589" s="153"/>
      <c r="J589" s="153"/>
      <c r="K589" s="153"/>
      <c r="L589" s="153"/>
      <c r="M589" s="193"/>
      <c r="N589" s="90">
        <v>3</v>
      </c>
      <c r="O589" s="193"/>
      <c r="P589" s="90">
        <v>3</v>
      </c>
      <c r="Q589" s="193"/>
      <c r="R589" s="90">
        <v>3</v>
      </c>
      <c r="S589" s="193"/>
      <c r="T589" s="90">
        <v>4</v>
      </c>
      <c r="U589" s="193"/>
      <c r="V589" s="90">
        <v>4</v>
      </c>
      <c r="W589" s="193"/>
      <c r="X589" s="90">
        <v>4</v>
      </c>
      <c r="Y589" s="193"/>
      <c r="Z589" s="90">
        <v>4</v>
      </c>
      <c r="AA589" s="193"/>
      <c r="AB589" s="387">
        <v>5</v>
      </c>
      <c r="AC589" s="387"/>
      <c r="AD589" s="387">
        <v>5</v>
      </c>
      <c r="AE589" s="387"/>
      <c r="AF589" s="387">
        <v>5</v>
      </c>
      <c r="AG589" s="387"/>
      <c r="AH589" s="387">
        <v>5</v>
      </c>
      <c r="AI589" s="387"/>
      <c r="AJ589" s="387">
        <v>5</v>
      </c>
      <c r="AK589" s="387"/>
      <c r="AL589" s="1"/>
      <c r="AM589" s="1"/>
      <c r="AN589" s="1"/>
    </row>
    <row r="590" spans="1:40">
      <c r="A590" s="1"/>
      <c r="B590" s="117"/>
      <c r="C590" s="165"/>
      <c r="D590" s="165"/>
      <c r="E590" s="165"/>
      <c r="F590" s="206"/>
      <c r="G590" s="90" t="s">
        <v>319</v>
      </c>
      <c r="H590" s="153"/>
      <c r="I590" s="153"/>
      <c r="J590" s="153"/>
      <c r="K590" s="153"/>
      <c r="L590" s="153"/>
      <c r="M590" s="193"/>
      <c r="N590" s="90">
        <v>3</v>
      </c>
      <c r="O590" s="193"/>
      <c r="P590" s="90">
        <v>3</v>
      </c>
      <c r="Q590" s="193"/>
      <c r="R590" s="90">
        <v>3</v>
      </c>
      <c r="S590" s="193"/>
      <c r="T590" s="90">
        <v>4</v>
      </c>
      <c r="U590" s="193"/>
      <c r="V590" s="90">
        <v>4</v>
      </c>
      <c r="W590" s="193"/>
      <c r="X590" s="90">
        <v>4</v>
      </c>
      <c r="Y590" s="193"/>
      <c r="Z590" s="90">
        <v>4</v>
      </c>
      <c r="AA590" s="193"/>
      <c r="AB590" s="387">
        <v>5</v>
      </c>
      <c r="AC590" s="387"/>
      <c r="AD590" s="387">
        <v>5</v>
      </c>
      <c r="AE590" s="387"/>
      <c r="AF590" s="387">
        <v>5</v>
      </c>
      <c r="AG590" s="387"/>
      <c r="AH590" s="387">
        <v>5</v>
      </c>
      <c r="AI590" s="387"/>
      <c r="AJ590" s="387">
        <v>5</v>
      </c>
      <c r="AK590" s="387"/>
      <c r="AL590" s="1"/>
      <c r="AM590" s="1"/>
      <c r="AN590" s="1"/>
    </row>
    <row r="591" spans="1:40">
      <c r="A591" s="1"/>
      <c r="B591" s="118" t="s">
        <v>581</v>
      </c>
      <c r="C591" s="166"/>
      <c r="D591" s="166"/>
      <c r="E591" s="166"/>
      <c r="F591" s="207"/>
      <c r="G591" s="90" t="s">
        <v>572</v>
      </c>
      <c r="H591" s="153"/>
      <c r="I591" s="153"/>
      <c r="J591" s="153"/>
      <c r="K591" s="153"/>
      <c r="L591" s="153"/>
      <c r="M591" s="193"/>
      <c r="N591" s="90">
        <v>11</v>
      </c>
      <c r="O591" s="193"/>
      <c r="P591" s="356">
        <v>0</v>
      </c>
      <c r="Q591" s="366"/>
      <c r="R591" s="387">
        <v>0</v>
      </c>
      <c r="S591" s="387"/>
      <c r="T591" s="387">
        <v>11</v>
      </c>
      <c r="U591" s="387"/>
      <c r="V591" s="387">
        <v>0</v>
      </c>
      <c r="W591" s="387"/>
      <c r="X591" s="387">
        <v>0</v>
      </c>
      <c r="Y591" s="387"/>
      <c r="Z591" s="387">
        <v>10</v>
      </c>
      <c r="AA591" s="387"/>
      <c r="AB591" s="387">
        <v>1</v>
      </c>
      <c r="AC591" s="387"/>
      <c r="AD591" s="387">
        <v>0</v>
      </c>
      <c r="AE591" s="387"/>
      <c r="AF591" s="356">
        <v>11</v>
      </c>
      <c r="AG591" s="366"/>
      <c r="AH591" s="387">
        <v>1</v>
      </c>
      <c r="AI591" s="387"/>
      <c r="AJ591" s="387">
        <v>0</v>
      </c>
      <c r="AK591" s="387"/>
      <c r="AL591" s="1"/>
      <c r="AM591" s="1"/>
      <c r="AN591" s="1"/>
    </row>
    <row r="592" spans="1:40">
      <c r="A592" s="1"/>
      <c r="B592" s="90" t="s">
        <v>414</v>
      </c>
      <c r="C592" s="153"/>
      <c r="D592" s="153"/>
      <c r="E592" s="153"/>
      <c r="F592" s="153"/>
      <c r="G592" s="153"/>
      <c r="H592" s="153"/>
      <c r="I592" s="153"/>
      <c r="J592" s="153"/>
      <c r="K592" s="153"/>
      <c r="L592" s="153"/>
      <c r="M592" s="193"/>
      <c r="N592" s="335">
        <f>SUM(N585,N588,N591)</f>
        <v>16</v>
      </c>
      <c r="O592" s="345"/>
      <c r="P592" s="335">
        <f>SUM(P585,P588,P591)</f>
        <v>5</v>
      </c>
      <c r="Q592" s="345"/>
      <c r="R592" s="335">
        <f>SUM(R585,R588,R591)</f>
        <v>5</v>
      </c>
      <c r="S592" s="345"/>
      <c r="T592" s="335">
        <f>SUM(T585,T588,T591)</f>
        <v>17</v>
      </c>
      <c r="U592" s="345"/>
      <c r="V592" s="335">
        <f>SUM(V585,V588,V591)</f>
        <v>6</v>
      </c>
      <c r="W592" s="345"/>
      <c r="X592" s="335">
        <f>SUM(X585,X588,X591)</f>
        <v>6</v>
      </c>
      <c r="Y592" s="345"/>
      <c r="Z592" s="335">
        <f>SUM(Z585,Z588,Z591)</f>
        <v>16</v>
      </c>
      <c r="AA592" s="345"/>
      <c r="AB592" s="335">
        <f>SUM(AB585,AB588,AB591)</f>
        <v>8</v>
      </c>
      <c r="AC592" s="345"/>
      <c r="AD592" s="335">
        <f>SUM(AD585,AD588,AD591)</f>
        <v>7</v>
      </c>
      <c r="AE592" s="345"/>
      <c r="AF592" s="335">
        <f>SUM(AF585,AF588,AF591)</f>
        <v>18</v>
      </c>
      <c r="AG592" s="345"/>
      <c r="AH592" s="335">
        <f>SUM(AH585,AH588,AH591)</f>
        <v>8</v>
      </c>
      <c r="AI592" s="345"/>
      <c r="AJ592" s="335">
        <f>SUM(AJ585,AJ588,AJ591)</f>
        <v>7</v>
      </c>
      <c r="AK592" s="345"/>
      <c r="AL592" s="1"/>
      <c r="AM592" s="1"/>
      <c r="AN592" s="1"/>
    </row>
    <row r="593" spans="1:41" ht="6.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row>
    <row r="594" spans="1:41" ht="20.25">
      <c r="A594" s="1"/>
      <c r="B594" s="58" t="s">
        <v>193</v>
      </c>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c r="AA594" s="58"/>
      <c r="AB594" s="58"/>
      <c r="AC594" s="58"/>
      <c r="AD594" s="58"/>
      <c r="AE594" s="58"/>
      <c r="AF594" s="58"/>
      <c r="AG594" s="58"/>
      <c r="AH594" s="58"/>
      <c r="AI594" s="1"/>
      <c r="AJ594" s="323"/>
      <c r="AK594" s="337"/>
      <c r="AL594" s="337"/>
      <c r="AM594" s="337"/>
      <c r="AN594" s="380"/>
    </row>
    <row r="595" spans="1:41" ht="9.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row>
    <row r="596" spans="1:41" ht="19.5">
      <c r="A596" s="1" t="s">
        <v>817</v>
      </c>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622"/>
    </row>
    <row r="597" spans="1:41" ht="20.25">
      <c r="A597" s="1"/>
      <c r="B597" s="70" t="s">
        <v>132</v>
      </c>
      <c r="C597" s="70"/>
      <c r="D597" s="70"/>
      <c r="E597" s="70"/>
      <c r="F597" s="70"/>
      <c r="G597" s="70"/>
      <c r="H597" s="70"/>
      <c r="I597" s="70"/>
      <c r="J597" s="70"/>
      <c r="K597" s="70"/>
      <c r="L597" s="70"/>
      <c r="M597" s="70"/>
      <c r="N597" s="70"/>
      <c r="O597" s="70"/>
      <c r="P597" s="70"/>
      <c r="Q597" s="70"/>
      <c r="R597" s="70"/>
      <c r="S597" s="70"/>
      <c r="T597" s="70"/>
      <c r="U597" s="70"/>
      <c r="V597" s="70"/>
      <c r="W597" s="70"/>
      <c r="X597" s="70"/>
      <c r="Y597" s="70"/>
      <c r="Z597" s="70"/>
      <c r="AA597" s="70"/>
      <c r="AB597" s="70"/>
      <c r="AC597" s="70"/>
      <c r="AD597" s="70"/>
      <c r="AE597" s="70"/>
      <c r="AF597" s="70"/>
      <c r="AG597" s="70"/>
      <c r="AH597" s="70"/>
      <c r="AI597" s="1"/>
      <c r="AJ597" s="323"/>
      <c r="AK597" s="337"/>
      <c r="AL597" s="337"/>
      <c r="AM597" s="337"/>
      <c r="AN597" s="380"/>
      <c r="AO597" s="576"/>
    </row>
    <row r="598" spans="1:41" ht="20.25">
      <c r="A598" s="1"/>
      <c r="B598" s="70"/>
      <c r="C598" s="70"/>
      <c r="D598" s="70"/>
      <c r="E598" s="70"/>
      <c r="F598" s="70"/>
      <c r="G598" s="70"/>
      <c r="H598" s="70"/>
      <c r="I598" s="70"/>
      <c r="J598" s="70"/>
      <c r="K598" s="70"/>
      <c r="L598" s="70"/>
      <c r="M598" s="70"/>
      <c r="N598" s="70"/>
      <c r="O598" s="70"/>
      <c r="P598" s="70"/>
      <c r="Q598" s="70"/>
      <c r="R598" s="70"/>
      <c r="S598" s="70"/>
      <c r="T598" s="70"/>
      <c r="U598" s="70"/>
      <c r="V598" s="70"/>
      <c r="W598" s="70"/>
      <c r="X598" s="70"/>
      <c r="Y598" s="70"/>
      <c r="Z598" s="70"/>
      <c r="AA598" s="70"/>
      <c r="AB598" s="70"/>
      <c r="AC598" s="70"/>
      <c r="AD598" s="70"/>
      <c r="AE598" s="70"/>
      <c r="AF598" s="70"/>
      <c r="AG598" s="70"/>
      <c r="AH598" s="70"/>
      <c r="AI598" s="1"/>
      <c r="AJ598" s="1"/>
      <c r="AK598" s="1"/>
      <c r="AL598" s="1"/>
      <c r="AM598" s="1"/>
      <c r="AN598" s="1"/>
      <c r="AO598" s="622"/>
    </row>
    <row r="599" spans="1:41" ht="19.5">
      <c r="A599" s="1"/>
      <c r="B599" s="1" t="s">
        <v>591</v>
      </c>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506"/>
      <c r="AK599" s="543"/>
      <c r="AL599" s="543"/>
      <c r="AM599" s="543"/>
      <c r="AN599" s="578"/>
      <c r="AO599" s="576"/>
    </row>
    <row r="600" spans="1:41" ht="19.5">
      <c r="A600" s="1"/>
      <c r="B600" s="1" t="s">
        <v>595</v>
      </c>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287"/>
      <c r="AK600" s="310"/>
      <c r="AL600" s="310"/>
      <c r="AM600" s="310"/>
      <c r="AN600" s="350"/>
      <c r="AO600" s="576"/>
    </row>
    <row r="601" spans="1:41" ht="19.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row>
    <row r="602" spans="1:41" ht="3.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row>
    <row r="603" spans="1:41" ht="19.5">
      <c r="A603" s="53" t="s">
        <v>905</v>
      </c>
      <c r="B603" s="53"/>
      <c r="C603" s="53"/>
      <c r="D603" s="53"/>
      <c r="E603" s="53"/>
      <c r="F603" s="53"/>
      <c r="G603" s="53"/>
      <c r="H603" s="53"/>
      <c r="I603" s="53"/>
      <c r="J603" s="53"/>
      <c r="K603" s="53"/>
      <c r="L603" s="53"/>
      <c r="M603" s="53"/>
      <c r="N603" s="53"/>
      <c r="O603" s="53"/>
      <c r="P603" s="53"/>
      <c r="Q603" s="53"/>
      <c r="R603" s="53"/>
      <c r="S603" s="53"/>
      <c r="T603" s="53"/>
      <c r="U603" s="53"/>
      <c r="V603" s="53"/>
      <c r="W603" s="53"/>
      <c r="X603" s="53"/>
      <c r="Y603" s="53"/>
      <c r="Z603" s="53"/>
      <c r="AA603" s="53"/>
      <c r="AB603" s="53"/>
      <c r="AC603" s="53"/>
      <c r="AD603" s="53"/>
      <c r="AE603" s="53"/>
      <c r="AF603" s="53"/>
      <c r="AG603" s="53"/>
      <c r="AH603" s="53"/>
      <c r="AI603" s="1"/>
      <c r="AJ603" s="1"/>
      <c r="AK603" s="1"/>
      <c r="AL603" s="1"/>
      <c r="AM603" s="1"/>
      <c r="AN603" s="1"/>
    </row>
    <row r="604" spans="1:41" ht="19.5">
      <c r="A604" s="1" t="s">
        <v>620</v>
      </c>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622"/>
    </row>
    <row r="605" spans="1:41" ht="19.5">
      <c r="A605" s="1"/>
      <c r="B605" s="1" t="s">
        <v>355</v>
      </c>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286"/>
      <c r="AK605" s="309"/>
      <c r="AL605" s="309"/>
      <c r="AM605" s="309"/>
      <c r="AN605" s="349"/>
      <c r="AO605" s="576"/>
    </row>
    <row r="606" spans="1:41" ht="19.5">
      <c r="A606" s="1"/>
      <c r="B606" s="1" t="s">
        <v>464</v>
      </c>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287"/>
      <c r="AK606" s="310"/>
      <c r="AL606" s="310"/>
      <c r="AM606" s="310"/>
      <c r="AN606" s="350"/>
    </row>
    <row r="607" spans="1:41" ht="1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row>
    <row r="608" spans="1:41">
      <c r="A608" s="1" t="s">
        <v>1003</v>
      </c>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622"/>
    </row>
    <row r="609" spans="1:41">
      <c r="A609" s="1"/>
      <c r="B609" s="1" t="s">
        <v>872</v>
      </c>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622"/>
    </row>
    <row r="610" spans="1:41" ht="19.5">
      <c r="A610" s="1"/>
      <c r="B610" s="90"/>
      <c r="C610" s="153"/>
      <c r="D610" s="153"/>
      <c r="E610" s="153"/>
      <c r="F610" s="153"/>
      <c r="G610" s="153"/>
      <c r="H610" s="193"/>
      <c r="I610" s="91" t="s">
        <v>800</v>
      </c>
      <c r="J610" s="154"/>
      <c r="K610" s="154"/>
      <c r="L610" s="154"/>
      <c r="M610" s="194"/>
      <c r="N610" s="91" t="s">
        <v>40</v>
      </c>
      <c r="O610" s="154"/>
      <c r="P610" s="154"/>
      <c r="Q610" s="154"/>
      <c r="R610" s="154"/>
      <c r="S610" s="154"/>
      <c r="T610" s="154"/>
      <c r="U610" s="154"/>
      <c r="V610" s="194"/>
      <c r="W610" s="91" t="s">
        <v>312</v>
      </c>
      <c r="X610" s="154"/>
      <c r="Y610" s="154"/>
      <c r="Z610" s="154"/>
      <c r="AA610" s="154"/>
      <c r="AB610" s="154"/>
      <c r="AC610" s="154"/>
      <c r="AD610" s="194"/>
      <c r="AE610" s="1"/>
      <c r="AF610" s="1"/>
      <c r="AG610" s="1"/>
      <c r="AH610" s="1"/>
      <c r="AI610" s="1"/>
      <c r="AJ610" s="1"/>
      <c r="AK610" s="1"/>
      <c r="AL610" s="1"/>
      <c r="AM610" s="1"/>
      <c r="AN610" s="1"/>
      <c r="AO610" s="622"/>
    </row>
    <row r="611" spans="1:41" ht="19.5">
      <c r="A611" s="1"/>
      <c r="B611" s="119" t="s">
        <v>912</v>
      </c>
      <c r="C611" s="167"/>
      <c r="D611" s="167"/>
      <c r="E611" s="167"/>
      <c r="F611" s="167"/>
      <c r="G611" s="167"/>
      <c r="H611" s="167"/>
      <c r="I611" s="254"/>
      <c r="J611" s="266"/>
      <c r="K611" s="266"/>
      <c r="L611" s="266"/>
      <c r="M611" s="266"/>
      <c r="N611" s="266"/>
      <c r="O611" s="266"/>
      <c r="P611" s="266"/>
      <c r="Q611" s="266"/>
      <c r="R611" s="266"/>
      <c r="S611" s="266"/>
      <c r="T611" s="266"/>
      <c r="U611" s="266"/>
      <c r="V611" s="266"/>
      <c r="W611" s="266" t="s">
        <v>136</v>
      </c>
      <c r="X611" s="266"/>
      <c r="Y611" s="266"/>
      <c r="Z611" s="266"/>
      <c r="AA611" s="266"/>
      <c r="AB611" s="266"/>
      <c r="AC611" s="266"/>
      <c r="AD611" s="464"/>
      <c r="AE611" s="1"/>
      <c r="AF611" s="1"/>
      <c r="AG611" s="1"/>
      <c r="AH611" s="1"/>
      <c r="AI611" s="1"/>
      <c r="AJ611" s="1"/>
      <c r="AK611" s="1"/>
      <c r="AL611" s="1"/>
      <c r="AM611" s="1"/>
      <c r="AN611" s="1"/>
      <c r="AO611" s="622"/>
    </row>
    <row r="612" spans="1:41">
      <c r="A612" s="1"/>
      <c r="B612" s="119" t="s">
        <v>194</v>
      </c>
      <c r="C612" s="167"/>
      <c r="D612" s="167"/>
      <c r="E612" s="167"/>
      <c r="F612" s="167"/>
      <c r="G612" s="167"/>
      <c r="H612" s="167"/>
      <c r="I612" s="255"/>
      <c r="J612" s="267"/>
      <c r="K612" s="267"/>
      <c r="L612" s="267"/>
      <c r="M612" s="267"/>
      <c r="N612" s="267"/>
      <c r="O612" s="267"/>
      <c r="P612" s="267"/>
      <c r="Q612" s="267"/>
      <c r="R612" s="267"/>
      <c r="S612" s="267"/>
      <c r="T612" s="267"/>
      <c r="U612" s="267"/>
      <c r="V612" s="267"/>
      <c r="W612" s="267" t="s">
        <v>932</v>
      </c>
      <c r="X612" s="267"/>
      <c r="Y612" s="267"/>
      <c r="Z612" s="267"/>
      <c r="AA612" s="267"/>
      <c r="AB612" s="267"/>
      <c r="AC612" s="267"/>
      <c r="AD612" s="465"/>
      <c r="AE612" s="1"/>
      <c r="AF612" s="1"/>
      <c r="AG612" s="1"/>
      <c r="AH612" s="1"/>
      <c r="AI612" s="1"/>
      <c r="AJ612" s="1"/>
      <c r="AK612" s="1"/>
      <c r="AL612" s="1"/>
      <c r="AM612" s="1"/>
      <c r="AN612" s="1"/>
      <c r="AO612" s="622"/>
    </row>
    <row r="613" spans="1:41">
      <c r="A613" s="1"/>
      <c r="B613" s="119" t="s">
        <v>670</v>
      </c>
      <c r="C613" s="167"/>
      <c r="D613" s="167"/>
      <c r="E613" s="167"/>
      <c r="F613" s="167"/>
      <c r="G613" s="167"/>
      <c r="H613" s="167"/>
      <c r="I613" s="255"/>
      <c r="J613" s="267"/>
      <c r="K613" s="267"/>
      <c r="L613" s="267"/>
      <c r="M613" s="267"/>
      <c r="N613" s="267"/>
      <c r="O613" s="267"/>
      <c r="P613" s="267"/>
      <c r="Q613" s="267"/>
      <c r="R613" s="267"/>
      <c r="S613" s="267"/>
      <c r="T613" s="267"/>
      <c r="U613" s="267"/>
      <c r="V613" s="267"/>
      <c r="W613" s="267" t="s">
        <v>932</v>
      </c>
      <c r="X613" s="267"/>
      <c r="Y613" s="267"/>
      <c r="Z613" s="267"/>
      <c r="AA613" s="267"/>
      <c r="AB613" s="267"/>
      <c r="AC613" s="267"/>
      <c r="AD613" s="465"/>
      <c r="AE613" s="1"/>
      <c r="AF613" s="1"/>
      <c r="AG613" s="1"/>
      <c r="AH613" s="1"/>
      <c r="AI613" s="1"/>
      <c r="AJ613" s="1"/>
      <c r="AK613" s="1"/>
      <c r="AL613" s="1"/>
      <c r="AM613" s="1"/>
      <c r="AN613" s="1"/>
      <c r="AO613" s="622"/>
    </row>
    <row r="614" spans="1:41">
      <c r="A614" s="1"/>
      <c r="B614" s="119" t="s">
        <v>310</v>
      </c>
      <c r="C614" s="167"/>
      <c r="D614" s="167"/>
      <c r="E614" s="167"/>
      <c r="F614" s="167"/>
      <c r="G614" s="167"/>
      <c r="H614" s="167"/>
      <c r="I614" s="255"/>
      <c r="J614" s="267"/>
      <c r="K614" s="267"/>
      <c r="L614" s="267"/>
      <c r="M614" s="267"/>
      <c r="N614" s="267"/>
      <c r="O614" s="267"/>
      <c r="P614" s="267"/>
      <c r="Q614" s="267"/>
      <c r="R614" s="267"/>
      <c r="S614" s="267"/>
      <c r="T614" s="267"/>
      <c r="U614" s="267"/>
      <c r="V614" s="267"/>
      <c r="W614" s="267" t="s">
        <v>932</v>
      </c>
      <c r="X614" s="267"/>
      <c r="Y614" s="267"/>
      <c r="Z614" s="267"/>
      <c r="AA614" s="267"/>
      <c r="AB614" s="267"/>
      <c r="AC614" s="267"/>
      <c r="AD614" s="465"/>
      <c r="AE614" s="1"/>
      <c r="AF614" s="1"/>
      <c r="AG614" s="1"/>
      <c r="AH614" s="1"/>
      <c r="AI614" s="1"/>
      <c r="AJ614" s="1"/>
      <c r="AK614" s="1"/>
      <c r="AL614" s="1"/>
      <c r="AM614" s="1"/>
      <c r="AN614" s="1"/>
      <c r="AO614" s="622"/>
    </row>
    <row r="615" spans="1:41">
      <c r="A615" s="1"/>
      <c r="B615" s="119" t="s">
        <v>788</v>
      </c>
      <c r="C615" s="167"/>
      <c r="D615" s="167"/>
      <c r="E615" s="167"/>
      <c r="F615" s="167"/>
      <c r="G615" s="167"/>
      <c r="H615" s="167"/>
      <c r="I615" s="255"/>
      <c r="J615" s="267"/>
      <c r="K615" s="267"/>
      <c r="L615" s="267"/>
      <c r="M615" s="267"/>
      <c r="N615" s="267"/>
      <c r="O615" s="267"/>
      <c r="P615" s="267"/>
      <c r="Q615" s="267"/>
      <c r="R615" s="267"/>
      <c r="S615" s="267"/>
      <c r="T615" s="267"/>
      <c r="U615" s="267"/>
      <c r="V615" s="267"/>
      <c r="W615" s="267" t="s">
        <v>932</v>
      </c>
      <c r="X615" s="267"/>
      <c r="Y615" s="267"/>
      <c r="Z615" s="267"/>
      <c r="AA615" s="267"/>
      <c r="AB615" s="267"/>
      <c r="AC615" s="267"/>
      <c r="AD615" s="465"/>
      <c r="AE615" s="1"/>
      <c r="AF615" s="1"/>
      <c r="AG615" s="1"/>
      <c r="AH615" s="1"/>
      <c r="AI615" s="1"/>
      <c r="AJ615" s="1"/>
      <c r="AK615" s="1"/>
      <c r="AL615" s="1"/>
      <c r="AM615" s="1"/>
      <c r="AN615" s="1"/>
      <c r="AO615" s="622"/>
    </row>
    <row r="616" spans="1:41">
      <c r="A616" s="1"/>
      <c r="B616" s="119" t="s">
        <v>328</v>
      </c>
      <c r="C616" s="167"/>
      <c r="D616" s="167"/>
      <c r="E616" s="167"/>
      <c r="F616" s="167"/>
      <c r="G616" s="167"/>
      <c r="H616" s="167"/>
      <c r="I616" s="255"/>
      <c r="J616" s="267"/>
      <c r="K616" s="267"/>
      <c r="L616" s="267"/>
      <c r="M616" s="267"/>
      <c r="N616" s="267"/>
      <c r="O616" s="267"/>
      <c r="P616" s="267"/>
      <c r="Q616" s="267"/>
      <c r="R616" s="267"/>
      <c r="S616" s="267"/>
      <c r="T616" s="267"/>
      <c r="U616" s="267"/>
      <c r="V616" s="267"/>
      <c r="W616" s="267" t="s">
        <v>932</v>
      </c>
      <c r="X616" s="267"/>
      <c r="Y616" s="267"/>
      <c r="Z616" s="267"/>
      <c r="AA616" s="267"/>
      <c r="AB616" s="267"/>
      <c r="AC616" s="267"/>
      <c r="AD616" s="465"/>
      <c r="AE616" s="1"/>
      <c r="AF616" s="1"/>
      <c r="AG616" s="1"/>
      <c r="AH616" s="1"/>
      <c r="AI616" s="1"/>
      <c r="AJ616" s="1"/>
      <c r="AK616" s="1"/>
      <c r="AL616" s="1"/>
      <c r="AM616" s="1"/>
      <c r="AN616" s="1"/>
      <c r="AO616" s="622"/>
    </row>
    <row r="617" spans="1:41" ht="19.5">
      <c r="A617" s="1"/>
      <c r="B617" s="119" t="s">
        <v>859</v>
      </c>
      <c r="C617" s="167"/>
      <c r="D617" s="167"/>
      <c r="E617" s="167"/>
      <c r="F617" s="167"/>
      <c r="G617" s="167"/>
      <c r="H617" s="167"/>
      <c r="I617" s="256"/>
      <c r="J617" s="268"/>
      <c r="K617" s="268"/>
      <c r="L617" s="268"/>
      <c r="M617" s="268"/>
      <c r="N617" s="268"/>
      <c r="O617" s="268"/>
      <c r="P617" s="268"/>
      <c r="Q617" s="268"/>
      <c r="R617" s="268"/>
      <c r="S617" s="268"/>
      <c r="T617" s="268"/>
      <c r="U617" s="268"/>
      <c r="V617" s="268"/>
      <c r="W617" s="268" t="s">
        <v>932</v>
      </c>
      <c r="X617" s="268"/>
      <c r="Y617" s="268"/>
      <c r="Z617" s="268"/>
      <c r="AA617" s="268"/>
      <c r="AB617" s="268"/>
      <c r="AC617" s="268"/>
      <c r="AD617" s="466"/>
      <c r="AE617" s="1"/>
      <c r="AF617" s="1"/>
      <c r="AG617" s="1"/>
      <c r="AH617" s="1"/>
      <c r="AI617" s="1"/>
      <c r="AJ617" s="1"/>
      <c r="AK617" s="1"/>
      <c r="AL617" s="1"/>
      <c r="AM617" s="1"/>
      <c r="AN617" s="1"/>
      <c r="AO617" s="622"/>
    </row>
    <row r="618" spans="1:41" ht="5.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622"/>
    </row>
    <row r="619" spans="1:41" ht="19.5">
      <c r="A619" s="1"/>
      <c r="B619" s="1" t="s">
        <v>257</v>
      </c>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506"/>
      <c r="AK619" s="543"/>
      <c r="AL619" s="543"/>
      <c r="AM619" s="543"/>
      <c r="AN619" s="578"/>
      <c r="AO619" s="576"/>
    </row>
    <row r="620" spans="1:41">
      <c r="A620" s="1"/>
      <c r="B620" s="1" t="s">
        <v>606</v>
      </c>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508"/>
      <c r="AK620" s="544"/>
      <c r="AL620" s="544"/>
      <c r="AM620" s="544"/>
      <c r="AN620" s="579"/>
      <c r="AO620" s="576"/>
    </row>
    <row r="621" spans="1:41" ht="19.5" customHeight="1">
      <c r="A621" s="1"/>
      <c r="B621" s="96" t="s">
        <v>964</v>
      </c>
      <c r="C621" s="96"/>
      <c r="D621" s="96"/>
      <c r="E621" s="96"/>
      <c r="F621" s="96"/>
      <c r="G621" s="96"/>
      <c r="H621" s="96"/>
      <c r="I621" s="96"/>
      <c r="J621" s="96"/>
      <c r="K621" s="96"/>
      <c r="L621" s="96"/>
      <c r="M621" s="96"/>
      <c r="N621" s="96"/>
      <c r="O621" s="96"/>
      <c r="P621" s="96"/>
      <c r="Q621" s="96"/>
      <c r="R621" s="96"/>
      <c r="S621" s="96"/>
      <c r="T621" s="96"/>
      <c r="U621" s="96"/>
      <c r="V621" s="96"/>
      <c r="W621" s="96"/>
      <c r="X621" s="96"/>
      <c r="Y621" s="96"/>
      <c r="Z621" s="96"/>
      <c r="AA621" s="96"/>
      <c r="AB621" s="96"/>
      <c r="AC621" s="96"/>
      <c r="AD621" s="96"/>
      <c r="AE621" s="96"/>
      <c r="AF621" s="96"/>
      <c r="AG621" s="96"/>
      <c r="AH621" s="96"/>
      <c r="AI621" s="500"/>
      <c r="AJ621" s="513"/>
      <c r="AK621" s="547"/>
      <c r="AL621" s="547"/>
      <c r="AM621" s="547"/>
      <c r="AN621" s="582"/>
      <c r="AO621" s="576"/>
    </row>
    <row r="622" spans="1:41" ht="19.5">
      <c r="A622" s="1"/>
      <c r="B622" s="70" t="s">
        <v>295</v>
      </c>
      <c r="C622" s="70"/>
      <c r="D622" s="70"/>
      <c r="E622" s="70"/>
      <c r="F622" s="70"/>
      <c r="G622" s="70"/>
      <c r="H622" s="70"/>
      <c r="I622" s="70"/>
      <c r="J622" s="70"/>
      <c r="K622" s="70"/>
      <c r="L622" s="70"/>
      <c r="M622" s="70"/>
      <c r="N622" s="70"/>
      <c r="O622" s="70"/>
      <c r="P622" s="70"/>
      <c r="Q622" s="70"/>
      <c r="R622" s="70"/>
      <c r="S622" s="70"/>
      <c r="T622" s="70"/>
      <c r="U622" s="70"/>
      <c r="V622" s="70"/>
      <c r="W622" s="70"/>
      <c r="X622" s="70"/>
      <c r="Y622" s="70"/>
      <c r="Z622" s="70"/>
      <c r="AA622" s="70"/>
      <c r="AB622" s="70"/>
      <c r="AC622" s="70"/>
      <c r="AD622" s="70"/>
      <c r="AE622" s="70"/>
      <c r="AF622" s="70"/>
      <c r="AG622" s="70"/>
      <c r="AH622" s="70"/>
      <c r="AI622" s="1"/>
      <c r="AJ622" s="287"/>
      <c r="AK622" s="310"/>
      <c r="AL622" s="310"/>
      <c r="AM622" s="310"/>
      <c r="AN622" s="350"/>
      <c r="AO622" s="622"/>
    </row>
    <row r="623" spans="1:41" ht="19.5">
      <c r="A623" s="1"/>
      <c r="B623" s="70"/>
      <c r="C623" s="70"/>
      <c r="D623" s="70"/>
      <c r="E623" s="70"/>
      <c r="F623" s="70"/>
      <c r="G623" s="70"/>
      <c r="H623" s="70"/>
      <c r="I623" s="70"/>
      <c r="J623" s="70"/>
      <c r="K623" s="70"/>
      <c r="L623" s="70"/>
      <c r="M623" s="70"/>
      <c r="N623" s="70"/>
      <c r="O623" s="70"/>
      <c r="P623" s="70"/>
      <c r="Q623" s="70"/>
      <c r="R623" s="70"/>
      <c r="S623" s="70"/>
      <c r="T623" s="70"/>
      <c r="U623" s="70"/>
      <c r="V623" s="70"/>
      <c r="W623" s="70"/>
      <c r="X623" s="70"/>
      <c r="Y623" s="70"/>
      <c r="Z623" s="70"/>
      <c r="AA623" s="70"/>
      <c r="AB623" s="70"/>
      <c r="AC623" s="70"/>
      <c r="AD623" s="70"/>
      <c r="AE623" s="70"/>
      <c r="AF623" s="70"/>
      <c r="AG623" s="70"/>
      <c r="AH623" s="70"/>
      <c r="AI623" s="1"/>
      <c r="AJ623" s="1"/>
      <c r="AK623" s="1"/>
      <c r="AL623" s="1"/>
      <c r="AM623" s="1"/>
      <c r="AN623" s="1"/>
      <c r="AO623" s="576"/>
    </row>
    <row r="624" spans="1:41">
      <c r="A624" s="1"/>
      <c r="B624" s="1" t="s">
        <v>473</v>
      </c>
      <c r="C624" s="70"/>
      <c r="D624" s="70"/>
      <c r="E624" s="70"/>
      <c r="F624" s="70"/>
      <c r="G624" s="70"/>
      <c r="H624" s="70"/>
      <c r="I624" s="70"/>
      <c r="J624" s="70"/>
      <c r="K624" s="70"/>
      <c r="L624" s="70"/>
      <c r="M624" s="70"/>
      <c r="N624" s="70"/>
      <c r="O624" s="70"/>
      <c r="P624" s="70"/>
      <c r="Q624" s="70"/>
      <c r="R624" s="70"/>
      <c r="S624" s="70"/>
      <c r="T624" s="70"/>
      <c r="U624" s="70"/>
      <c r="V624" s="70"/>
      <c r="W624" s="70"/>
      <c r="X624" s="70"/>
      <c r="Y624" s="70"/>
      <c r="Z624" s="70"/>
      <c r="AA624" s="70"/>
      <c r="AB624" s="70"/>
      <c r="AC624" s="70"/>
      <c r="AD624" s="70"/>
      <c r="AE624" s="70"/>
      <c r="AF624" s="70"/>
      <c r="AG624" s="70"/>
      <c r="AH624" s="70"/>
      <c r="AI624" s="1"/>
      <c r="AJ624" s="1"/>
      <c r="AK624" s="1"/>
      <c r="AL624" s="1"/>
      <c r="AM624" s="1"/>
      <c r="AN624" s="1"/>
      <c r="AO624" s="576"/>
    </row>
    <row r="625" spans="1:41" ht="19.5">
      <c r="A625" s="1"/>
      <c r="B625" s="70"/>
      <c r="C625" s="70"/>
      <c r="D625" s="118"/>
      <c r="E625" s="166"/>
      <c r="F625" s="166"/>
      <c r="G625" s="166"/>
      <c r="H625" s="166"/>
      <c r="I625" s="166"/>
      <c r="J625" s="207"/>
      <c r="K625" s="115" t="s">
        <v>10</v>
      </c>
      <c r="L625" s="164"/>
      <c r="M625" s="164"/>
      <c r="N625" s="164"/>
      <c r="O625" s="164"/>
      <c r="P625" s="164"/>
      <c r="Q625" s="204"/>
      <c r="R625" s="115" t="s">
        <v>575</v>
      </c>
      <c r="S625" s="164"/>
      <c r="T625" s="164"/>
      <c r="U625" s="164"/>
      <c r="V625" s="164"/>
      <c r="W625" s="164"/>
      <c r="X625" s="164"/>
      <c r="Y625" s="204"/>
      <c r="Z625" s="115" t="s">
        <v>881</v>
      </c>
      <c r="AA625" s="164"/>
      <c r="AB625" s="164"/>
      <c r="AC625" s="164"/>
      <c r="AD625" s="164"/>
      <c r="AE625" s="164"/>
      <c r="AF625" s="164"/>
      <c r="AG625" s="164"/>
      <c r="AH625" s="164"/>
      <c r="AI625" s="204"/>
      <c r="AJ625" s="1"/>
      <c r="AK625" s="1"/>
      <c r="AL625" s="1"/>
      <c r="AM625" s="1"/>
      <c r="AN625" s="1"/>
      <c r="AO625" s="576"/>
    </row>
    <row r="626" spans="1:41" ht="19.5">
      <c r="A626" s="1"/>
      <c r="B626" s="70"/>
      <c r="C626" s="70"/>
      <c r="D626" s="186" t="s">
        <v>446</v>
      </c>
      <c r="E626" s="197"/>
      <c r="F626" s="197"/>
      <c r="G626" s="197"/>
      <c r="H626" s="197"/>
      <c r="I626" s="197"/>
      <c r="J626" s="269"/>
      <c r="K626" s="277"/>
      <c r="L626" s="294"/>
      <c r="M626" s="294"/>
      <c r="N626" s="294"/>
      <c r="O626" s="294"/>
      <c r="P626" s="294"/>
      <c r="Q626" s="367"/>
      <c r="R626" s="388"/>
      <c r="S626" s="294"/>
      <c r="T626" s="294"/>
      <c r="U626" s="294"/>
      <c r="V626" s="294"/>
      <c r="W626" s="294"/>
      <c r="X626" s="294"/>
      <c r="Y626" s="367"/>
      <c r="Z626" s="388"/>
      <c r="AA626" s="294"/>
      <c r="AB626" s="294"/>
      <c r="AC626" s="294"/>
      <c r="AD626" s="294"/>
      <c r="AE626" s="294"/>
      <c r="AF626" s="294"/>
      <c r="AG626" s="294"/>
      <c r="AH626" s="294"/>
      <c r="AI626" s="501"/>
      <c r="AJ626" s="1"/>
      <c r="AK626" s="1"/>
      <c r="AL626" s="1"/>
      <c r="AM626" s="1"/>
      <c r="AN626" s="1"/>
      <c r="AO626" s="576"/>
    </row>
    <row r="627" spans="1:41">
      <c r="A627" s="1"/>
      <c r="B627" s="70"/>
      <c r="C627" s="70"/>
      <c r="D627" s="186" t="s">
        <v>297</v>
      </c>
      <c r="E627" s="197"/>
      <c r="F627" s="197"/>
      <c r="G627" s="197"/>
      <c r="H627" s="197"/>
      <c r="I627" s="197"/>
      <c r="J627" s="197"/>
      <c r="K627" s="278"/>
      <c r="L627" s="295"/>
      <c r="M627" s="295"/>
      <c r="N627" s="295"/>
      <c r="O627" s="295"/>
      <c r="P627" s="295"/>
      <c r="Q627" s="295"/>
      <c r="R627" s="295"/>
      <c r="S627" s="295"/>
      <c r="T627" s="295"/>
      <c r="U627" s="295"/>
      <c r="V627" s="295"/>
      <c r="W627" s="295"/>
      <c r="X627" s="295"/>
      <c r="Y627" s="295"/>
      <c r="Z627" s="295"/>
      <c r="AA627" s="295"/>
      <c r="AB627" s="295"/>
      <c r="AC627" s="295"/>
      <c r="AD627" s="295"/>
      <c r="AE627" s="295"/>
      <c r="AF627" s="295"/>
      <c r="AG627" s="295"/>
      <c r="AH627" s="295"/>
      <c r="AI627" s="502"/>
      <c r="AJ627" s="1"/>
      <c r="AK627" s="1"/>
      <c r="AL627" s="1"/>
      <c r="AM627" s="1"/>
      <c r="AN627" s="1"/>
      <c r="AO627" s="576"/>
    </row>
    <row r="628" spans="1:41" ht="19.5">
      <c r="A628" s="1"/>
      <c r="B628" s="70"/>
      <c r="C628" s="70"/>
      <c r="D628" s="186" t="s">
        <v>321</v>
      </c>
      <c r="E628" s="197"/>
      <c r="F628" s="197"/>
      <c r="G628" s="197"/>
      <c r="H628" s="197"/>
      <c r="I628" s="197"/>
      <c r="J628" s="197"/>
      <c r="K628" s="279"/>
      <c r="L628" s="296"/>
      <c r="M628" s="296"/>
      <c r="N628" s="296"/>
      <c r="O628" s="296"/>
      <c r="P628" s="296"/>
      <c r="Q628" s="296"/>
      <c r="R628" s="296"/>
      <c r="S628" s="296"/>
      <c r="T628" s="296"/>
      <c r="U628" s="296"/>
      <c r="V628" s="296"/>
      <c r="W628" s="296"/>
      <c r="X628" s="296"/>
      <c r="Y628" s="296"/>
      <c r="Z628" s="296"/>
      <c r="AA628" s="296"/>
      <c r="AB628" s="296"/>
      <c r="AC628" s="296"/>
      <c r="AD628" s="296"/>
      <c r="AE628" s="296"/>
      <c r="AF628" s="296"/>
      <c r="AG628" s="296"/>
      <c r="AH628" s="296"/>
      <c r="AI628" s="503"/>
      <c r="AJ628" s="1"/>
      <c r="AK628" s="1"/>
      <c r="AL628" s="1"/>
      <c r="AM628" s="1"/>
      <c r="AN628" s="1"/>
      <c r="AO628" s="576"/>
    </row>
    <row r="629" spans="1:41" s="51" customFormat="1" ht="20.25">
      <c r="A629" s="1"/>
      <c r="B629" s="120" t="s">
        <v>928</v>
      </c>
      <c r="C629" s="120"/>
      <c r="D629" s="120"/>
      <c r="E629" s="120"/>
      <c r="F629" s="120"/>
      <c r="G629" s="120"/>
      <c r="H629" s="120"/>
      <c r="I629" s="120"/>
      <c r="J629" s="120"/>
      <c r="K629" s="120"/>
      <c r="L629" s="120"/>
      <c r="M629" s="120"/>
      <c r="N629" s="120"/>
      <c r="O629" s="120"/>
      <c r="P629" s="120"/>
      <c r="Q629" s="120"/>
      <c r="R629" s="120"/>
      <c r="S629" s="120"/>
      <c r="T629" s="120"/>
      <c r="U629" s="120"/>
      <c r="V629" s="120"/>
      <c r="W629" s="120"/>
      <c r="X629" s="120"/>
      <c r="Y629" s="120"/>
      <c r="Z629" s="120"/>
      <c r="AA629" s="120"/>
      <c r="AB629" s="120"/>
      <c r="AC629" s="120"/>
      <c r="AD629" s="398"/>
      <c r="AE629" s="398"/>
      <c r="AF629" s="398"/>
      <c r="AG629" s="398"/>
      <c r="AH629" s="398"/>
      <c r="AI629" s="398"/>
      <c r="AJ629" s="323"/>
      <c r="AK629" s="337"/>
      <c r="AL629" s="337"/>
      <c r="AM629" s="337"/>
      <c r="AN629" s="380"/>
      <c r="AO629" s="51"/>
    </row>
    <row r="630" spans="1:41" s="51" customFormat="1" ht="19.5">
      <c r="A630" s="1"/>
      <c r="B630" s="70"/>
      <c r="C630" s="120" t="s">
        <v>145</v>
      </c>
      <c r="D630" s="120"/>
      <c r="E630" s="120"/>
      <c r="F630" s="120"/>
      <c r="G630" s="120"/>
      <c r="H630" s="120"/>
      <c r="I630" s="120"/>
      <c r="J630" s="120"/>
      <c r="K630" s="120"/>
      <c r="L630" s="120"/>
      <c r="M630" s="120"/>
      <c r="N630" s="120"/>
      <c r="O630" s="120"/>
      <c r="P630" s="120"/>
      <c r="Q630" s="120"/>
      <c r="R630" s="120"/>
      <c r="S630" s="398"/>
      <c r="T630" s="398"/>
      <c r="U630" s="398"/>
      <c r="V630" s="398"/>
      <c r="W630" s="398"/>
      <c r="X630" s="398"/>
      <c r="Y630" s="398"/>
      <c r="Z630" s="398"/>
      <c r="AA630" s="398"/>
      <c r="AB630" s="398"/>
      <c r="AC630" s="398"/>
      <c r="AD630" s="398"/>
      <c r="AE630" s="398"/>
      <c r="AF630" s="398"/>
      <c r="AG630" s="398"/>
      <c r="AH630" s="398"/>
      <c r="AI630" s="398"/>
      <c r="AJ630" s="1"/>
      <c r="AK630" s="1"/>
      <c r="AL630" s="1"/>
      <c r="AM630" s="1"/>
      <c r="AN630" s="1"/>
      <c r="AO630" s="51"/>
    </row>
    <row r="631" spans="1:41" s="51" customFormat="1" ht="19.5">
      <c r="A631" s="1"/>
      <c r="B631" s="70"/>
      <c r="C631" s="70"/>
      <c r="D631" s="132"/>
      <c r="E631" s="132"/>
      <c r="F631" s="132"/>
      <c r="G631" s="132"/>
      <c r="H631" s="132"/>
      <c r="I631" s="132"/>
      <c r="J631" s="132"/>
      <c r="K631" s="127" t="s">
        <v>800</v>
      </c>
      <c r="L631" s="127"/>
      <c r="M631" s="127"/>
      <c r="N631" s="127"/>
      <c r="O631" s="127"/>
      <c r="P631" s="127"/>
      <c r="Q631" s="127"/>
      <c r="R631" s="127" t="s">
        <v>40</v>
      </c>
      <c r="S631" s="127"/>
      <c r="T631" s="127"/>
      <c r="U631" s="127"/>
      <c r="V631" s="127"/>
      <c r="W631" s="127"/>
      <c r="X631" s="127"/>
      <c r="Y631" s="127" t="s">
        <v>800</v>
      </c>
      <c r="Z631" s="127"/>
      <c r="AA631" s="127"/>
      <c r="AB631" s="127"/>
      <c r="AC631" s="127"/>
      <c r="AD631" s="127"/>
      <c r="AE631" s="115"/>
      <c r="AF631" s="127" t="s">
        <v>40</v>
      </c>
      <c r="AG631" s="127"/>
      <c r="AH631" s="127"/>
      <c r="AI631" s="127"/>
      <c r="AJ631" s="127"/>
      <c r="AK631" s="562"/>
      <c r="AL631" s="562"/>
      <c r="AM631" s="571"/>
      <c r="AN631" s="1"/>
      <c r="AO631" s="51"/>
    </row>
    <row r="632" spans="1:41" s="51" customFormat="1" ht="19.5">
      <c r="A632" s="1"/>
      <c r="B632" s="70"/>
      <c r="C632" s="70"/>
      <c r="D632" s="132" t="s">
        <v>63</v>
      </c>
      <c r="E632" s="132"/>
      <c r="F632" s="132"/>
      <c r="G632" s="132"/>
      <c r="H632" s="132"/>
      <c r="I632" s="132"/>
      <c r="J632" s="270"/>
      <c r="K632" s="280"/>
      <c r="L632" s="297"/>
      <c r="M632" s="297"/>
      <c r="N632" s="297"/>
      <c r="O632" s="297"/>
      <c r="P632" s="297"/>
      <c r="Q632" s="368"/>
      <c r="R632" s="280"/>
      <c r="S632" s="297"/>
      <c r="T632" s="297"/>
      <c r="U632" s="297"/>
      <c r="V632" s="297"/>
      <c r="W632" s="297"/>
      <c r="X632" s="368"/>
      <c r="Y632" s="442"/>
      <c r="Z632" s="445"/>
      <c r="AA632" s="445"/>
      <c r="AB632" s="445"/>
      <c r="AC632" s="445"/>
      <c r="AD632" s="445"/>
      <c r="AE632" s="471"/>
      <c r="AF632" s="442"/>
      <c r="AG632" s="445"/>
      <c r="AH632" s="445"/>
      <c r="AI632" s="445"/>
      <c r="AJ632" s="445"/>
      <c r="AK632" s="445"/>
      <c r="AL632" s="566"/>
      <c r="AM632" s="1"/>
      <c r="AN632" s="1"/>
      <c r="AO632" s="51"/>
    </row>
    <row r="633" spans="1:41" s="51" customFormat="1" ht="20.25">
      <c r="A633" s="1"/>
      <c r="B633" s="70"/>
      <c r="C633" s="70"/>
      <c r="D633" s="132" t="s">
        <v>450</v>
      </c>
      <c r="E633" s="132"/>
      <c r="F633" s="132"/>
      <c r="G633" s="132"/>
      <c r="H633" s="132"/>
      <c r="I633" s="132"/>
      <c r="J633" s="270"/>
      <c r="K633" s="281"/>
      <c r="L633" s="298"/>
      <c r="M633" s="298"/>
      <c r="N633" s="298"/>
      <c r="O633" s="298"/>
      <c r="P633" s="298"/>
      <c r="Q633" s="369"/>
      <c r="R633" s="281"/>
      <c r="S633" s="298"/>
      <c r="T633" s="298"/>
      <c r="U633" s="298"/>
      <c r="V633" s="298"/>
      <c r="W633" s="298"/>
      <c r="X633" s="369"/>
      <c r="Y633" s="281"/>
      <c r="Z633" s="298"/>
      <c r="AA633" s="298"/>
      <c r="AB633" s="298"/>
      <c r="AC633" s="298"/>
      <c r="AD633" s="298"/>
      <c r="AE633" s="369"/>
      <c r="AF633" s="281"/>
      <c r="AG633" s="298"/>
      <c r="AH633" s="298"/>
      <c r="AI633" s="298"/>
      <c r="AJ633" s="298"/>
      <c r="AK633" s="298"/>
      <c r="AL633" s="369"/>
      <c r="AM633" s="1"/>
      <c r="AN633" s="1"/>
      <c r="AO633" s="51"/>
    </row>
    <row r="634" spans="1:41" s="51" customFormat="1" ht="20.25">
      <c r="A634" s="1"/>
      <c r="B634" s="70"/>
      <c r="C634" s="70"/>
      <c r="D634" s="132" t="s">
        <v>42</v>
      </c>
      <c r="E634" s="132"/>
      <c r="F634" s="132"/>
      <c r="G634" s="132"/>
      <c r="H634" s="132"/>
      <c r="I634" s="132"/>
      <c r="J634" s="270"/>
      <c r="K634" s="282"/>
      <c r="L634" s="299"/>
      <c r="M634" s="299"/>
      <c r="N634" s="299"/>
      <c r="O634" s="299"/>
      <c r="P634" s="299"/>
      <c r="Q634" s="370"/>
      <c r="R634" s="282"/>
      <c r="S634" s="299"/>
      <c r="T634" s="299"/>
      <c r="U634" s="299"/>
      <c r="V634" s="299"/>
      <c r="W634" s="299"/>
      <c r="X634" s="370"/>
      <c r="Y634" s="282"/>
      <c r="Z634" s="299"/>
      <c r="AA634" s="299"/>
      <c r="AB634" s="299"/>
      <c r="AC634" s="299"/>
      <c r="AD634" s="299"/>
      <c r="AE634" s="370"/>
      <c r="AF634" s="282"/>
      <c r="AG634" s="299"/>
      <c r="AH634" s="299"/>
      <c r="AI634" s="299"/>
      <c r="AJ634" s="299"/>
      <c r="AK634" s="299"/>
      <c r="AL634" s="370"/>
      <c r="AM634" s="1"/>
      <c r="AN634" s="1"/>
      <c r="AO634" s="51"/>
    </row>
    <row r="635" spans="1:41" ht="19.5">
      <c r="A635" s="1"/>
      <c r="B635" s="58" t="s">
        <v>537</v>
      </c>
      <c r="C635" s="70"/>
      <c r="D635" s="70"/>
      <c r="E635" s="70"/>
      <c r="F635" s="70"/>
      <c r="G635" s="70"/>
      <c r="H635" s="70"/>
      <c r="I635" s="70"/>
      <c r="J635" s="70"/>
      <c r="K635" s="70"/>
      <c r="L635" s="70"/>
      <c r="M635" s="70"/>
      <c r="N635" s="70"/>
      <c r="O635" s="70"/>
      <c r="P635" s="70"/>
      <c r="Q635" s="70"/>
      <c r="R635" s="70"/>
      <c r="S635" s="70"/>
      <c r="T635" s="70"/>
      <c r="U635" s="70"/>
      <c r="V635" s="70"/>
      <c r="W635" s="70"/>
      <c r="X635" s="70"/>
      <c r="Y635" s="70"/>
      <c r="Z635" s="70"/>
      <c r="AA635" s="70"/>
      <c r="AB635" s="70"/>
      <c r="AC635" s="70"/>
      <c r="AD635" s="70"/>
      <c r="AE635" s="70"/>
      <c r="AF635" s="70"/>
      <c r="AG635" s="70"/>
      <c r="AH635" s="70"/>
      <c r="AI635" s="1"/>
      <c r="AJ635" s="286"/>
      <c r="AK635" s="309"/>
      <c r="AL635" s="309"/>
      <c r="AM635" s="309"/>
      <c r="AN635" s="349"/>
      <c r="AO635" s="576"/>
    </row>
    <row r="636" spans="1:41" ht="19.5">
      <c r="A636" s="1"/>
      <c r="B636" s="58" t="s">
        <v>379</v>
      </c>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c r="AA636" s="58"/>
      <c r="AB636" s="58"/>
      <c r="AC636" s="58"/>
      <c r="AD636" s="58"/>
      <c r="AE636" s="58"/>
      <c r="AF636" s="58"/>
      <c r="AG636" s="58"/>
      <c r="AH636" s="58"/>
      <c r="AI636" s="1"/>
      <c r="AJ636" s="287"/>
      <c r="AK636" s="310"/>
      <c r="AL636" s="310"/>
      <c r="AM636" s="310"/>
      <c r="AN636" s="350"/>
    </row>
    <row r="637" spans="1:41" s="51" customFormat="1" ht="20.25">
      <c r="A637" s="1"/>
      <c r="B637" s="85" t="s">
        <v>954</v>
      </c>
      <c r="C637" s="85"/>
      <c r="D637" s="85"/>
      <c r="E637" s="85"/>
      <c r="F637" s="85"/>
      <c r="G637" s="85"/>
      <c r="H637" s="85"/>
      <c r="I637" s="85"/>
      <c r="J637" s="85"/>
      <c r="K637" s="85"/>
      <c r="L637" s="85"/>
      <c r="M637" s="85"/>
      <c r="N637" s="85"/>
      <c r="O637" s="347"/>
      <c r="P637" s="357"/>
      <c r="Q637" s="357"/>
      <c r="R637" s="357"/>
      <c r="S637" s="357"/>
      <c r="T637" s="357"/>
      <c r="U637" s="357"/>
      <c r="V637" s="357"/>
      <c r="W637" s="357"/>
      <c r="X637" s="357"/>
      <c r="Y637" s="357"/>
      <c r="Z637" s="357"/>
      <c r="AA637" s="357"/>
      <c r="AB637" s="357"/>
      <c r="AC637" s="357"/>
      <c r="AD637" s="357"/>
      <c r="AE637" s="357"/>
      <c r="AF637" s="357"/>
      <c r="AG637" s="357"/>
      <c r="AH637" s="357"/>
      <c r="AI637" s="357"/>
      <c r="AJ637" s="357"/>
      <c r="AK637" s="357"/>
      <c r="AL637" s="357"/>
      <c r="AM637" s="357"/>
      <c r="AN637" s="613"/>
      <c r="AO637" s="51"/>
    </row>
    <row r="638" spans="1:41">
      <c r="A638" s="1"/>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c r="AA638" s="58"/>
      <c r="AB638" s="58"/>
      <c r="AC638" s="58"/>
      <c r="AD638" s="58"/>
      <c r="AE638" s="58"/>
      <c r="AF638" s="58"/>
      <c r="AG638" s="58"/>
      <c r="AH638" s="58"/>
      <c r="AI638" s="1"/>
      <c r="AJ638" s="517"/>
      <c r="AK638" s="517"/>
      <c r="AL638" s="517"/>
      <c r="AM638" s="517"/>
      <c r="AN638" s="517"/>
    </row>
    <row r="639" spans="1:41" ht="19.5">
      <c r="A639" s="1" t="s">
        <v>913</v>
      </c>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c r="AA639" s="58"/>
      <c r="AB639" s="58"/>
      <c r="AC639" s="58"/>
      <c r="AD639" s="58"/>
      <c r="AE639" s="58"/>
      <c r="AF639" s="58"/>
      <c r="AG639" s="58"/>
      <c r="AH639" s="58"/>
      <c r="AI639" s="1"/>
      <c r="AJ639" s="517"/>
      <c r="AK639" s="517"/>
      <c r="AL639" s="517"/>
      <c r="AM639" s="517"/>
      <c r="AN639" s="517"/>
    </row>
    <row r="640" spans="1:41" ht="20.25">
      <c r="A640" s="1"/>
      <c r="B640" s="58" t="s">
        <v>811</v>
      </c>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c r="AA640" s="58"/>
      <c r="AB640" s="58"/>
      <c r="AC640" s="58"/>
      <c r="AD640" s="58"/>
      <c r="AE640" s="58"/>
      <c r="AF640" s="58"/>
      <c r="AG640" s="58"/>
      <c r="AH640" s="58"/>
      <c r="AI640" s="1"/>
      <c r="AJ640" s="323"/>
      <c r="AK640" s="337"/>
      <c r="AL640" s="337"/>
      <c r="AM640" s="337"/>
      <c r="AN640" s="380"/>
    </row>
    <row r="641" spans="1:41" ht="19.5">
      <c r="A641" s="1"/>
      <c r="B641" s="58"/>
      <c r="C641" s="58" t="s">
        <v>668</v>
      </c>
      <c r="D641" s="58"/>
      <c r="E641" s="58"/>
      <c r="F641" s="58"/>
      <c r="G641" s="58"/>
      <c r="H641" s="58"/>
      <c r="I641" s="58"/>
      <c r="J641" s="58"/>
      <c r="K641" s="58"/>
      <c r="L641" s="58"/>
      <c r="M641" s="58"/>
      <c r="N641" s="58"/>
      <c r="O641" s="58"/>
      <c r="P641" s="58"/>
      <c r="Q641" s="58"/>
      <c r="R641" s="58"/>
      <c r="S641" s="58"/>
      <c r="T641" s="58"/>
      <c r="U641" s="58"/>
      <c r="V641" s="58"/>
      <c r="W641" s="58"/>
      <c r="X641" s="58"/>
      <c r="Y641" s="58"/>
      <c r="Z641" s="58"/>
      <c r="AA641" s="58"/>
      <c r="AB641" s="58"/>
      <c r="AC641" s="58"/>
      <c r="AD641" s="58"/>
      <c r="AE641" s="58"/>
      <c r="AF641" s="58"/>
      <c r="AG641" s="58"/>
      <c r="AH641" s="58"/>
      <c r="AI641" s="1"/>
      <c r="AJ641" s="517"/>
      <c r="AK641" s="517"/>
      <c r="AL641" s="517"/>
      <c r="AM641" s="517"/>
      <c r="AN641" s="517"/>
    </row>
    <row r="642" spans="1:41">
      <c r="A642" s="1"/>
      <c r="B642" s="58"/>
      <c r="C642" s="58" t="s">
        <v>915</v>
      </c>
      <c r="D642" s="58"/>
      <c r="E642" s="58"/>
      <c r="F642" s="58"/>
      <c r="G642" s="58"/>
      <c r="H642" s="58"/>
      <c r="I642" s="58"/>
      <c r="J642" s="58"/>
      <c r="K642" s="58"/>
      <c r="L642" s="58"/>
      <c r="M642" s="58"/>
      <c r="N642" s="58"/>
      <c r="O642" s="58"/>
      <c r="P642" s="58"/>
      <c r="Q642" s="58"/>
      <c r="R642" s="58"/>
      <c r="S642" s="58"/>
      <c r="T642" s="58"/>
      <c r="U642" s="58"/>
      <c r="V642" s="58"/>
      <c r="W642" s="58"/>
      <c r="X642" s="58"/>
      <c r="Y642" s="58"/>
      <c r="Z642" s="58"/>
      <c r="AA642" s="58"/>
      <c r="AB642" s="58"/>
      <c r="AC642" s="58"/>
      <c r="AD642" s="58"/>
      <c r="AE642" s="58"/>
      <c r="AF642" s="58"/>
      <c r="AG642" s="58"/>
      <c r="AH642" s="58"/>
      <c r="AI642" s="1"/>
      <c r="AJ642" s="517"/>
      <c r="AK642" s="517"/>
      <c r="AL642" s="517"/>
      <c r="AM642" s="517"/>
      <c r="AN642" s="517"/>
    </row>
    <row r="643" spans="1:41">
      <c r="A643" s="1"/>
      <c r="B643" s="58"/>
      <c r="C643" s="58" t="s">
        <v>543</v>
      </c>
      <c r="D643" s="58"/>
      <c r="E643" s="58"/>
      <c r="F643" s="58"/>
      <c r="G643" s="58"/>
      <c r="H643" s="58"/>
      <c r="I643" s="58"/>
      <c r="J643" s="58"/>
      <c r="K643" s="58"/>
      <c r="L643" s="58"/>
      <c r="M643" s="58"/>
      <c r="N643" s="58"/>
      <c r="O643" s="58"/>
      <c r="P643" s="58"/>
      <c r="Q643" s="58"/>
      <c r="R643" s="58"/>
      <c r="S643" s="58"/>
      <c r="T643" s="58"/>
      <c r="U643" s="58"/>
      <c r="V643" s="58"/>
      <c r="W643" s="58"/>
      <c r="X643" s="58"/>
      <c r="Y643" s="58"/>
      <c r="Z643" s="58"/>
      <c r="AA643" s="58"/>
      <c r="AB643" s="58"/>
      <c r="AC643" s="58"/>
      <c r="AD643" s="58"/>
      <c r="AE643" s="58"/>
      <c r="AF643" s="58"/>
      <c r="AG643" s="58"/>
      <c r="AH643" s="58"/>
      <c r="AI643" s="1"/>
      <c r="AJ643" s="517"/>
      <c r="AK643" s="517"/>
      <c r="AL643" s="517"/>
      <c r="AM643" s="517"/>
      <c r="AN643" s="517"/>
    </row>
    <row r="644" spans="1:41">
      <c r="A644" s="1"/>
      <c r="B644" s="58"/>
      <c r="C644" s="58" t="s">
        <v>914</v>
      </c>
      <c r="D644" s="58"/>
      <c r="E644" s="58"/>
      <c r="F644" s="58"/>
      <c r="G644" s="58"/>
      <c r="H644" s="58"/>
      <c r="I644" s="58"/>
      <c r="J644" s="58"/>
      <c r="K644" s="58"/>
      <c r="L644" s="58"/>
      <c r="M644" s="58"/>
      <c r="N644" s="58"/>
      <c r="O644" s="58"/>
      <c r="P644" s="58"/>
      <c r="Q644" s="58"/>
      <c r="R644" s="58"/>
      <c r="S644" s="58"/>
      <c r="T644" s="58"/>
      <c r="U644" s="58"/>
      <c r="V644" s="58"/>
      <c r="W644" s="58"/>
      <c r="X644" s="58"/>
      <c r="Y644" s="58"/>
      <c r="Z644" s="58"/>
      <c r="AA644" s="58"/>
      <c r="AB644" s="58"/>
      <c r="AC644" s="58"/>
      <c r="AD644" s="58"/>
      <c r="AE644" s="58"/>
      <c r="AF644" s="58"/>
      <c r="AG644" s="58"/>
      <c r="AH644" s="58"/>
      <c r="AI644" s="1"/>
      <c r="AJ644" s="517"/>
      <c r="AK644" s="517"/>
      <c r="AL644" s="517"/>
      <c r="AM644" s="517"/>
      <c r="AN644" s="517"/>
    </row>
    <row r="645" spans="1:41">
      <c r="A645" s="1"/>
      <c r="B645" s="58"/>
      <c r="C645" s="58" t="s">
        <v>202</v>
      </c>
      <c r="D645" s="58"/>
      <c r="E645" s="58"/>
      <c r="F645" s="58"/>
      <c r="G645" s="58"/>
      <c r="H645" s="58"/>
      <c r="I645" s="58"/>
      <c r="J645" s="58"/>
      <c r="K645" s="58"/>
      <c r="L645" s="58"/>
      <c r="M645" s="58"/>
      <c r="N645" s="58"/>
      <c r="O645" s="58"/>
      <c r="P645" s="58"/>
      <c r="Q645" s="58"/>
      <c r="R645" s="58"/>
      <c r="S645" s="58"/>
      <c r="T645" s="58"/>
      <c r="U645" s="58"/>
      <c r="V645" s="58"/>
      <c r="W645" s="58"/>
      <c r="X645" s="58"/>
      <c r="Y645" s="58"/>
      <c r="Z645" s="58"/>
      <c r="AA645" s="58"/>
      <c r="AB645" s="58"/>
      <c r="AC645" s="58"/>
      <c r="AD645" s="58"/>
      <c r="AE645" s="58"/>
      <c r="AF645" s="58"/>
      <c r="AG645" s="58"/>
      <c r="AH645" s="58"/>
      <c r="AI645" s="1"/>
      <c r="AJ645" s="517"/>
      <c r="AK645" s="517"/>
      <c r="AL645" s="517"/>
      <c r="AM645" s="517"/>
      <c r="AN645" s="517"/>
    </row>
    <row r="646" spans="1:41" ht="19.5">
      <c r="A646" s="1"/>
      <c r="B646" s="58"/>
      <c r="C646" s="58" t="s">
        <v>682</v>
      </c>
      <c r="D646" s="58"/>
      <c r="E646" s="58"/>
      <c r="F646" s="58"/>
      <c r="G646" s="58"/>
      <c r="H646" s="58"/>
      <c r="I646" s="58"/>
      <c r="J646" s="58"/>
      <c r="K646" s="58"/>
      <c r="L646" s="58"/>
      <c r="M646" s="58"/>
      <c r="N646" s="58"/>
      <c r="O646" s="58"/>
      <c r="P646" s="58"/>
      <c r="Q646" s="58"/>
      <c r="R646" s="58"/>
      <c r="S646" s="58"/>
      <c r="T646" s="58"/>
      <c r="U646" s="58"/>
      <c r="V646" s="58"/>
      <c r="W646" s="58"/>
      <c r="X646" s="58"/>
      <c r="Y646" s="58"/>
      <c r="Z646" s="58"/>
      <c r="AA646" s="58"/>
      <c r="AB646" s="58"/>
      <c r="AC646" s="58"/>
      <c r="AD646" s="58"/>
      <c r="AE646" s="58"/>
      <c r="AF646" s="58"/>
      <c r="AG646" s="58"/>
      <c r="AH646" s="58"/>
      <c r="AI646" s="1"/>
      <c r="AJ646" s="517"/>
      <c r="AK646" s="517"/>
      <c r="AL646" s="517"/>
      <c r="AM646" s="517"/>
      <c r="AN646" s="517"/>
    </row>
    <row r="647" spans="1:41" ht="19.5">
      <c r="A647" s="1"/>
      <c r="B647" s="58" t="s">
        <v>35</v>
      </c>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c r="AA647" s="58"/>
      <c r="AB647" s="58"/>
      <c r="AC647" s="58"/>
      <c r="AD647" s="58"/>
      <c r="AE647" s="58"/>
      <c r="AF647" s="58"/>
      <c r="AG647" s="58"/>
      <c r="AH647" s="58"/>
      <c r="AI647" s="1"/>
      <c r="AJ647" s="286"/>
      <c r="AK647" s="309"/>
      <c r="AL647" s="309"/>
      <c r="AM647" s="309"/>
      <c r="AN647" s="349"/>
    </row>
    <row r="648" spans="1:41" ht="19.5">
      <c r="A648" s="1"/>
      <c r="B648" s="58" t="s">
        <v>917</v>
      </c>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c r="AA648" s="58"/>
      <c r="AB648" s="58"/>
      <c r="AC648" s="58"/>
      <c r="AD648" s="58"/>
      <c r="AE648" s="58"/>
      <c r="AF648" s="58"/>
      <c r="AG648" s="58"/>
      <c r="AH648" s="58"/>
      <c r="AI648" s="1"/>
      <c r="AJ648" s="287"/>
      <c r="AK648" s="310"/>
      <c r="AL648" s="310"/>
      <c r="AM648" s="310"/>
      <c r="AN648" s="350"/>
    </row>
    <row r="649" spans="1:41" ht="15.75" customHeight="1">
      <c r="A649" s="1"/>
      <c r="B649" s="121"/>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c r="AA649" s="58"/>
      <c r="AB649" s="58"/>
      <c r="AC649" s="58"/>
      <c r="AD649" s="58"/>
      <c r="AE649" s="58"/>
      <c r="AF649" s="58"/>
      <c r="AG649" s="58"/>
      <c r="AH649" s="58"/>
      <c r="AI649" s="1"/>
      <c r="AJ649" s="1"/>
      <c r="AK649" s="1"/>
      <c r="AL649" s="1"/>
      <c r="AM649" s="1"/>
      <c r="AN649" s="1"/>
    </row>
    <row r="650" spans="1:41" ht="19.5">
      <c r="A650" s="53" t="s">
        <v>336</v>
      </c>
      <c r="B650" s="53"/>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c r="AA650" s="53"/>
      <c r="AB650" s="53"/>
      <c r="AC650" s="53"/>
      <c r="AD650" s="53"/>
      <c r="AE650" s="53"/>
      <c r="AF650" s="53"/>
      <c r="AG650" s="53"/>
      <c r="AH650" s="53"/>
      <c r="AI650" s="1"/>
      <c r="AJ650" s="1"/>
      <c r="AK650" s="1"/>
      <c r="AL650" s="1"/>
      <c r="AM650" s="1"/>
      <c r="AN650" s="1"/>
    </row>
    <row r="651" spans="1:41" ht="19.5">
      <c r="A651" s="1" t="s">
        <v>519</v>
      </c>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622"/>
    </row>
    <row r="652" spans="1:41" ht="19.5">
      <c r="A652" s="1"/>
      <c r="B652" s="1" t="s">
        <v>78</v>
      </c>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506"/>
      <c r="AK652" s="543"/>
      <c r="AL652" s="543"/>
      <c r="AM652" s="543"/>
      <c r="AN652" s="578"/>
      <c r="AO652" s="576"/>
    </row>
    <row r="653" spans="1:41">
      <c r="A653" s="1"/>
      <c r="B653" s="1" t="s">
        <v>747</v>
      </c>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508"/>
      <c r="AK653" s="544"/>
      <c r="AL653" s="544"/>
      <c r="AM653" s="544"/>
      <c r="AN653" s="579"/>
      <c r="AO653" s="576"/>
    </row>
    <row r="654" spans="1:41">
      <c r="A654" s="1"/>
      <c r="B654" s="1" t="s">
        <v>115</v>
      </c>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508"/>
      <c r="AK654" s="544"/>
      <c r="AL654" s="544"/>
      <c r="AM654" s="544"/>
      <c r="AN654" s="579"/>
      <c r="AO654" s="576"/>
    </row>
    <row r="655" spans="1:41" ht="19.5">
      <c r="A655" s="1"/>
      <c r="B655" s="1" t="s">
        <v>84</v>
      </c>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287"/>
      <c r="AK655" s="310"/>
      <c r="AL655" s="310"/>
      <c r="AM655" s="310"/>
      <c r="AN655" s="350"/>
      <c r="AO655" s="576"/>
    </row>
    <row r="656" spans="1:41" ht="19.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row>
    <row r="657" spans="1:41" ht="19.5">
      <c r="A657" s="13" t="s">
        <v>159</v>
      </c>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
      <c r="AJ657" s="1"/>
      <c r="AK657" s="1"/>
      <c r="AL657" s="1"/>
      <c r="AM657" s="1"/>
      <c r="AN657" s="1"/>
      <c r="AO657" s="622"/>
    </row>
    <row r="658" spans="1:41" ht="19.5">
      <c r="A658" s="1"/>
      <c r="B658" s="1" t="s">
        <v>417</v>
      </c>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506"/>
      <c r="AK658" s="543"/>
      <c r="AL658" s="543"/>
      <c r="AM658" s="543"/>
      <c r="AN658" s="578"/>
      <c r="AO658" s="576"/>
    </row>
    <row r="659" spans="1:41">
      <c r="A659" s="1"/>
      <c r="B659" s="1" t="s">
        <v>242</v>
      </c>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508"/>
      <c r="AK659" s="544"/>
      <c r="AL659" s="544"/>
      <c r="AM659" s="544"/>
      <c r="AN659" s="579"/>
      <c r="AO659" s="576"/>
    </row>
    <row r="660" spans="1:41">
      <c r="A660" s="1"/>
      <c r="B660" s="1" t="s">
        <v>245</v>
      </c>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508"/>
      <c r="AK660" s="544"/>
      <c r="AL660" s="544"/>
      <c r="AM660" s="544"/>
      <c r="AN660" s="579"/>
      <c r="AO660" s="576"/>
    </row>
    <row r="661" spans="1:41">
      <c r="A661" s="1"/>
      <c r="B661" s="1" t="s">
        <v>1035</v>
      </c>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508"/>
      <c r="AK661" s="544"/>
      <c r="AL661" s="544"/>
      <c r="AM661" s="544"/>
      <c r="AN661" s="579"/>
      <c r="AO661" s="576"/>
    </row>
    <row r="662" spans="1:41">
      <c r="A662" s="1"/>
      <c r="B662" s="1" t="s">
        <v>75</v>
      </c>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508"/>
      <c r="AK662" s="544"/>
      <c r="AL662" s="544"/>
      <c r="AM662" s="544"/>
      <c r="AN662" s="579"/>
      <c r="AO662" s="576"/>
    </row>
    <row r="663" spans="1:41">
      <c r="A663" s="1"/>
      <c r="B663" s="1" t="s">
        <v>260</v>
      </c>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508"/>
      <c r="AK663" s="544"/>
      <c r="AL663" s="544"/>
      <c r="AM663" s="544"/>
      <c r="AN663" s="579"/>
      <c r="AO663" s="576"/>
    </row>
    <row r="664" spans="1:41">
      <c r="A664" s="1"/>
      <c r="B664" s="1" t="s">
        <v>879</v>
      </c>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538"/>
      <c r="AK664" s="558"/>
      <c r="AL664" s="558"/>
      <c r="AM664" s="558"/>
      <c r="AN664" s="609"/>
      <c r="AO664" s="576"/>
    </row>
    <row r="665" spans="1:41">
      <c r="A665" s="1"/>
      <c r="B665" s="1" t="s">
        <v>526</v>
      </c>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508"/>
      <c r="AK665" s="544"/>
      <c r="AL665" s="544"/>
      <c r="AM665" s="544"/>
      <c r="AN665" s="579"/>
      <c r="AO665" s="576"/>
    </row>
    <row r="666" spans="1:41" ht="19.5">
      <c r="A666" s="1"/>
      <c r="B666" s="66" t="s">
        <v>896</v>
      </c>
      <c r="C666" s="66"/>
      <c r="D666" s="66"/>
      <c r="E666" s="66"/>
      <c r="F666" s="66"/>
      <c r="G666" s="66"/>
      <c r="H666" s="66"/>
      <c r="I666" s="66"/>
      <c r="J666" s="66"/>
      <c r="K666" s="66"/>
      <c r="L666" s="66"/>
      <c r="M666" s="66"/>
      <c r="N666" s="66"/>
      <c r="O666" s="66"/>
      <c r="P666" s="66"/>
      <c r="Q666" s="66"/>
      <c r="R666" s="66"/>
      <c r="S666" s="66"/>
      <c r="T666" s="66"/>
      <c r="U666" s="66"/>
      <c r="V666" s="66"/>
      <c r="W666" s="66"/>
      <c r="X666" s="66"/>
      <c r="Y666" s="66"/>
      <c r="Z666" s="66"/>
      <c r="AA666" s="66"/>
      <c r="AB666" s="66"/>
      <c r="AC666" s="66"/>
      <c r="AD666" s="66"/>
      <c r="AE666" s="66"/>
      <c r="AF666" s="66"/>
      <c r="AG666" s="66"/>
      <c r="AH666" s="66"/>
      <c r="AI666" s="1"/>
      <c r="AJ666" s="509"/>
      <c r="AK666" s="545"/>
      <c r="AL666" s="545"/>
      <c r="AM666" s="545"/>
      <c r="AN666" s="580"/>
      <c r="AO666" s="576"/>
    </row>
    <row r="667" spans="1:41" ht="19.5">
      <c r="A667" s="1"/>
      <c r="B667" s="66"/>
      <c r="C667" s="66"/>
      <c r="D667" s="66"/>
      <c r="E667" s="66"/>
      <c r="F667" s="66"/>
      <c r="G667" s="66"/>
      <c r="H667" s="66"/>
      <c r="I667" s="66"/>
      <c r="J667" s="66"/>
      <c r="K667" s="66"/>
      <c r="L667" s="66"/>
      <c r="M667" s="66"/>
      <c r="N667" s="66"/>
      <c r="O667" s="66"/>
      <c r="P667" s="66"/>
      <c r="Q667" s="66"/>
      <c r="R667" s="66"/>
      <c r="S667" s="66"/>
      <c r="T667" s="66"/>
      <c r="U667" s="66"/>
      <c r="V667" s="66"/>
      <c r="W667" s="66"/>
      <c r="X667" s="66"/>
      <c r="Y667" s="66"/>
      <c r="Z667" s="66"/>
      <c r="AA667" s="66"/>
      <c r="AB667" s="66"/>
      <c r="AC667" s="66"/>
      <c r="AD667" s="66"/>
      <c r="AE667" s="66"/>
      <c r="AF667" s="66"/>
      <c r="AG667" s="66"/>
      <c r="AH667" s="66"/>
      <c r="AI667" s="1"/>
      <c r="AJ667" s="80"/>
      <c r="AK667" s="80"/>
      <c r="AL667" s="80"/>
      <c r="AM667" s="80"/>
      <c r="AN667" s="80"/>
      <c r="AO667" s="576"/>
    </row>
    <row r="668" spans="1:41" ht="18.75" customHeight="1">
      <c r="A668" s="1"/>
      <c r="B668" s="65" t="s">
        <v>1015</v>
      </c>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5"/>
      <c r="AA668" s="65"/>
      <c r="AB668" s="65"/>
      <c r="AC668" s="65"/>
      <c r="AD668" s="65"/>
      <c r="AE668" s="65"/>
      <c r="AF668" s="65"/>
      <c r="AG668" s="65"/>
      <c r="AH668" s="65"/>
      <c r="AI668" s="65"/>
      <c r="AJ668" s="65"/>
      <c r="AK668" s="65"/>
      <c r="AL668" s="65"/>
      <c r="AM668" s="65"/>
      <c r="AN668" s="1"/>
    </row>
    <row r="669" spans="1:41" ht="4.5" customHeight="1">
      <c r="A669" s="1"/>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c r="AA669" s="65"/>
      <c r="AB669" s="65"/>
      <c r="AC669" s="65"/>
      <c r="AD669" s="65"/>
      <c r="AE669" s="65"/>
      <c r="AF669" s="65"/>
      <c r="AG669" s="65"/>
      <c r="AH669" s="65"/>
      <c r="AI669" s="65"/>
      <c r="AJ669" s="65"/>
      <c r="AK669" s="65"/>
      <c r="AL669" s="65"/>
      <c r="AM669" s="65"/>
      <c r="AN669" s="1"/>
    </row>
    <row r="670" spans="1:41" ht="18.75" customHeight="1">
      <c r="A670" s="1"/>
      <c r="B670" s="115" t="s">
        <v>787</v>
      </c>
      <c r="C670" s="164"/>
      <c r="D670" s="164"/>
      <c r="E670" s="164"/>
      <c r="F670" s="204"/>
      <c r="G670" s="115" t="s">
        <v>842</v>
      </c>
      <c r="H670" s="164"/>
      <c r="I670" s="164"/>
      <c r="J670" s="204"/>
      <c r="K670" s="91" t="s">
        <v>965</v>
      </c>
      <c r="L670" s="154"/>
      <c r="M670" s="154"/>
      <c r="N670" s="154"/>
      <c r="O670" s="154"/>
      <c r="P670" s="358" t="s">
        <v>869</v>
      </c>
      <c r="Q670" s="371"/>
      <c r="R670" s="91" t="s">
        <v>966</v>
      </c>
      <c r="S670" s="154"/>
      <c r="T670" s="154"/>
      <c r="U670" s="154"/>
      <c r="V670" s="154"/>
      <c r="W670" s="154"/>
      <c r="X670" s="154"/>
      <c r="Y670" s="194"/>
      <c r="Z670" s="446" t="s">
        <v>69</v>
      </c>
      <c r="AA670" s="450"/>
      <c r="AB670" s="115" t="s">
        <v>424</v>
      </c>
      <c r="AC670" s="164"/>
      <c r="AD670" s="164"/>
      <c r="AE670" s="164"/>
      <c r="AF670" s="204"/>
      <c r="AG670" s="91" t="s">
        <v>344</v>
      </c>
      <c r="AH670" s="154"/>
      <c r="AI670" s="154"/>
      <c r="AJ670" s="154"/>
      <c r="AK670" s="154"/>
      <c r="AL670" s="154"/>
      <c r="AM670" s="154"/>
      <c r="AN670" s="194"/>
    </row>
    <row r="671" spans="1:41">
      <c r="A671" s="1"/>
      <c r="B671" s="116"/>
      <c r="C671" s="65"/>
      <c r="D671" s="65"/>
      <c r="E671" s="65"/>
      <c r="F671" s="205"/>
      <c r="G671" s="116"/>
      <c r="H671" s="65"/>
      <c r="I671" s="65"/>
      <c r="J671" s="205"/>
      <c r="K671" s="283"/>
      <c r="L671" s="80"/>
      <c r="M671" s="80"/>
      <c r="N671" s="80"/>
      <c r="O671" s="80"/>
      <c r="P671" s="359"/>
      <c r="Q671" s="372"/>
      <c r="R671" s="283"/>
      <c r="S671" s="80"/>
      <c r="T671" s="80"/>
      <c r="U671" s="80"/>
      <c r="V671" s="80"/>
      <c r="W671" s="80"/>
      <c r="X671" s="80"/>
      <c r="Y671" s="443"/>
      <c r="Z671" s="447"/>
      <c r="AA671" s="451"/>
      <c r="AB671" s="116"/>
      <c r="AC671" s="65"/>
      <c r="AD671" s="65"/>
      <c r="AE671" s="65"/>
      <c r="AF671" s="205"/>
      <c r="AG671" s="283"/>
      <c r="AH671" s="80"/>
      <c r="AI671" s="80"/>
      <c r="AJ671" s="80"/>
      <c r="AK671" s="80"/>
      <c r="AL671" s="80"/>
      <c r="AM671" s="80"/>
      <c r="AN671" s="443"/>
    </row>
    <row r="672" spans="1:41" ht="19.5">
      <c r="A672" s="1"/>
      <c r="B672" s="116"/>
      <c r="C672" s="65"/>
      <c r="D672" s="65"/>
      <c r="E672" s="65"/>
      <c r="F672" s="205"/>
      <c r="G672" s="116"/>
      <c r="H672" s="65"/>
      <c r="I672" s="65"/>
      <c r="J672" s="205"/>
      <c r="K672" s="283"/>
      <c r="L672" s="80"/>
      <c r="M672" s="80"/>
      <c r="N672" s="80"/>
      <c r="O672" s="80"/>
      <c r="P672" s="360"/>
      <c r="Q672" s="373"/>
      <c r="R672" s="283"/>
      <c r="S672" s="80"/>
      <c r="T672" s="80"/>
      <c r="U672" s="80"/>
      <c r="V672" s="80"/>
      <c r="W672" s="80"/>
      <c r="X672" s="80"/>
      <c r="Y672" s="443"/>
      <c r="Z672" s="447"/>
      <c r="AA672" s="451"/>
      <c r="AB672" s="116"/>
      <c r="AC672" s="65"/>
      <c r="AD672" s="65"/>
      <c r="AE672" s="65"/>
      <c r="AF672" s="205"/>
      <c r="AG672" s="283"/>
      <c r="AH672" s="80"/>
      <c r="AI672" s="80"/>
      <c r="AJ672" s="80"/>
      <c r="AK672" s="80"/>
      <c r="AL672" s="80"/>
      <c r="AM672" s="80"/>
      <c r="AN672" s="443"/>
    </row>
    <row r="673" spans="1:41" ht="18.75" customHeight="1">
      <c r="A673" s="1"/>
      <c r="B673" s="122"/>
      <c r="C673" s="168"/>
      <c r="D673" s="168"/>
      <c r="E673" s="168"/>
      <c r="F673" s="208"/>
      <c r="G673" s="226"/>
      <c r="H673" s="243"/>
      <c r="I673" s="243"/>
      <c r="J673" s="271"/>
      <c r="K673" s="122"/>
      <c r="L673" s="168"/>
      <c r="M673" s="168"/>
      <c r="N673" s="168"/>
      <c r="O673" s="208"/>
      <c r="P673" s="122"/>
      <c r="Q673" s="208"/>
      <c r="R673" s="389"/>
      <c r="S673" s="399" t="s">
        <v>967</v>
      </c>
      <c r="T673" s="399"/>
      <c r="U673" s="414"/>
      <c r="V673" s="389"/>
      <c r="W673" s="433" t="s">
        <v>968</v>
      </c>
      <c r="X673" s="433"/>
      <c r="Y673" s="433"/>
      <c r="Z673" s="122"/>
      <c r="AA673" s="208"/>
      <c r="AB673" s="122"/>
      <c r="AC673" s="168"/>
      <c r="AD673" s="168"/>
      <c r="AE673" s="168"/>
      <c r="AF673" s="208"/>
      <c r="AG673" s="476"/>
      <c r="AH673" s="399" t="s">
        <v>451</v>
      </c>
      <c r="AI673" s="414"/>
      <c r="AJ673" s="389"/>
      <c r="AK673" s="563" t="s">
        <v>266</v>
      </c>
      <c r="AL673" s="567"/>
      <c r="AM673" s="389"/>
      <c r="AN673" s="614" t="s">
        <v>453</v>
      </c>
    </row>
    <row r="674" spans="1:41" ht="18.75" customHeight="1">
      <c r="A674" s="1"/>
      <c r="B674" s="123"/>
      <c r="C674" s="169"/>
      <c r="D674" s="169"/>
      <c r="E674" s="169"/>
      <c r="F674" s="209"/>
      <c r="G674" s="227"/>
      <c r="H674" s="227"/>
      <c r="I674" s="227"/>
      <c r="J674" s="227"/>
      <c r="K674" s="123"/>
      <c r="L674" s="169"/>
      <c r="M674" s="169"/>
      <c r="N674" s="169"/>
      <c r="O674" s="209"/>
      <c r="P674" s="361"/>
      <c r="Q674" s="374"/>
      <c r="R674" s="390"/>
      <c r="S674" s="400" t="s">
        <v>967</v>
      </c>
      <c r="T674" s="400"/>
      <c r="U674" s="415"/>
      <c r="V674" s="426"/>
      <c r="W674" s="401" t="s">
        <v>968</v>
      </c>
      <c r="X674" s="401"/>
      <c r="Y674" s="401"/>
      <c r="Z674" s="123"/>
      <c r="AA674" s="209"/>
      <c r="AB674" s="123"/>
      <c r="AC674" s="169"/>
      <c r="AD674" s="169"/>
      <c r="AE674" s="169"/>
      <c r="AF674" s="209"/>
      <c r="AG674" s="477"/>
      <c r="AH674" s="400" t="s">
        <v>451</v>
      </c>
      <c r="AI674" s="415"/>
      <c r="AJ674" s="390"/>
      <c r="AK674" s="564" t="s">
        <v>266</v>
      </c>
      <c r="AL674" s="568"/>
      <c r="AM674" s="390"/>
      <c r="AN674" s="615" t="s">
        <v>453</v>
      </c>
    </row>
    <row r="675" spans="1:41" ht="18.75" customHeight="1">
      <c r="A675" s="1"/>
      <c r="B675" s="123"/>
      <c r="C675" s="169"/>
      <c r="D675" s="169"/>
      <c r="E675" s="169"/>
      <c r="F675" s="209"/>
      <c r="G675" s="228"/>
      <c r="H675" s="227"/>
      <c r="I675" s="227"/>
      <c r="J675" s="227"/>
      <c r="K675" s="123"/>
      <c r="L675" s="169"/>
      <c r="M675" s="169"/>
      <c r="N675" s="169"/>
      <c r="O675" s="209"/>
      <c r="P675" s="123"/>
      <c r="Q675" s="209"/>
      <c r="R675" s="390"/>
      <c r="S675" s="401" t="s">
        <v>967</v>
      </c>
      <c r="T675" s="401"/>
      <c r="U675" s="416"/>
      <c r="V675" s="427"/>
      <c r="W675" s="401" t="s">
        <v>968</v>
      </c>
      <c r="X675" s="401"/>
      <c r="Y675" s="401"/>
      <c r="Z675" s="123"/>
      <c r="AA675" s="209"/>
      <c r="AB675" s="123"/>
      <c r="AC675" s="169"/>
      <c r="AD675" s="169"/>
      <c r="AE675" s="169"/>
      <c r="AF675" s="209"/>
      <c r="AG675" s="477"/>
      <c r="AH675" s="400" t="s">
        <v>451</v>
      </c>
      <c r="AI675" s="415"/>
      <c r="AJ675" s="390"/>
      <c r="AK675" s="564" t="s">
        <v>266</v>
      </c>
      <c r="AL675" s="568"/>
      <c r="AM675" s="390"/>
      <c r="AN675" s="615" t="s">
        <v>453</v>
      </c>
    </row>
    <row r="676" spans="1:41" ht="18.75" customHeight="1">
      <c r="A676" s="1"/>
      <c r="B676" s="123"/>
      <c r="C676" s="169"/>
      <c r="D676" s="169"/>
      <c r="E676" s="169"/>
      <c r="F676" s="209"/>
      <c r="G676" s="228"/>
      <c r="H676" s="227"/>
      <c r="I676" s="227"/>
      <c r="J676" s="227"/>
      <c r="K676" s="123"/>
      <c r="L676" s="169"/>
      <c r="M676" s="169"/>
      <c r="N676" s="169"/>
      <c r="O676" s="209"/>
      <c r="P676" s="361"/>
      <c r="Q676" s="374"/>
      <c r="R676" s="390"/>
      <c r="S676" s="401" t="s">
        <v>967</v>
      </c>
      <c r="T676" s="401"/>
      <c r="U676" s="416"/>
      <c r="V676" s="427"/>
      <c r="W676" s="401" t="s">
        <v>968</v>
      </c>
      <c r="X676" s="401"/>
      <c r="Y676" s="444"/>
      <c r="Z676" s="361"/>
      <c r="AA676" s="374"/>
      <c r="AB676" s="123"/>
      <c r="AC676" s="169"/>
      <c r="AD676" s="169"/>
      <c r="AE676" s="169"/>
      <c r="AF676" s="209"/>
      <c r="AG676" s="477"/>
      <c r="AH676" s="400" t="s">
        <v>451</v>
      </c>
      <c r="AI676" s="415"/>
      <c r="AJ676" s="390"/>
      <c r="AK676" s="564" t="s">
        <v>266</v>
      </c>
      <c r="AL676" s="568"/>
      <c r="AM676" s="390"/>
      <c r="AN676" s="615" t="s">
        <v>453</v>
      </c>
    </row>
    <row r="677" spans="1:41" ht="19.5" customHeight="1">
      <c r="A677" s="1"/>
      <c r="B677" s="124"/>
      <c r="C677" s="170"/>
      <c r="D677" s="170"/>
      <c r="E677" s="170"/>
      <c r="F677" s="210"/>
      <c r="G677" s="229"/>
      <c r="H677" s="244"/>
      <c r="I677" s="244"/>
      <c r="J677" s="272"/>
      <c r="K677" s="284"/>
      <c r="L677" s="300"/>
      <c r="M677" s="300"/>
      <c r="N677" s="300"/>
      <c r="O677" s="348"/>
      <c r="P677" s="284"/>
      <c r="Q677" s="348"/>
      <c r="R677" s="391"/>
      <c r="S677" s="402" t="s">
        <v>967</v>
      </c>
      <c r="T677" s="402"/>
      <c r="U677" s="417"/>
      <c r="V677" s="428"/>
      <c r="W677" s="402" t="s">
        <v>968</v>
      </c>
      <c r="X677" s="402"/>
      <c r="Y677" s="402"/>
      <c r="Z677" s="284"/>
      <c r="AA677" s="348"/>
      <c r="AB677" s="284"/>
      <c r="AC677" s="300"/>
      <c r="AD677" s="300"/>
      <c r="AE677" s="300"/>
      <c r="AF677" s="348"/>
      <c r="AG677" s="478"/>
      <c r="AH677" s="493" t="s">
        <v>451</v>
      </c>
      <c r="AI677" s="504"/>
      <c r="AJ677" s="541"/>
      <c r="AK677" s="565" t="s">
        <v>266</v>
      </c>
      <c r="AL677" s="569"/>
      <c r="AM677" s="541"/>
      <c r="AN677" s="616" t="s">
        <v>453</v>
      </c>
    </row>
    <row r="678" spans="1:41" ht="54" customHeight="1">
      <c r="A678" s="1"/>
      <c r="B678" s="125" t="s">
        <v>214</v>
      </c>
      <c r="C678" s="125"/>
      <c r="D678" s="125"/>
      <c r="E678" s="125"/>
      <c r="F678" s="125"/>
      <c r="G678" s="125"/>
      <c r="H678" s="125"/>
      <c r="I678" s="125"/>
      <c r="J678" s="125"/>
      <c r="K678" s="125"/>
      <c r="L678" s="125"/>
      <c r="M678" s="125"/>
      <c r="N678" s="125"/>
      <c r="O678" s="125"/>
      <c r="P678" s="125"/>
      <c r="Q678" s="125"/>
      <c r="R678" s="125"/>
      <c r="S678" s="125"/>
      <c r="T678" s="125"/>
      <c r="U678" s="125"/>
      <c r="V678" s="125"/>
      <c r="W678" s="125"/>
      <c r="X678" s="125"/>
      <c r="Y678" s="125"/>
      <c r="Z678" s="125"/>
      <c r="AA678" s="125"/>
      <c r="AB678" s="456"/>
      <c r="AC678" s="456"/>
      <c r="AD678" s="456"/>
      <c r="AE678" s="456"/>
      <c r="AF678" s="456"/>
      <c r="AG678" s="456"/>
      <c r="AH678" s="456"/>
      <c r="AI678" s="456"/>
      <c r="AJ678" s="456"/>
      <c r="AK678" s="456"/>
      <c r="AL678" s="456"/>
      <c r="AM678" s="456"/>
      <c r="AN678" s="456"/>
    </row>
    <row r="679" spans="1:41" ht="123.75" customHeight="1">
      <c r="A679" s="1"/>
      <c r="B679" s="126" t="s">
        <v>614</v>
      </c>
      <c r="C679" s="126"/>
      <c r="D679" s="126"/>
      <c r="E679" s="126"/>
      <c r="F679" s="126"/>
      <c r="G679" s="126"/>
      <c r="H679" s="126"/>
      <c r="I679" s="126"/>
      <c r="J679" s="126" t="s">
        <v>259</v>
      </c>
      <c r="K679" s="126"/>
      <c r="L679" s="126"/>
      <c r="M679" s="126"/>
      <c r="N679" s="126"/>
      <c r="O679" s="126"/>
      <c r="P679" s="126"/>
      <c r="Q679" s="126"/>
      <c r="R679" s="126"/>
      <c r="S679" s="126"/>
      <c r="T679" s="407" t="s">
        <v>289</v>
      </c>
      <c r="U679" s="407"/>
      <c r="V679" s="407"/>
      <c r="W679" s="407"/>
      <c r="X679" s="407"/>
      <c r="Y679" s="407"/>
      <c r="Z679" s="407"/>
      <c r="AA679" s="407"/>
      <c r="AB679" s="126" t="s">
        <v>969</v>
      </c>
      <c r="AC679" s="126"/>
      <c r="AD679" s="126"/>
      <c r="AE679" s="126"/>
      <c r="AF679" s="126"/>
      <c r="AG679" s="126"/>
      <c r="AH679" s="126"/>
      <c r="AI679" s="126" t="s">
        <v>970</v>
      </c>
      <c r="AJ679" s="126"/>
      <c r="AK679" s="126"/>
      <c r="AL679" s="126"/>
      <c r="AM679" s="126"/>
      <c r="AN679" s="126"/>
    </row>
    <row r="680" spans="1:4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517"/>
      <c r="AK680" s="517"/>
      <c r="AL680" s="517"/>
      <c r="AM680" s="517"/>
      <c r="AN680" s="517"/>
      <c r="AO680" s="576"/>
    </row>
    <row r="681" spans="1:41" ht="19.5">
      <c r="A681" s="61" t="s">
        <v>468</v>
      </c>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517"/>
      <c r="AK681" s="517"/>
      <c r="AL681" s="517"/>
      <c r="AM681" s="517"/>
      <c r="AN681" s="517"/>
      <c r="AO681" s="576"/>
    </row>
    <row r="682" spans="1:41" ht="20.25">
      <c r="A682" s="1"/>
      <c r="B682" s="63" t="s">
        <v>12</v>
      </c>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323"/>
      <c r="AK682" s="337"/>
      <c r="AL682" s="337"/>
      <c r="AM682" s="337"/>
      <c r="AN682" s="380"/>
      <c r="AO682" s="576"/>
    </row>
    <row r="683" spans="1:41" ht="19.5">
      <c r="A683" s="1"/>
      <c r="B683" s="1" t="s">
        <v>104</v>
      </c>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row>
    <row r="684" spans="1:41" ht="19.5">
      <c r="A684" s="1"/>
      <c r="B684" s="94"/>
      <c r="C684" s="82" t="s">
        <v>359</v>
      </c>
      <c r="D684" s="82"/>
      <c r="E684" s="82"/>
      <c r="F684" s="82"/>
      <c r="G684" s="82"/>
      <c r="H684" s="82"/>
      <c r="I684" s="82"/>
      <c r="J684" s="82"/>
      <c r="K684" s="82"/>
      <c r="L684" s="82"/>
      <c r="M684" s="82"/>
      <c r="N684" s="82"/>
      <c r="O684" s="82"/>
      <c r="P684" s="362" t="s">
        <v>195</v>
      </c>
      <c r="Q684" s="362"/>
      <c r="R684" s="362" t="s">
        <v>708</v>
      </c>
      <c r="S684" s="362"/>
      <c r="T684" s="362" t="s">
        <v>711</v>
      </c>
      <c r="U684" s="362"/>
      <c r="V684" s="362" t="s">
        <v>627</v>
      </c>
      <c r="W684" s="362"/>
      <c r="X684" s="436" t="s">
        <v>699</v>
      </c>
      <c r="Y684" s="436"/>
      <c r="Z684" s="362" t="s">
        <v>452</v>
      </c>
      <c r="AA684" s="362"/>
      <c r="AB684" s="362" t="s">
        <v>148</v>
      </c>
      <c r="AC684" s="362"/>
      <c r="AD684" s="362" t="s">
        <v>535</v>
      </c>
      <c r="AE684" s="362"/>
      <c r="AF684" s="362" t="s">
        <v>283</v>
      </c>
      <c r="AG684" s="362"/>
      <c r="AH684" s="139" t="s">
        <v>730</v>
      </c>
      <c r="AI684" s="139"/>
      <c r="AJ684" s="362" t="s">
        <v>92</v>
      </c>
      <c r="AK684" s="362"/>
      <c r="AL684" s="362" t="s">
        <v>154</v>
      </c>
      <c r="AM684" s="362"/>
      <c r="AN684" s="1"/>
    </row>
    <row r="685" spans="1:41" ht="18.75" customHeight="1">
      <c r="A685" s="1"/>
      <c r="B685" s="127" t="s">
        <v>368</v>
      </c>
      <c r="C685" s="94" t="s">
        <v>712</v>
      </c>
      <c r="D685" s="94"/>
      <c r="E685" s="94"/>
      <c r="F685" s="94"/>
      <c r="G685" s="94"/>
      <c r="H685" s="94"/>
      <c r="I685" s="94"/>
      <c r="J685" s="94"/>
      <c r="K685" s="94"/>
      <c r="L685" s="94"/>
      <c r="M685" s="94"/>
      <c r="N685" s="94"/>
      <c r="O685" s="119"/>
      <c r="P685" s="254"/>
      <c r="Q685" s="266"/>
      <c r="R685" s="266"/>
      <c r="S685" s="266"/>
      <c r="T685" s="266"/>
      <c r="U685" s="266"/>
      <c r="V685" s="266"/>
      <c r="W685" s="266"/>
      <c r="X685" s="266"/>
      <c r="Y685" s="266"/>
      <c r="Z685" s="266"/>
      <c r="AA685" s="266"/>
      <c r="AB685" s="266"/>
      <c r="AC685" s="266"/>
      <c r="AD685" s="266"/>
      <c r="AE685" s="266"/>
      <c r="AF685" s="266"/>
      <c r="AG685" s="266"/>
      <c r="AH685" s="266"/>
      <c r="AI685" s="266"/>
      <c r="AJ685" s="266"/>
      <c r="AK685" s="266"/>
      <c r="AL685" s="266"/>
      <c r="AM685" s="464"/>
      <c r="AN685" s="1"/>
    </row>
    <row r="686" spans="1:41">
      <c r="A686" s="1"/>
      <c r="B686" s="128"/>
      <c r="C686" s="94" t="s">
        <v>578</v>
      </c>
      <c r="D686" s="94"/>
      <c r="E686" s="94"/>
      <c r="F686" s="94"/>
      <c r="G686" s="94"/>
      <c r="H686" s="94"/>
      <c r="I686" s="94"/>
      <c r="J686" s="94"/>
      <c r="K686" s="94"/>
      <c r="L686" s="94"/>
      <c r="M686" s="94"/>
      <c r="N686" s="94"/>
      <c r="O686" s="119"/>
      <c r="P686" s="255"/>
      <c r="Q686" s="267"/>
      <c r="R686" s="267"/>
      <c r="S686" s="267"/>
      <c r="T686" s="267"/>
      <c r="U686" s="267"/>
      <c r="V686" s="267"/>
      <c r="W686" s="267"/>
      <c r="X686" s="267"/>
      <c r="Y686" s="267"/>
      <c r="Z686" s="267"/>
      <c r="AA686" s="267"/>
      <c r="AB686" s="267"/>
      <c r="AC686" s="267"/>
      <c r="AD686" s="267"/>
      <c r="AE686" s="267"/>
      <c r="AF686" s="267"/>
      <c r="AG686" s="267"/>
      <c r="AH686" s="267"/>
      <c r="AI686" s="267"/>
      <c r="AJ686" s="267"/>
      <c r="AK686" s="267"/>
      <c r="AL686" s="267"/>
      <c r="AM686" s="465"/>
      <c r="AN686" s="1"/>
    </row>
    <row r="687" spans="1:41">
      <c r="A687" s="1"/>
      <c r="B687" s="128"/>
      <c r="C687" s="94" t="s">
        <v>566</v>
      </c>
      <c r="D687" s="94"/>
      <c r="E687" s="94"/>
      <c r="F687" s="94"/>
      <c r="G687" s="94"/>
      <c r="H687" s="94"/>
      <c r="I687" s="94"/>
      <c r="J687" s="94"/>
      <c r="K687" s="94"/>
      <c r="L687" s="94"/>
      <c r="M687" s="94"/>
      <c r="N687" s="94"/>
      <c r="O687" s="119"/>
      <c r="P687" s="255"/>
      <c r="Q687" s="267"/>
      <c r="R687" s="267"/>
      <c r="S687" s="267"/>
      <c r="T687" s="267"/>
      <c r="U687" s="267"/>
      <c r="V687" s="267"/>
      <c r="W687" s="267"/>
      <c r="X687" s="267"/>
      <c r="Y687" s="267"/>
      <c r="Z687" s="267"/>
      <c r="AA687" s="267"/>
      <c r="AB687" s="267"/>
      <c r="AC687" s="267"/>
      <c r="AD687" s="267"/>
      <c r="AE687" s="267"/>
      <c r="AF687" s="267"/>
      <c r="AG687" s="267"/>
      <c r="AH687" s="267"/>
      <c r="AI687" s="267"/>
      <c r="AJ687" s="267"/>
      <c r="AK687" s="267"/>
      <c r="AL687" s="267"/>
      <c r="AM687" s="465"/>
      <c r="AN687" s="1"/>
    </row>
    <row r="688" spans="1:41">
      <c r="A688" s="1"/>
      <c r="B688" s="128"/>
      <c r="C688" s="94" t="s">
        <v>511</v>
      </c>
      <c r="D688" s="94"/>
      <c r="E688" s="94"/>
      <c r="F688" s="94"/>
      <c r="G688" s="94"/>
      <c r="H688" s="94"/>
      <c r="I688" s="94"/>
      <c r="J688" s="94"/>
      <c r="K688" s="94"/>
      <c r="L688" s="94"/>
      <c r="M688" s="94"/>
      <c r="N688" s="94"/>
      <c r="O688" s="119"/>
      <c r="P688" s="255"/>
      <c r="Q688" s="267"/>
      <c r="R688" s="267"/>
      <c r="S688" s="267"/>
      <c r="T688" s="267"/>
      <c r="U688" s="267"/>
      <c r="V688" s="267"/>
      <c r="W688" s="267"/>
      <c r="X688" s="267"/>
      <c r="Y688" s="267"/>
      <c r="Z688" s="267"/>
      <c r="AA688" s="267"/>
      <c r="AB688" s="267"/>
      <c r="AC688" s="267"/>
      <c r="AD688" s="267"/>
      <c r="AE688" s="267"/>
      <c r="AF688" s="267"/>
      <c r="AG688" s="267"/>
      <c r="AH688" s="267"/>
      <c r="AI688" s="267"/>
      <c r="AJ688" s="267"/>
      <c r="AK688" s="267"/>
      <c r="AL688" s="267"/>
      <c r="AM688" s="465"/>
      <c r="AN688" s="1"/>
    </row>
    <row r="689" spans="1:40">
      <c r="A689" s="1"/>
      <c r="B689" s="128"/>
      <c r="C689" s="94" t="s">
        <v>201</v>
      </c>
      <c r="D689" s="94"/>
      <c r="E689" s="94"/>
      <c r="F689" s="94"/>
      <c r="G689" s="94"/>
      <c r="H689" s="94"/>
      <c r="I689" s="94"/>
      <c r="J689" s="94"/>
      <c r="K689" s="94"/>
      <c r="L689" s="94"/>
      <c r="M689" s="94"/>
      <c r="N689" s="94"/>
      <c r="O689" s="119"/>
      <c r="P689" s="255"/>
      <c r="Q689" s="267"/>
      <c r="R689" s="267"/>
      <c r="S689" s="267"/>
      <c r="T689" s="267"/>
      <c r="U689" s="267"/>
      <c r="V689" s="267"/>
      <c r="W689" s="267"/>
      <c r="X689" s="267"/>
      <c r="Y689" s="267"/>
      <c r="Z689" s="267"/>
      <c r="AA689" s="267"/>
      <c r="AB689" s="267"/>
      <c r="AC689" s="267"/>
      <c r="AD689" s="267"/>
      <c r="AE689" s="267"/>
      <c r="AF689" s="267"/>
      <c r="AG689" s="267"/>
      <c r="AH689" s="267"/>
      <c r="AI689" s="267"/>
      <c r="AJ689" s="267"/>
      <c r="AK689" s="267"/>
      <c r="AL689" s="267"/>
      <c r="AM689" s="465"/>
      <c r="AN689" s="1"/>
    </row>
    <row r="690" spans="1:40">
      <c r="A690" s="1"/>
      <c r="B690" s="128"/>
      <c r="C690" s="94" t="s">
        <v>517</v>
      </c>
      <c r="D690" s="94"/>
      <c r="E690" s="94"/>
      <c r="F690" s="94"/>
      <c r="G690" s="94"/>
      <c r="H690" s="94"/>
      <c r="I690" s="94"/>
      <c r="J690" s="94"/>
      <c r="K690" s="94"/>
      <c r="L690" s="94"/>
      <c r="M690" s="94"/>
      <c r="N690" s="94"/>
      <c r="O690" s="119"/>
      <c r="P690" s="255"/>
      <c r="Q690" s="267"/>
      <c r="R690" s="267"/>
      <c r="S690" s="267"/>
      <c r="T690" s="267"/>
      <c r="U690" s="267"/>
      <c r="V690" s="267"/>
      <c r="W690" s="267"/>
      <c r="X690" s="267"/>
      <c r="Y690" s="267"/>
      <c r="Z690" s="267"/>
      <c r="AA690" s="267"/>
      <c r="AB690" s="267"/>
      <c r="AC690" s="267"/>
      <c r="AD690" s="267"/>
      <c r="AE690" s="267"/>
      <c r="AF690" s="267"/>
      <c r="AG690" s="267"/>
      <c r="AH690" s="267"/>
      <c r="AI690" s="267"/>
      <c r="AJ690" s="267"/>
      <c r="AK690" s="267"/>
      <c r="AL690" s="267"/>
      <c r="AM690" s="465"/>
      <c r="AN690" s="1"/>
    </row>
    <row r="691" spans="1:40">
      <c r="A691" s="1"/>
      <c r="B691" s="128"/>
      <c r="C691" s="94" t="s">
        <v>213</v>
      </c>
      <c r="D691" s="94"/>
      <c r="E691" s="94"/>
      <c r="F691" s="94"/>
      <c r="G691" s="94"/>
      <c r="H691" s="94"/>
      <c r="I691" s="94"/>
      <c r="J691" s="94"/>
      <c r="K691" s="94"/>
      <c r="L691" s="94"/>
      <c r="M691" s="94"/>
      <c r="N691" s="94"/>
      <c r="O691" s="119"/>
      <c r="P691" s="255"/>
      <c r="Q691" s="267"/>
      <c r="R691" s="267"/>
      <c r="S691" s="267"/>
      <c r="T691" s="267"/>
      <c r="U691" s="267"/>
      <c r="V691" s="267"/>
      <c r="W691" s="267"/>
      <c r="X691" s="267"/>
      <c r="Y691" s="267"/>
      <c r="Z691" s="267"/>
      <c r="AA691" s="267"/>
      <c r="AB691" s="267"/>
      <c r="AC691" s="267"/>
      <c r="AD691" s="267"/>
      <c r="AE691" s="267"/>
      <c r="AF691" s="267"/>
      <c r="AG691" s="267"/>
      <c r="AH691" s="267"/>
      <c r="AI691" s="267"/>
      <c r="AJ691" s="267"/>
      <c r="AK691" s="267"/>
      <c r="AL691" s="267"/>
      <c r="AM691" s="465"/>
      <c r="AN691" s="1"/>
    </row>
    <row r="692" spans="1:40">
      <c r="A692" s="1"/>
      <c r="B692" s="128"/>
      <c r="C692" s="94" t="s">
        <v>72</v>
      </c>
      <c r="D692" s="94"/>
      <c r="E692" s="94"/>
      <c r="F692" s="94"/>
      <c r="G692" s="94"/>
      <c r="H692" s="94"/>
      <c r="I692" s="94"/>
      <c r="J692" s="94"/>
      <c r="K692" s="94"/>
      <c r="L692" s="94"/>
      <c r="M692" s="94"/>
      <c r="N692" s="94"/>
      <c r="O692" s="119"/>
      <c r="P692" s="255"/>
      <c r="Q692" s="267"/>
      <c r="R692" s="267"/>
      <c r="S692" s="267"/>
      <c r="T692" s="267"/>
      <c r="U692" s="267"/>
      <c r="V692" s="267"/>
      <c r="W692" s="267"/>
      <c r="X692" s="267"/>
      <c r="Y692" s="267"/>
      <c r="Z692" s="267"/>
      <c r="AA692" s="267"/>
      <c r="AB692" s="267"/>
      <c r="AC692" s="267"/>
      <c r="AD692" s="267"/>
      <c r="AE692" s="267"/>
      <c r="AF692" s="267"/>
      <c r="AG692" s="267"/>
      <c r="AH692" s="267"/>
      <c r="AI692" s="267"/>
      <c r="AJ692" s="267"/>
      <c r="AK692" s="267"/>
      <c r="AL692" s="267"/>
      <c r="AM692" s="465"/>
      <c r="AN692" s="1"/>
    </row>
    <row r="693" spans="1:40">
      <c r="A693" s="1"/>
      <c r="B693" s="128"/>
      <c r="C693" s="94" t="s">
        <v>720</v>
      </c>
      <c r="D693" s="94"/>
      <c r="E693" s="94"/>
      <c r="F693" s="94"/>
      <c r="G693" s="94"/>
      <c r="H693" s="94"/>
      <c r="I693" s="94"/>
      <c r="J693" s="94"/>
      <c r="K693" s="94"/>
      <c r="L693" s="94"/>
      <c r="M693" s="94"/>
      <c r="N693" s="94"/>
      <c r="O693" s="119"/>
      <c r="P693" s="255"/>
      <c r="Q693" s="267"/>
      <c r="R693" s="267"/>
      <c r="S693" s="267"/>
      <c r="T693" s="267"/>
      <c r="U693" s="267"/>
      <c r="V693" s="267"/>
      <c r="W693" s="267"/>
      <c r="X693" s="267"/>
      <c r="Y693" s="267"/>
      <c r="Z693" s="267"/>
      <c r="AA693" s="267"/>
      <c r="AB693" s="267"/>
      <c r="AC693" s="267"/>
      <c r="AD693" s="267"/>
      <c r="AE693" s="267"/>
      <c r="AF693" s="267"/>
      <c r="AG693" s="267"/>
      <c r="AH693" s="267"/>
      <c r="AI693" s="267"/>
      <c r="AJ693" s="267"/>
      <c r="AK693" s="267"/>
      <c r="AL693" s="267"/>
      <c r="AM693" s="465"/>
      <c r="AN693" s="1"/>
    </row>
    <row r="694" spans="1:40">
      <c r="A694" s="1"/>
      <c r="B694" s="128"/>
      <c r="C694" s="94" t="s">
        <v>981</v>
      </c>
      <c r="D694" s="94"/>
      <c r="E694" s="94"/>
      <c r="F694" s="94"/>
      <c r="G694" s="94"/>
      <c r="H694" s="94"/>
      <c r="I694" s="94"/>
      <c r="J694" s="94"/>
      <c r="K694" s="94"/>
      <c r="L694" s="94"/>
      <c r="M694" s="94"/>
      <c r="N694" s="94"/>
      <c r="O694" s="119"/>
      <c r="P694" s="255"/>
      <c r="Q694" s="267"/>
      <c r="R694" s="267"/>
      <c r="S694" s="267"/>
      <c r="T694" s="267"/>
      <c r="U694" s="267"/>
      <c r="V694" s="267"/>
      <c r="W694" s="267"/>
      <c r="X694" s="267"/>
      <c r="Y694" s="267"/>
      <c r="Z694" s="267"/>
      <c r="AA694" s="267"/>
      <c r="AB694" s="267"/>
      <c r="AC694" s="267"/>
      <c r="AD694" s="267"/>
      <c r="AE694" s="267"/>
      <c r="AF694" s="267"/>
      <c r="AG694" s="267"/>
      <c r="AH694" s="267"/>
      <c r="AI694" s="267"/>
      <c r="AJ694" s="267"/>
      <c r="AK694" s="267"/>
      <c r="AL694" s="267"/>
      <c r="AM694" s="465"/>
      <c r="AN694" s="1"/>
    </row>
    <row r="695" spans="1:40">
      <c r="A695" s="1"/>
      <c r="B695" s="128"/>
      <c r="C695" s="94" t="s">
        <v>4</v>
      </c>
      <c r="D695" s="94"/>
      <c r="E695" s="94"/>
      <c r="F695" s="94"/>
      <c r="G695" s="94"/>
      <c r="H695" s="94"/>
      <c r="I695" s="94"/>
      <c r="J695" s="94"/>
      <c r="K695" s="94"/>
      <c r="L695" s="94"/>
      <c r="M695" s="94"/>
      <c r="N695" s="94"/>
      <c r="O695" s="119"/>
      <c r="P695" s="255"/>
      <c r="Q695" s="267"/>
      <c r="R695" s="267"/>
      <c r="S695" s="267"/>
      <c r="T695" s="267"/>
      <c r="U695" s="267"/>
      <c r="V695" s="267"/>
      <c r="W695" s="267"/>
      <c r="X695" s="267"/>
      <c r="Y695" s="267"/>
      <c r="Z695" s="267"/>
      <c r="AA695" s="267"/>
      <c r="AB695" s="267"/>
      <c r="AC695" s="267"/>
      <c r="AD695" s="267"/>
      <c r="AE695" s="267"/>
      <c r="AF695" s="267"/>
      <c r="AG695" s="267"/>
      <c r="AH695" s="267"/>
      <c r="AI695" s="267"/>
      <c r="AJ695" s="267"/>
      <c r="AK695" s="267"/>
      <c r="AL695" s="267"/>
      <c r="AM695" s="465"/>
      <c r="AN695" s="1"/>
    </row>
    <row r="696" spans="1:40">
      <c r="A696" s="1"/>
      <c r="B696" s="128"/>
      <c r="C696" s="119" t="s">
        <v>676</v>
      </c>
      <c r="D696" s="167"/>
      <c r="E696" s="167"/>
      <c r="F696" s="167"/>
      <c r="G696" s="167"/>
      <c r="H696" s="167"/>
      <c r="I696" s="167"/>
      <c r="J696" s="167"/>
      <c r="K696" s="167"/>
      <c r="L696" s="167"/>
      <c r="M696" s="167"/>
      <c r="N696" s="167"/>
      <c r="O696" s="167"/>
      <c r="P696" s="363"/>
      <c r="Q696" s="375"/>
      <c r="R696" s="375"/>
      <c r="S696" s="375"/>
      <c r="T696" s="375"/>
      <c r="U696" s="375"/>
      <c r="V696" s="375"/>
      <c r="W696" s="375"/>
      <c r="X696" s="375"/>
      <c r="Y696" s="375"/>
      <c r="Z696" s="375"/>
      <c r="AA696" s="375"/>
      <c r="AB696" s="375"/>
      <c r="AC696" s="375"/>
      <c r="AD696" s="375"/>
      <c r="AE696" s="375"/>
      <c r="AF696" s="375"/>
      <c r="AG696" s="375"/>
      <c r="AH696" s="375"/>
      <c r="AI696" s="375"/>
      <c r="AJ696" s="375"/>
      <c r="AK696" s="375"/>
      <c r="AL696" s="267"/>
      <c r="AM696" s="465"/>
      <c r="AN696" s="1"/>
    </row>
    <row r="697" spans="1:40">
      <c r="A697" s="1"/>
      <c r="B697" s="128"/>
      <c r="C697" s="119" t="s">
        <v>982</v>
      </c>
      <c r="D697" s="167"/>
      <c r="E697" s="167"/>
      <c r="F697" s="167"/>
      <c r="G697" s="167"/>
      <c r="H697" s="167"/>
      <c r="I697" s="167"/>
      <c r="J697" s="167"/>
      <c r="K697" s="167"/>
      <c r="L697" s="167"/>
      <c r="M697" s="167"/>
      <c r="N697" s="167"/>
      <c r="O697" s="167"/>
      <c r="P697" s="255"/>
      <c r="Q697" s="267"/>
      <c r="R697" s="267"/>
      <c r="S697" s="267"/>
      <c r="T697" s="267"/>
      <c r="U697" s="267"/>
      <c r="V697" s="267"/>
      <c r="W697" s="267"/>
      <c r="X697" s="267"/>
      <c r="Y697" s="267"/>
      <c r="Z697" s="267"/>
      <c r="AA697" s="267"/>
      <c r="AB697" s="267"/>
      <c r="AC697" s="267"/>
      <c r="AD697" s="267"/>
      <c r="AE697" s="267"/>
      <c r="AF697" s="267"/>
      <c r="AG697" s="267"/>
      <c r="AH697" s="267"/>
      <c r="AI697" s="267"/>
      <c r="AJ697" s="267"/>
      <c r="AK697" s="267"/>
      <c r="AL697" s="267"/>
      <c r="AM697" s="465"/>
      <c r="AN697" s="1"/>
    </row>
    <row r="698" spans="1:40">
      <c r="A698" s="1"/>
      <c r="B698" s="128"/>
      <c r="C698" s="119" t="s">
        <v>983</v>
      </c>
      <c r="D698" s="167"/>
      <c r="E698" s="167"/>
      <c r="F698" s="167"/>
      <c r="G698" s="167"/>
      <c r="H698" s="167"/>
      <c r="I698" s="167"/>
      <c r="J698" s="167"/>
      <c r="K698" s="167"/>
      <c r="L698" s="167"/>
      <c r="M698" s="167"/>
      <c r="N698" s="167"/>
      <c r="O698" s="167"/>
      <c r="P698" s="255"/>
      <c r="Q698" s="267"/>
      <c r="R698" s="267"/>
      <c r="S698" s="267"/>
      <c r="T698" s="267"/>
      <c r="U698" s="267"/>
      <c r="V698" s="267"/>
      <c r="W698" s="267"/>
      <c r="X698" s="267"/>
      <c r="Y698" s="267"/>
      <c r="Z698" s="267"/>
      <c r="AA698" s="267"/>
      <c r="AB698" s="267"/>
      <c r="AC698" s="267"/>
      <c r="AD698" s="267"/>
      <c r="AE698" s="267"/>
      <c r="AF698" s="267"/>
      <c r="AG698" s="267"/>
      <c r="AH698" s="267"/>
      <c r="AI698" s="267"/>
      <c r="AJ698" s="267"/>
      <c r="AK698" s="267"/>
      <c r="AL698" s="267"/>
      <c r="AM698" s="465"/>
      <c r="AN698" s="1"/>
    </row>
    <row r="699" spans="1:40">
      <c r="A699" s="1"/>
      <c r="B699" s="128"/>
      <c r="C699" s="119" t="s">
        <v>216</v>
      </c>
      <c r="D699" s="167"/>
      <c r="E699" s="167"/>
      <c r="F699" s="167"/>
      <c r="G699" s="167"/>
      <c r="H699" s="167"/>
      <c r="I699" s="167"/>
      <c r="J699" s="167"/>
      <c r="K699" s="167"/>
      <c r="L699" s="167"/>
      <c r="M699" s="167"/>
      <c r="N699" s="167"/>
      <c r="O699" s="167"/>
      <c r="P699" s="255"/>
      <c r="Q699" s="267"/>
      <c r="R699" s="267"/>
      <c r="S699" s="267"/>
      <c r="T699" s="267"/>
      <c r="U699" s="267"/>
      <c r="V699" s="267"/>
      <c r="W699" s="267"/>
      <c r="X699" s="267"/>
      <c r="Y699" s="267"/>
      <c r="Z699" s="267"/>
      <c r="AA699" s="267"/>
      <c r="AB699" s="267"/>
      <c r="AC699" s="267"/>
      <c r="AD699" s="267"/>
      <c r="AE699" s="267"/>
      <c r="AF699" s="267"/>
      <c r="AG699" s="267"/>
      <c r="AH699" s="267"/>
      <c r="AI699" s="267"/>
      <c r="AJ699" s="267"/>
      <c r="AK699" s="267"/>
      <c r="AL699" s="267"/>
      <c r="AM699" s="465"/>
      <c r="AN699" s="1"/>
    </row>
    <row r="700" spans="1:40">
      <c r="A700" s="1"/>
      <c r="B700" s="128"/>
      <c r="C700" s="119" t="s">
        <v>890</v>
      </c>
      <c r="D700" s="167"/>
      <c r="E700" s="167"/>
      <c r="F700" s="167"/>
      <c r="G700" s="167"/>
      <c r="H700" s="167"/>
      <c r="I700" s="167"/>
      <c r="J700" s="167"/>
      <c r="K700" s="167"/>
      <c r="L700" s="167"/>
      <c r="M700" s="167"/>
      <c r="N700" s="167"/>
      <c r="O700" s="167"/>
      <c r="P700" s="255"/>
      <c r="Q700" s="267"/>
      <c r="R700" s="267"/>
      <c r="S700" s="267"/>
      <c r="T700" s="267"/>
      <c r="U700" s="267"/>
      <c r="V700" s="267"/>
      <c r="W700" s="267"/>
      <c r="X700" s="267"/>
      <c r="Y700" s="267"/>
      <c r="Z700" s="267"/>
      <c r="AA700" s="267"/>
      <c r="AB700" s="267"/>
      <c r="AC700" s="267"/>
      <c r="AD700" s="267"/>
      <c r="AE700" s="267"/>
      <c r="AF700" s="267"/>
      <c r="AG700" s="267"/>
      <c r="AH700" s="267"/>
      <c r="AI700" s="267"/>
      <c r="AJ700" s="267"/>
      <c r="AK700" s="267"/>
      <c r="AL700" s="267"/>
      <c r="AM700" s="465"/>
      <c r="AN700" s="1"/>
    </row>
    <row r="701" spans="1:40">
      <c r="A701" s="1"/>
      <c r="B701" s="128"/>
      <c r="C701" s="119" t="s">
        <v>714</v>
      </c>
      <c r="D701" s="167"/>
      <c r="E701" s="167"/>
      <c r="F701" s="167"/>
      <c r="G701" s="167"/>
      <c r="H701" s="167"/>
      <c r="I701" s="167"/>
      <c r="J701" s="167"/>
      <c r="K701" s="167"/>
      <c r="L701" s="167"/>
      <c r="M701" s="167"/>
      <c r="N701" s="167"/>
      <c r="O701" s="167"/>
      <c r="P701" s="255"/>
      <c r="Q701" s="267"/>
      <c r="R701" s="267"/>
      <c r="S701" s="267"/>
      <c r="T701" s="267"/>
      <c r="U701" s="267"/>
      <c r="V701" s="267"/>
      <c r="W701" s="267"/>
      <c r="X701" s="267"/>
      <c r="Y701" s="267"/>
      <c r="Z701" s="267"/>
      <c r="AA701" s="267"/>
      <c r="AB701" s="267"/>
      <c r="AC701" s="267"/>
      <c r="AD701" s="267"/>
      <c r="AE701" s="267"/>
      <c r="AF701" s="267"/>
      <c r="AG701" s="267"/>
      <c r="AH701" s="267"/>
      <c r="AI701" s="267"/>
      <c r="AJ701" s="267"/>
      <c r="AK701" s="267"/>
      <c r="AL701" s="267"/>
      <c r="AM701" s="465"/>
      <c r="AN701" s="1"/>
    </row>
    <row r="702" spans="1:40" ht="34.5" customHeight="1">
      <c r="A702" s="1"/>
      <c r="B702" s="129" t="s">
        <v>228</v>
      </c>
      <c r="C702" s="171" t="s">
        <v>255</v>
      </c>
      <c r="D702" s="171"/>
      <c r="E702" s="171"/>
      <c r="F702" s="171"/>
      <c r="G702" s="171"/>
      <c r="H702" s="171"/>
      <c r="I702" s="171"/>
      <c r="J702" s="171"/>
      <c r="K702" s="171"/>
      <c r="L702" s="171"/>
      <c r="M702" s="171"/>
      <c r="N702" s="171"/>
      <c r="O702" s="186"/>
      <c r="P702" s="255"/>
      <c r="Q702" s="267"/>
      <c r="R702" s="267"/>
      <c r="S702" s="267"/>
      <c r="T702" s="267"/>
      <c r="U702" s="267"/>
      <c r="V702" s="267"/>
      <c r="W702" s="267"/>
      <c r="X702" s="267"/>
      <c r="Y702" s="267"/>
      <c r="Z702" s="267"/>
      <c r="AA702" s="267"/>
      <c r="AB702" s="267"/>
      <c r="AC702" s="267"/>
      <c r="AD702" s="267"/>
      <c r="AE702" s="267"/>
      <c r="AF702" s="267"/>
      <c r="AG702" s="267"/>
      <c r="AH702" s="267"/>
      <c r="AI702" s="267"/>
      <c r="AJ702" s="267"/>
      <c r="AK702" s="267"/>
      <c r="AL702" s="267"/>
      <c r="AM702" s="465"/>
      <c r="AN702" s="1"/>
    </row>
    <row r="703" spans="1:40">
      <c r="A703" s="1"/>
      <c r="B703" s="130"/>
      <c r="C703" s="94" t="s">
        <v>307</v>
      </c>
      <c r="D703" s="94"/>
      <c r="E703" s="94"/>
      <c r="F703" s="94"/>
      <c r="G703" s="94"/>
      <c r="H703" s="94"/>
      <c r="I703" s="94"/>
      <c r="J703" s="94"/>
      <c r="K703" s="94"/>
      <c r="L703" s="94"/>
      <c r="M703" s="94"/>
      <c r="N703" s="94"/>
      <c r="O703" s="119"/>
      <c r="P703" s="255"/>
      <c r="Q703" s="267"/>
      <c r="R703" s="267"/>
      <c r="S703" s="267"/>
      <c r="T703" s="267"/>
      <c r="U703" s="267"/>
      <c r="V703" s="267"/>
      <c r="W703" s="267"/>
      <c r="X703" s="267"/>
      <c r="Y703" s="267"/>
      <c r="Z703" s="267"/>
      <c r="AA703" s="267"/>
      <c r="AB703" s="267"/>
      <c r="AC703" s="267"/>
      <c r="AD703" s="267"/>
      <c r="AE703" s="267"/>
      <c r="AF703" s="267"/>
      <c r="AG703" s="267"/>
      <c r="AH703" s="267"/>
      <c r="AI703" s="267"/>
      <c r="AJ703" s="267"/>
      <c r="AK703" s="267"/>
      <c r="AL703" s="267"/>
      <c r="AM703" s="465"/>
      <c r="AN703" s="1"/>
    </row>
    <row r="704" spans="1:40" ht="32.25" customHeight="1">
      <c r="A704" s="1"/>
      <c r="B704" s="130"/>
      <c r="C704" s="171" t="s">
        <v>897</v>
      </c>
      <c r="D704" s="171"/>
      <c r="E704" s="171"/>
      <c r="F704" s="171"/>
      <c r="G704" s="171"/>
      <c r="H704" s="171"/>
      <c r="I704" s="171"/>
      <c r="J704" s="171"/>
      <c r="K704" s="171"/>
      <c r="L704" s="171"/>
      <c r="M704" s="171"/>
      <c r="N704" s="171"/>
      <c r="O704" s="186"/>
      <c r="P704" s="255"/>
      <c r="Q704" s="267"/>
      <c r="R704" s="267"/>
      <c r="S704" s="267"/>
      <c r="T704" s="267"/>
      <c r="U704" s="267"/>
      <c r="V704" s="267"/>
      <c r="W704" s="267"/>
      <c r="X704" s="267"/>
      <c r="Y704" s="267"/>
      <c r="Z704" s="267"/>
      <c r="AA704" s="267"/>
      <c r="AB704" s="267"/>
      <c r="AC704" s="267"/>
      <c r="AD704" s="267"/>
      <c r="AE704" s="267"/>
      <c r="AF704" s="267"/>
      <c r="AG704" s="267"/>
      <c r="AH704" s="267"/>
      <c r="AI704" s="267"/>
      <c r="AJ704" s="267"/>
      <c r="AK704" s="267"/>
      <c r="AL704" s="267"/>
      <c r="AM704" s="465"/>
      <c r="AN704" s="1"/>
    </row>
    <row r="705" spans="1:41" ht="32.25" customHeight="1">
      <c r="A705" s="1"/>
      <c r="B705" s="130"/>
      <c r="C705" s="171" t="s">
        <v>883</v>
      </c>
      <c r="D705" s="171"/>
      <c r="E705" s="171"/>
      <c r="F705" s="171"/>
      <c r="G705" s="171"/>
      <c r="H705" s="171"/>
      <c r="I705" s="171"/>
      <c r="J705" s="171"/>
      <c r="K705" s="171"/>
      <c r="L705" s="171"/>
      <c r="M705" s="171"/>
      <c r="N705" s="171"/>
      <c r="O705" s="186"/>
      <c r="P705" s="255"/>
      <c r="Q705" s="267"/>
      <c r="R705" s="267"/>
      <c r="S705" s="267"/>
      <c r="T705" s="267"/>
      <c r="U705" s="267"/>
      <c r="V705" s="267"/>
      <c r="W705" s="267"/>
      <c r="X705" s="267"/>
      <c r="Y705" s="267"/>
      <c r="Z705" s="267"/>
      <c r="AA705" s="267"/>
      <c r="AB705" s="267"/>
      <c r="AC705" s="267"/>
      <c r="AD705" s="267"/>
      <c r="AE705" s="267"/>
      <c r="AF705" s="267"/>
      <c r="AG705" s="267"/>
      <c r="AH705" s="267"/>
      <c r="AI705" s="267"/>
      <c r="AJ705" s="267"/>
      <c r="AK705" s="267"/>
      <c r="AL705" s="267"/>
      <c r="AM705" s="465"/>
      <c r="AN705" s="1"/>
    </row>
    <row r="706" spans="1:41" ht="32.25" customHeight="1">
      <c r="A706" s="1"/>
      <c r="B706" s="130"/>
      <c r="C706" s="171" t="s">
        <v>227</v>
      </c>
      <c r="D706" s="171"/>
      <c r="E706" s="171"/>
      <c r="F706" s="171"/>
      <c r="G706" s="171"/>
      <c r="H706" s="171"/>
      <c r="I706" s="171"/>
      <c r="J706" s="171"/>
      <c r="K706" s="171"/>
      <c r="L706" s="171"/>
      <c r="M706" s="171"/>
      <c r="N706" s="171"/>
      <c r="O706" s="186"/>
      <c r="P706" s="255"/>
      <c r="Q706" s="267"/>
      <c r="R706" s="267"/>
      <c r="S706" s="267"/>
      <c r="T706" s="267"/>
      <c r="U706" s="267"/>
      <c r="V706" s="267"/>
      <c r="W706" s="267"/>
      <c r="X706" s="267"/>
      <c r="Y706" s="267"/>
      <c r="Z706" s="267"/>
      <c r="AA706" s="267"/>
      <c r="AB706" s="267"/>
      <c r="AC706" s="267"/>
      <c r="AD706" s="267"/>
      <c r="AE706" s="267"/>
      <c r="AF706" s="267"/>
      <c r="AG706" s="267"/>
      <c r="AH706" s="267"/>
      <c r="AI706" s="267"/>
      <c r="AJ706" s="267"/>
      <c r="AK706" s="267"/>
      <c r="AL706" s="267"/>
      <c r="AM706" s="465"/>
      <c r="AN706" s="1"/>
    </row>
    <row r="707" spans="1:41" ht="21.75" customHeight="1">
      <c r="A707" s="1"/>
      <c r="B707" s="131"/>
      <c r="C707" s="171" t="s">
        <v>311</v>
      </c>
      <c r="D707" s="171"/>
      <c r="E707" s="171"/>
      <c r="F707" s="171"/>
      <c r="G707" s="171"/>
      <c r="H707" s="171"/>
      <c r="I707" s="171"/>
      <c r="J707" s="171"/>
      <c r="K707" s="171"/>
      <c r="L707" s="171"/>
      <c r="M707" s="171"/>
      <c r="N707" s="171"/>
      <c r="O707" s="186"/>
      <c r="P707" s="255"/>
      <c r="Q707" s="267"/>
      <c r="R707" s="267"/>
      <c r="S707" s="267"/>
      <c r="T707" s="267"/>
      <c r="U707" s="267"/>
      <c r="V707" s="267"/>
      <c r="W707" s="267"/>
      <c r="X707" s="267"/>
      <c r="Y707" s="267"/>
      <c r="Z707" s="267"/>
      <c r="AA707" s="267"/>
      <c r="AB707" s="267"/>
      <c r="AC707" s="267"/>
      <c r="AD707" s="267"/>
      <c r="AE707" s="267"/>
      <c r="AF707" s="267"/>
      <c r="AG707" s="267"/>
      <c r="AH707" s="267"/>
      <c r="AI707" s="267"/>
      <c r="AJ707" s="267"/>
      <c r="AK707" s="267"/>
      <c r="AL707" s="267"/>
      <c r="AM707" s="465"/>
      <c r="AN707" s="1"/>
    </row>
    <row r="708" spans="1:41" ht="26.25" customHeight="1">
      <c r="A708" s="1"/>
      <c r="B708" s="131" t="s">
        <v>79</v>
      </c>
      <c r="C708" s="171" t="s">
        <v>988</v>
      </c>
      <c r="D708" s="171"/>
      <c r="E708" s="171"/>
      <c r="F708" s="171"/>
      <c r="G708" s="171"/>
      <c r="H708" s="171"/>
      <c r="I708" s="171"/>
      <c r="J708" s="171"/>
      <c r="K708" s="171"/>
      <c r="L708" s="171"/>
      <c r="M708" s="171"/>
      <c r="N708" s="171"/>
      <c r="O708" s="186"/>
      <c r="P708" s="255"/>
      <c r="Q708" s="267"/>
      <c r="R708" s="267"/>
      <c r="S708" s="267"/>
      <c r="T708" s="267"/>
      <c r="U708" s="267"/>
      <c r="V708" s="267"/>
      <c r="W708" s="267"/>
      <c r="X708" s="267"/>
      <c r="Y708" s="267"/>
      <c r="Z708" s="267"/>
      <c r="AA708" s="267"/>
      <c r="AB708" s="267"/>
      <c r="AC708" s="267"/>
      <c r="AD708" s="267"/>
      <c r="AE708" s="267"/>
      <c r="AF708" s="267"/>
      <c r="AG708" s="267"/>
      <c r="AH708" s="267"/>
      <c r="AI708" s="267"/>
      <c r="AJ708" s="267"/>
      <c r="AK708" s="267"/>
      <c r="AL708" s="267"/>
      <c r="AM708" s="465"/>
      <c r="AN708" s="1"/>
    </row>
    <row r="709" spans="1:41">
      <c r="A709" s="1"/>
      <c r="B709" s="132" t="s">
        <v>602</v>
      </c>
      <c r="C709" s="94" t="s">
        <v>96</v>
      </c>
      <c r="D709" s="94"/>
      <c r="E709" s="94"/>
      <c r="F709" s="94"/>
      <c r="G709" s="94"/>
      <c r="H709" s="94"/>
      <c r="I709" s="94"/>
      <c r="J709" s="94"/>
      <c r="K709" s="94"/>
      <c r="L709" s="94"/>
      <c r="M709" s="94"/>
      <c r="N709" s="94"/>
      <c r="O709" s="119"/>
      <c r="P709" s="255"/>
      <c r="Q709" s="267"/>
      <c r="R709" s="267"/>
      <c r="S709" s="267"/>
      <c r="T709" s="267"/>
      <c r="U709" s="267"/>
      <c r="V709" s="267"/>
      <c r="W709" s="267"/>
      <c r="X709" s="267"/>
      <c r="Y709" s="267"/>
      <c r="Z709" s="267"/>
      <c r="AA709" s="267"/>
      <c r="AB709" s="267"/>
      <c r="AC709" s="267"/>
      <c r="AD709" s="267"/>
      <c r="AE709" s="267"/>
      <c r="AF709" s="267"/>
      <c r="AG709" s="267"/>
      <c r="AH709" s="267"/>
      <c r="AI709" s="267"/>
      <c r="AJ709" s="267"/>
      <c r="AK709" s="267"/>
      <c r="AL709" s="267"/>
      <c r="AM709" s="465"/>
      <c r="AN709" s="1"/>
    </row>
    <row r="710" spans="1:41">
      <c r="A710" s="1"/>
      <c r="B710" s="132"/>
      <c r="C710" s="94" t="s">
        <v>8</v>
      </c>
      <c r="D710" s="94"/>
      <c r="E710" s="94"/>
      <c r="F710" s="94"/>
      <c r="G710" s="94"/>
      <c r="H710" s="94"/>
      <c r="I710" s="94"/>
      <c r="J710" s="94"/>
      <c r="K710" s="94"/>
      <c r="L710" s="94"/>
      <c r="M710" s="94"/>
      <c r="N710" s="94"/>
      <c r="O710" s="119"/>
      <c r="P710" s="255"/>
      <c r="Q710" s="267"/>
      <c r="R710" s="267"/>
      <c r="S710" s="267"/>
      <c r="T710" s="267"/>
      <c r="U710" s="267"/>
      <c r="V710" s="267"/>
      <c r="W710" s="267"/>
      <c r="X710" s="267"/>
      <c r="Y710" s="267"/>
      <c r="Z710" s="267"/>
      <c r="AA710" s="267"/>
      <c r="AB710" s="267"/>
      <c r="AC710" s="267"/>
      <c r="AD710" s="267"/>
      <c r="AE710" s="267"/>
      <c r="AF710" s="267"/>
      <c r="AG710" s="267"/>
      <c r="AH710" s="267"/>
      <c r="AI710" s="267"/>
      <c r="AJ710" s="267"/>
      <c r="AK710" s="267"/>
      <c r="AL710" s="267"/>
      <c r="AM710" s="465"/>
      <c r="AN710" s="1"/>
    </row>
    <row r="711" spans="1:41">
      <c r="A711" s="1"/>
      <c r="B711" s="132"/>
      <c r="C711" s="94" t="s">
        <v>789</v>
      </c>
      <c r="D711" s="94"/>
      <c r="E711" s="94"/>
      <c r="F711" s="94"/>
      <c r="G711" s="94"/>
      <c r="H711" s="94"/>
      <c r="I711" s="94"/>
      <c r="J711" s="94"/>
      <c r="K711" s="94"/>
      <c r="L711" s="94"/>
      <c r="M711" s="94"/>
      <c r="N711" s="94"/>
      <c r="O711" s="119"/>
      <c r="P711" s="255"/>
      <c r="Q711" s="267"/>
      <c r="R711" s="267"/>
      <c r="S711" s="267"/>
      <c r="T711" s="267"/>
      <c r="U711" s="267"/>
      <c r="V711" s="267"/>
      <c r="W711" s="267"/>
      <c r="X711" s="267"/>
      <c r="Y711" s="267"/>
      <c r="Z711" s="267"/>
      <c r="AA711" s="267"/>
      <c r="AB711" s="267"/>
      <c r="AC711" s="267"/>
      <c r="AD711" s="267"/>
      <c r="AE711" s="267"/>
      <c r="AF711" s="267"/>
      <c r="AG711" s="267"/>
      <c r="AH711" s="267"/>
      <c r="AI711" s="267"/>
      <c r="AJ711" s="267"/>
      <c r="AK711" s="267"/>
      <c r="AL711" s="267"/>
      <c r="AM711" s="465"/>
      <c r="AN711" s="1"/>
    </row>
    <row r="712" spans="1:41">
      <c r="A712" s="1"/>
      <c r="B712" s="132"/>
      <c r="C712" s="94" t="s">
        <v>470</v>
      </c>
      <c r="D712" s="94"/>
      <c r="E712" s="94"/>
      <c r="F712" s="94"/>
      <c r="G712" s="94"/>
      <c r="H712" s="94"/>
      <c r="I712" s="94"/>
      <c r="J712" s="94"/>
      <c r="K712" s="94"/>
      <c r="L712" s="94"/>
      <c r="M712" s="94"/>
      <c r="N712" s="94"/>
      <c r="O712" s="119"/>
      <c r="P712" s="255"/>
      <c r="Q712" s="267"/>
      <c r="R712" s="267"/>
      <c r="S712" s="267"/>
      <c r="T712" s="267"/>
      <c r="U712" s="267"/>
      <c r="V712" s="267"/>
      <c r="W712" s="267"/>
      <c r="X712" s="267"/>
      <c r="Y712" s="267"/>
      <c r="Z712" s="267"/>
      <c r="AA712" s="267"/>
      <c r="AB712" s="267"/>
      <c r="AC712" s="267"/>
      <c r="AD712" s="267"/>
      <c r="AE712" s="267"/>
      <c r="AF712" s="267"/>
      <c r="AG712" s="267"/>
      <c r="AH712" s="267"/>
      <c r="AI712" s="267"/>
      <c r="AJ712" s="267"/>
      <c r="AK712" s="267"/>
      <c r="AL712" s="267"/>
      <c r="AM712" s="465"/>
      <c r="AN712" s="1"/>
    </row>
    <row r="713" spans="1:41">
      <c r="A713" s="1"/>
      <c r="B713" s="132"/>
      <c r="C713" s="94" t="s">
        <v>921</v>
      </c>
      <c r="D713" s="94"/>
      <c r="E713" s="94"/>
      <c r="F713" s="94"/>
      <c r="G713" s="94"/>
      <c r="H713" s="94"/>
      <c r="I713" s="94"/>
      <c r="J713" s="94"/>
      <c r="K713" s="94"/>
      <c r="L713" s="94"/>
      <c r="M713" s="94"/>
      <c r="N713" s="94"/>
      <c r="O713" s="119"/>
      <c r="P713" s="363"/>
      <c r="Q713" s="375"/>
      <c r="R713" s="375"/>
      <c r="S713" s="375"/>
      <c r="T713" s="375"/>
      <c r="U713" s="375"/>
      <c r="V713" s="375"/>
      <c r="W713" s="375"/>
      <c r="X713" s="375"/>
      <c r="Y713" s="375"/>
      <c r="Z713" s="375"/>
      <c r="AA713" s="375"/>
      <c r="AB713" s="375"/>
      <c r="AC713" s="375"/>
      <c r="AD713" s="375"/>
      <c r="AE713" s="375"/>
      <c r="AF713" s="375"/>
      <c r="AG713" s="375"/>
      <c r="AH713" s="375"/>
      <c r="AI713" s="375"/>
      <c r="AJ713" s="375"/>
      <c r="AK713" s="375"/>
      <c r="AL713" s="267"/>
      <c r="AM713" s="465"/>
      <c r="AN713" s="1"/>
    </row>
    <row r="714" spans="1:41">
      <c r="A714" s="1"/>
      <c r="B714" s="132"/>
      <c r="C714" s="94" t="s">
        <v>83</v>
      </c>
      <c r="D714" s="94"/>
      <c r="E714" s="94"/>
      <c r="F714" s="94"/>
      <c r="G714" s="94"/>
      <c r="H714" s="94"/>
      <c r="I714" s="94"/>
      <c r="J714" s="94"/>
      <c r="K714" s="94"/>
      <c r="L714" s="94"/>
      <c r="M714" s="94"/>
      <c r="N714" s="94"/>
      <c r="O714" s="119"/>
      <c r="P714" s="363"/>
      <c r="Q714" s="375"/>
      <c r="R714" s="375"/>
      <c r="S714" s="375"/>
      <c r="T714" s="375"/>
      <c r="U714" s="375"/>
      <c r="V714" s="375"/>
      <c r="W714" s="375"/>
      <c r="X714" s="375"/>
      <c r="Y714" s="375"/>
      <c r="Z714" s="375"/>
      <c r="AA714" s="375"/>
      <c r="AB714" s="375"/>
      <c r="AC714" s="375"/>
      <c r="AD714" s="375"/>
      <c r="AE714" s="375"/>
      <c r="AF714" s="375"/>
      <c r="AG714" s="375"/>
      <c r="AH714" s="375"/>
      <c r="AI714" s="375"/>
      <c r="AJ714" s="375"/>
      <c r="AK714" s="375"/>
      <c r="AL714" s="267"/>
      <c r="AM714" s="465"/>
      <c r="AN714" s="1"/>
    </row>
    <row r="715" spans="1:41">
      <c r="A715" s="1"/>
      <c r="B715" s="132"/>
      <c r="C715" s="94" t="s">
        <v>506</v>
      </c>
      <c r="D715" s="94"/>
      <c r="E715" s="94"/>
      <c r="F715" s="94"/>
      <c r="G715" s="94"/>
      <c r="H715" s="94"/>
      <c r="I715" s="94"/>
      <c r="J715" s="94"/>
      <c r="K715" s="94"/>
      <c r="L715" s="94"/>
      <c r="M715" s="94"/>
      <c r="N715" s="94"/>
      <c r="O715" s="119"/>
      <c r="P715" s="364"/>
      <c r="Q715" s="376"/>
      <c r="R715" s="376"/>
      <c r="S715" s="376"/>
      <c r="T715" s="376"/>
      <c r="U715" s="376"/>
      <c r="V715" s="376"/>
      <c r="W715" s="376"/>
      <c r="X715" s="376"/>
      <c r="Y715" s="376"/>
      <c r="Z715" s="376"/>
      <c r="AA715" s="376"/>
      <c r="AB715" s="376"/>
      <c r="AC715" s="376"/>
      <c r="AD715" s="376"/>
      <c r="AE715" s="376"/>
      <c r="AF715" s="376"/>
      <c r="AG715" s="376"/>
      <c r="AH715" s="376"/>
      <c r="AI715" s="376"/>
      <c r="AJ715" s="376"/>
      <c r="AK715" s="376"/>
      <c r="AL715" s="570"/>
      <c r="AM715" s="572"/>
      <c r="AN715" s="1"/>
    </row>
    <row r="716" spans="1:41">
      <c r="A716" s="1"/>
      <c r="B716" s="132"/>
      <c r="C716" s="94" t="s">
        <v>326</v>
      </c>
      <c r="D716" s="94"/>
      <c r="E716" s="94"/>
      <c r="F716" s="94"/>
      <c r="G716" s="94"/>
      <c r="H716" s="94"/>
      <c r="I716" s="94"/>
      <c r="J716" s="94"/>
      <c r="K716" s="94"/>
      <c r="L716" s="94"/>
      <c r="M716" s="94"/>
      <c r="N716" s="94"/>
      <c r="O716" s="119"/>
      <c r="P716" s="363"/>
      <c r="Q716" s="375"/>
      <c r="R716" s="375"/>
      <c r="S716" s="375"/>
      <c r="T716" s="375"/>
      <c r="U716" s="375"/>
      <c r="V716" s="375"/>
      <c r="W716" s="375"/>
      <c r="X716" s="375"/>
      <c r="Y716" s="375"/>
      <c r="Z716" s="375"/>
      <c r="AA716" s="375"/>
      <c r="AB716" s="375"/>
      <c r="AC716" s="375"/>
      <c r="AD716" s="375"/>
      <c r="AE716" s="375"/>
      <c r="AF716" s="375"/>
      <c r="AG716" s="375"/>
      <c r="AH716" s="375"/>
      <c r="AI716" s="375"/>
      <c r="AJ716" s="375"/>
      <c r="AK716" s="375"/>
      <c r="AL716" s="267"/>
      <c r="AM716" s="465"/>
      <c r="AN716" s="1"/>
    </row>
    <row r="717" spans="1:41">
      <c r="A717" s="1"/>
      <c r="B717" s="132"/>
      <c r="C717" s="94" t="s">
        <v>251</v>
      </c>
      <c r="D717" s="94"/>
      <c r="E717" s="94"/>
      <c r="F717" s="94"/>
      <c r="G717" s="94"/>
      <c r="H717" s="94"/>
      <c r="I717" s="94"/>
      <c r="J717" s="94"/>
      <c r="K717" s="94"/>
      <c r="L717" s="94"/>
      <c r="M717" s="94"/>
      <c r="N717" s="94"/>
      <c r="O717" s="119"/>
      <c r="P717" s="363"/>
      <c r="Q717" s="375"/>
      <c r="R717" s="375"/>
      <c r="S717" s="375"/>
      <c r="T717" s="375"/>
      <c r="U717" s="375"/>
      <c r="V717" s="375"/>
      <c r="W717" s="375"/>
      <c r="X717" s="375"/>
      <c r="Y717" s="375"/>
      <c r="Z717" s="375"/>
      <c r="AA717" s="375"/>
      <c r="AB717" s="375"/>
      <c r="AC717" s="375"/>
      <c r="AD717" s="375"/>
      <c r="AE717" s="375"/>
      <c r="AF717" s="375"/>
      <c r="AG717" s="375"/>
      <c r="AH717" s="375"/>
      <c r="AI717" s="375"/>
      <c r="AJ717" s="375"/>
      <c r="AK717" s="375"/>
      <c r="AL717" s="267"/>
      <c r="AM717" s="465"/>
      <c r="AN717" s="1"/>
    </row>
    <row r="718" spans="1:41" ht="19.5">
      <c r="A718" s="1"/>
      <c r="B718" s="132"/>
      <c r="C718" s="94" t="s">
        <v>830</v>
      </c>
      <c r="D718" s="94"/>
      <c r="E718" s="94"/>
      <c r="F718" s="94"/>
      <c r="G718" s="94"/>
      <c r="H718" s="94"/>
      <c r="I718" s="94"/>
      <c r="J718" s="94"/>
      <c r="K718" s="94"/>
      <c r="L718" s="94"/>
      <c r="M718" s="94"/>
      <c r="N718" s="94"/>
      <c r="O718" s="119"/>
      <c r="P718" s="365"/>
      <c r="Q718" s="377"/>
      <c r="R718" s="377"/>
      <c r="S718" s="377"/>
      <c r="T718" s="377"/>
      <c r="U718" s="377"/>
      <c r="V718" s="377"/>
      <c r="W718" s="377"/>
      <c r="X718" s="377"/>
      <c r="Y718" s="377"/>
      <c r="Z718" s="377"/>
      <c r="AA718" s="377"/>
      <c r="AB718" s="377"/>
      <c r="AC718" s="377"/>
      <c r="AD718" s="377"/>
      <c r="AE718" s="377"/>
      <c r="AF718" s="377"/>
      <c r="AG718" s="377"/>
      <c r="AH718" s="377"/>
      <c r="AI718" s="377"/>
      <c r="AJ718" s="267"/>
      <c r="AK718" s="267"/>
      <c r="AL718" s="267"/>
      <c r="AM718" s="465"/>
      <c r="AN718" s="1"/>
    </row>
    <row r="719" spans="1:41" ht="20.25">
      <c r="A719" s="1"/>
      <c r="B719" s="63" t="s">
        <v>178</v>
      </c>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509"/>
      <c r="AK719" s="545"/>
      <c r="AL719" s="545"/>
      <c r="AM719" s="545"/>
      <c r="AN719" s="380"/>
      <c r="AO719" s="576"/>
    </row>
    <row r="720" spans="1:41" ht="20.25">
      <c r="A720" s="1"/>
      <c r="B720" s="61" t="s">
        <v>462</v>
      </c>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517"/>
      <c r="AK720" s="517"/>
      <c r="AL720" s="517"/>
      <c r="AM720" s="517"/>
      <c r="AN720" s="517"/>
      <c r="AO720" s="576"/>
    </row>
    <row r="721" spans="1:41" ht="19.5">
      <c r="A721" s="1"/>
      <c r="B721" s="63" t="s">
        <v>598</v>
      </c>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286"/>
      <c r="AK721" s="309"/>
      <c r="AL721" s="309"/>
      <c r="AM721" s="309"/>
      <c r="AN721" s="349"/>
      <c r="AO721" s="576"/>
    </row>
    <row r="722" spans="1:41">
      <c r="A722" s="1"/>
      <c r="B722" s="63" t="s">
        <v>269</v>
      </c>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508"/>
      <c r="AK722" s="544"/>
      <c r="AL722" s="544"/>
      <c r="AM722" s="544"/>
      <c r="AN722" s="579"/>
      <c r="AO722" s="576"/>
    </row>
    <row r="723" spans="1:41">
      <c r="A723" s="1"/>
      <c r="B723" s="63" t="s">
        <v>118</v>
      </c>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508"/>
      <c r="AK723" s="544"/>
      <c r="AL723" s="544"/>
      <c r="AM723" s="544"/>
      <c r="AN723" s="579"/>
      <c r="AO723" s="576"/>
    </row>
    <row r="724" spans="1:41" ht="19.5">
      <c r="A724" s="1"/>
      <c r="B724" s="63" t="s">
        <v>265</v>
      </c>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508"/>
      <c r="AK724" s="544"/>
      <c r="AL724" s="544"/>
      <c r="AM724" s="544"/>
      <c r="AN724" s="579"/>
      <c r="AO724" s="576"/>
    </row>
    <row r="725" spans="1:41" ht="20.25">
      <c r="A725" s="1"/>
      <c r="B725" s="58"/>
      <c r="C725" s="172" t="s">
        <v>937</v>
      </c>
      <c r="D725" s="58"/>
      <c r="E725" s="58"/>
      <c r="F725" s="58"/>
      <c r="G725" s="58"/>
      <c r="H725" s="58"/>
      <c r="I725" s="58"/>
      <c r="J725" s="58"/>
      <c r="K725" s="58"/>
      <c r="L725" s="58"/>
      <c r="M725" s="58"/>
      <c r="N725" s="58"/>
      <c r="O725" s="58"/>
      <c r="P725" s="58"/>
      <c r="Q725" s="58"/>
      <c r="R725" s="58"/>
      <c r="S725" s="58"/>
      <c r="T725" s="58"/>
      <c r="U725" s="58"/>
      <c r="V725" s="58"/>
      <c r="W725" s="58"/>
      <c r="X725" s="58"/>
      <c r="Y725" s="58"/>
      <c r="Z725" s="58"/>
      <c r="AA725" s="58"/>
      <c r="AB725" s="58"/>
      <c r="AC725" s="58"/>
      <c r="AD725" s="58"/>
      <c r="AE725" s="58"/>
      <c r="AF725" s="58"/>
      <c r="AG725" s="58"/>
      <c r="AH725" s="58"/>
      <c r="AI725" s="58"/>
      <c r="AJ725" s="511"/>
      <c r="AK725" s="511"/>
      <c r="AL725" s="511"/>
      <c r="AM725" s="511"/>
      <c r="AN725" s="511"/>
    </row>
    <row r="726" spans="1:41" ht="19.5">
      <c r="A726" s="1"/>
      <c r="B726" s="61" t="s">
        <v>645</v>
      </c>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508"/>
      <c r="AK726" s="544"/>
      <c r="AL726" s="544"/>
      <c r="AM726" s="544"/>
      <c r="AN726" s="579"/>
      <c r="AO726" s="576"/>
    </row>
    <row r="727" spans="1:41" ht="19.5">
      <c r="A727" s="1"/>
      <c r="B727" s="63" t="s">
        <v>488</v>
      </c>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509"/>
      <c r="AK727" s="545"/>
      <c r="AL727" s="545"/>
      <c r="AM727" s="545"/>
      <c r="AN727" s="580"/>
      <c r="AO727" s="576"/>
    </row>
    <row r="728" spans="1:41" s="51" customFormat="1" ht="20.25">
      <c r="A728" s="58" t="s">
        <v>743</v>
      </c>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c r="AA728" s="58"/>
      <c r="AB728" s="58"/>
      <c r="AC728" s="58"/>
      <c r="AD728" s="58"/>
      <c r="AE728" s="58"/>
      <c r="AF728" s="58"/>
      <c r="AG728" s="58"/>
      <c r="AH728" s="58"/>
      <c r="AI728" s="1"/>
      <c r="AJ728" s="1"/>
      <c r="AK728" s="1"/>
      <c r="AL728" s="1"/>
      <c r="AM728" s="1"/>
      <c r="AN728" s="1"/>
      <c r="AO728" s="51"/>
    </row>
    <row r="729" spans="1:41" s="51" customFormat="1" ht="20.25">
      <c r="A729" s="1"/>
      <c r="B729" s="58" t="s">
        <v>1004</v>
      </c>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c r="AA729" s="58"/>
      <c r="AB729" s="58"/>
      <c r="AC729" s="58"/>
      <c r="AD729" s="58"/>
      <c r="AE729" s="58"/>
      <c r="AF729" s="58"/>
      <c r="AG729" s="58"/>
      <c r="AH729" s="58"/>
      <c r="AI729" s="1"/>
      <c r="AJ729" s="323"/>
      <c r="AK729" s="337"/>
      <c r="AL729" s="337"/>
      <c r="AM729" s="337"/>
      <c r="AN729" s="380"/>
      <c r="AO729" s="51"/>
    </row>
    <row r="730" spans="1:41" s="51" customFormat="1" ht="20.25">
      <c r="A730" s="1"/>
      <c r="B730" s="58" t="s">
        <v>402</v>
      </c>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c r="AA730" s="58"/>
      <c r="AB730" s="58"/>
      <c r="AC730" s="58"/>
      <c r="AD730" s="58"/>
      <c r="AE730" s="58"/>
      <c r="AF730" s="58"/>
      <c r="AG730" s="58"/>
      <c r="AH730" s="58"/>
      <c r="AI730" s="1"/>
      <c r="AJ730" s="1"/>
      <c r="AK730" s="1"/>
      <c r="AL730" s="1"/>
      <c r="AM730" s="1"/>
      <c r="AN730" s="1"/>
      <c r="AO730" s="51"/>
    </row>
    <row r="731" spans="1:41" s="51" customFormat="1" ht="20.25">
      <c r="A731" s="1"/>
      <c r="B731" s="58" t="s">
        <v>250</v>
      </c>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c r="AA731" s="58"/>
      <c r="AB731" s="58"/>
      <c r="AC731" s="58"/>
      <c r="AD731" s="58"/>
      <c r="AE731" s="58"/>
      <c r="AF731" s="58"/>
      <c r="AG731" s="58"/>
      <c r="AH731" s="58"/>
      <c r="AI731" s="1"/>
      <c r="AJ731" s="323"/>
      <c r="AK731" s="337"/>
      <c r="AL731" s="337"/>
      <c r="AM731" s="337"/>
      <c r="AN731" s="380"/>
      <c r="AO731" s="51"/>
    </row>
    <row r="732" spans="1:41" s="51" customFormat="1" ht="19.5">
      <c r="A732" s="1"/>
      <c r="B732" s="1" t="s">
        <v>1002</v>
      </c>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51"/>
    </row>
    <row r="733" spans="1:4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row>
    <row r="734" spans="1:41" ht="19.5">
      <c r="A734" s="53" t="s">
        <v>188</v>
      </c>
      <c r="B734" s="53"/>
      <c r="C734" s="53"/>
      <c r="D734" s="53"/>
      <c r="E734" s="53"/>
      <c r="F734" s="53"/>
      <c r="G734" s="53"/>
      <c r="H734" s="53"/>
      <c r="I734" s="53"/>
      <c r="J734" s="53"/>
      <c r="K734" s="53"/>
      <c r="L734" s="53"/>
      <c r="M734" s="53"/>
      <c r="N734" s="53"/>
      <c r="O734" s="53"/>
      <c r="P734" s="53"/>
      <c r="Q734" s="53"/>
      <c r="R734" s="53"/>
      <c r="S734" s="53"/>
      <c r="T734" s="53"/>
      <c r="U734" s="53"/>
      <c r="V734" s="53"/>
      <c r="W734" s="53"/>
      <c r="X734" s="53"/>
      <c r="Y734" s="53"/>
      <c r="Z734" s="53"/>
      <c r="AA734" s="53"/>
      <c r="AB734" s="53"/>
      <c r="AC734" s="53"/>
      <c r="AD734" s="53"/>
      <c r="AE734" s="53"/>
      <c r="AF734" s="53"/>
      <c r="AG734" s="53"/>
      <c r="AH734" s="53"/>
      <c r="AI734" s="1"/>
      <c r="AJ734" s="1"/>
      <c r="AK734" s="1"/>
      <c r="AL734" s="1"/>
      <c r="AM734" s="1"/>
      <c r="AN734" s="1"/>
    </row>
    <row r="735" spans="1:41" ht="19.5">
      <c r="A735" s="1" t="s">
        <v>401</v>
      </c>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622"/>
    </row>
    <row r="736" spans="1:41" ht="20.25">
      <c r="A736" s="1"/>
      <c r="B736" s="1" t="s">
        <v>197</v>
      </c>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323"/>
      <c r="AK736" s="337"/>
      <c r="AL736" s="337"/>
      <c r="AM736" s="337"/>
      <c r="AN736" s="380"/>
      <c r="AO736" s="576"/>
    </row>
    <row r="737" spans="1:41" ht="19.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517"/>
      <c r="AK737" s="517"/>
      <c r="AL737" s="517"/>
      <c r="AM737" s="517"/>
      <c r="AN737" s="517"/>
      <c r="AO737" s="576"/>
    </row>
    <row r="738" spans="1:41">
      <c r="A738" s="62" t="s">
        <v>927</v>
      </c>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517"/>
      <c r="AK738" s="517"/>
      <c r="AL738" s="517"/>
      <c r="AM738" s="517"/>
      <c r="AN738" s="517"/>
      <c r="AO738" s="576"/>
    </row>
    <row r="739" spans="1:41">
      <c r="A739" s="63" t="s">
        <v>861</v>
      </c>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517"/>
      <c r="AK739" s="517"/>
      <c r="AL739" s="517"/>
      <c r="AM739" s="517"/>
      <c r="AN739" s="517"/>
      <c r="AO739" s="576"/>
    </row>
    <row r="740" spans="1:41">
      <c r="A740" s="1"/>
      <c r="B740" s="61" t="s">
        <v>920</v>
      </c>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517"/>
      <c r="AK740" s="517"/>
      <c r="AL740" s="517"/>
      <c r="AM740" s="517"/>
      <c r="AN740" s="517"/>
      <c r="AO740" s="576"/>
    </row>
    <row r="741" spans="1:41" ht="19.5">
      <c r="A741" s="1"/>
      <c r="B741" s="133"/>
      <c r="C741" s="21"/>
      <c r="D741" s="21"/>
      <c r="E741" s="21"/>
      <c r="F741" s="21"/>
      <c r="G741" s="21"/>
      <c r="H741" s="21"/>
      <c r="I741" s="21"/>
      <c r="J741" s="21"/>
      <c r="K741" s="33"/>
      <c r="L741" s="91" t="s">
        <v>922</v>
      </c>
      <c r="M741" s="154"/>
      <c r="N741" s="154"/>
      <c r="O741" s="154"/>
      <c r="P741" s="154"/>
      <c r="Q741" s="154"/>
      <c r="R741" s="154"/>
      <c r="S741" s="194"/>
      <c r="T741" s="173" t="s">
        <v>923</v>
      </c>
      <c r="U741" s="21"/>
      <c r="V741" s="21"/>
      <c r="W741" s="21"/>
      <c r="X741" s="21"/>
      <c r="Y741" s="21"/>
      <c r="Z741" s="21"/>
      <c r="AA741" s="21"/>
      <c r="AB741" s="21"/>
      <c r="AC741" s="21"/>
      <c r="AD741" s="33"/>
      <c r="AE741" s="1"/>
      <c r="AF741" s="1"/>
      <c r="AG741" s="1"/>
      <c r="AH741" s="1"/>
      <c r="AI741" s="1"/>
      <c r="AJ741" s="517"/>
      <c r="AK741" s="517"/>
      <c r="AL741" s="517"/>
      <c r="AM741" s="517"/>
      <c r="AN741" s="517"/>
      <c r="AO741" s="576"/>
    </row>
    <row r="742" spans="1:41" ht="19.5">
      <c r="A742" s="1"/>
      <c r="B742" s="133" t="s">
        <v>924</v>
      </c>
      <c r="C742" s="21"/>
      <c r="D742" s="21"/>
      <c r="E742" s="21"/>
      <c r="F742" s="21"/>
      <c r="G742" s="21"/>
      <c r="H742" s="21"/>
      <c r="I742" s="21"/>
      <c r="J742" s="21"/>
      <c r="K742" s="21"/>
      <c r="L742" s="301"/>
      <c r="M742" s="318"/>
      <c r="N742" s="318"/>
      <c r="O742" s="318"/>
      <c r="P742" s="318"/>
      <c r="Q742" s="318"/>
      <c r="R742" s="392" t="s">
        <v>395</v>
      </c>
      <c r="S742" s="403"/>
      <c r="T742" s="154" t="s">
        <v>168</v>
      </c>
      <c r="U742" s="154"/>
      <c r="V742" s="154"/>
      <c r="W742" s="154"/>
      <c r="X742" s="154"/>
      <c r="Y742" s="154"/>
      <c r="Z742" s="154"/>
      <c r="AA742" s="154"/>
      <c r="AB742" s="154"/>
      <c r="AC742" s="154"/>
      <c r="AD742" s="194"/>
      <c r="AE742" s="1"/>
      <c r="AF742" s="1"/>
      <c r="AG742" s="1"/>
      <c r="AH742" s="1"/>
      <c r="AI742" s="1"/>
      <c r="AJ742" s="517"/>
      <c r="AK742" s="517"/>
      <c r="AL742" s="517"/>
      <c r="AM742" s="517"/>
      <c r="AN742" s="517"/>
      <c r="AO742" s="576"/>
    </row>
    <row r="743" spans="1:41" ht="19.5">
      <c r="A743" s="1"/>
      <c r="B743" s="134" t="s">
        <v>192</v>
      </c>
      <c r="C743" s="21"/>
      <c r="D743" s="21"/>
      <c r="E743" s="21"/>
      <c r="F743" s="21"/>
      <c r="G743" s="21"/>
      <c r="H743" s="21"/>
      <c r="I743" s="21"/>
      <c r="J743" s="21"/>
      <c r="K743" s="21"/>
      <c r="L743" s="302"/>
      <c r="M743" s="319"/>
      <c r="N743" s="319"/>
      <c r="O743" s="319"/>
      <c r="P743" s="319"/>
      <c r="Q743" s="319"/>
      <c r="R743" s="393" t="s">
        <v>395</v>
      </c>
      <c r="S743" s="393"/>
      <c r="T743" s="408"/>
      <c r="U743" s="418"/>
      <c r="V743" s="418"/>
      <c r="W743" s="418"/>
      <c r="X743" s="418"/>
      <c r="Y743" s="418"/>
      <c r="Z743" s="418"/>
      <c r="AA743" s="418"/>
      <c r="AB743" s="418"/>
      <c r="AC743" s="458" t="s">
        <v>529</v>
      </c>
      <c r="AD743" s="467"/>
      <c r="AE743" s="1"/>
      <c r="AF743" s="1"/>
      <c r="AG743" s="1"/>
      <c r="AH743" s="1"/>
      <c r="AI743" s="1"/>
      <c r="AJ743" s="517"/>
      <c r="AK743" s="517"/>
      <c r="AL743" s="517"/>
      <c r="AM743" s="517"/>
      <c r="AN743" s="517"/>
      <c r="AO743" s="576"/>
    </row>
    <row r="744" spans="1:41">
      <c r="A744" s="1"/>
      <c r="B744" s="135"/>
      <c r="C744" s="173" t="s">
        <v>579</v>
      </c>
      <c r="D744" s="21"/>
      <c r="E744" s="21"/>
      <c r="F744" s="21"/>
      <c r="G744" s="21"/>
      <c r="H744" s="21"/>
      <c r="I744" s="21"/>
      <c r="J744" s="21"/>
      <c r="K744" s="21"/>
      <c r="L744" s="302"/>
      <c r="M744" s="319"/>
      <c r="N744" s="319"/>
      <c r="O744" s="319"/>
      <c r="P744" s="319"/>
      <c r="Q744" s="319"/>
      <c r="R744" s="393" t="s">
        <v>395</v>
      </c>
      <c r="S744" s="393"/>
      <c r="T744" s="409"/>
      <c r="U744" s="419"/>
      <c r="V744" s="419"/>
      <c r="W744" s="419"/>
      <c r="X744" s="419"/>
      <c r="Y744" s="419"/>
      <c r="Z744" s="419"/>
      <c r="AA744" s="419"/>
      <c r="AB744" s="419"/>
      <c r="AC744" s="459" t="s">
        <v>529</v>
      </c>
      <c r="AD744" s="468"/>
      <c r="AE744" s="1"/>
      <c r="AF744" s="1"/>
      <c r="AG744" s="1"/>
      <c r="AH744" s="1"/>
      <c r="AI744" s="1"/>
      <c r="AJ744" s="517"/>
      <c r="AK744" s="517"/>
      <c r="AL744" s="517"/>
      <c r="AM744" s="517"/>
      <c r="AN744" s="517"/>
      <c r="AO744" s="576"/>
    </row>
    <row r="745" spans="1:41">
      <c r="A745" s="1"/>
      <c r="B745" s="136"/>
      <c r="C745" s="173" t="s">
        <v>846</v>
      </c>
      <c r="D745" s="21"/>
      <c r="E745" s="21"/>
      <c r="F745" s="21"/>
      <c r="G745" s="21"/>
      <c r="H745" s="21"/>
      <c r="I745" s="21"/>
      <c r="J745" s="21"/>
      <c r="K745" s="21"/>
      <c r="L745" s="302"/>
      <c r="M745" s="319"/>
      <c r="N745" s="319"/>
      <c r="O745" s="319"/>
      <c r="P745" s="319"/>
      <c r="Q745" s="319"/>
      <c r="R745" s="393" t="s">
        <v>395</v>
      </c>
      <c r="S745" s="393"/>
      <c r="T745" s="409"/>
      <c r="U745" s="419"/>
      <c r="V745" s="419"/>
      <c r="W745" s="419"/>
      <c r="X745" s="419"/>
      <c r="Y745" s="419"/>
      <c r="Z745" s="419"/>
      <c r="AA745" s="419"/>
      <c r="AB745" s="419"/>
      <c r="AC745" s="459" t="s">
        <v>529</v>
      </c>
      <c r="AD745" s="468"/>
      <c r="AE745" s="1"/>
      <c r="AF745" s="1"/>
      <c r="AG745" s="1"/>
      <c r="AH745" s="1"/>
      <c r="AI745" s="1"/>
      <c r="AJ745" s="517"/>
      <c r="AK745" s="517"/>
      <c r="AL745" s="517"/>
      <c r="AM745" s="517"/>
      <c r="AN745" s="517"/>
      <c r="AO745" s="576"/>
    </row>
    <row r="746" spans="1:41" ht="19.5">
      <c r="A746" s="1"/>
      <c r="B746" s="137"/>
      <c r="C746" s="174" t="s">
        <v>461</v>
      </c>
      <c r="D746" s="89"/>
      <c r="E746" s="89"/>
      <c r="F746" s="89"/>
      <c r="G746" s="89"/>
      <c r="H746" s="89"/>
      <c r="I746" s="89"/>
      <c r="J746" s="89"/>
      <c r="K746" s="89"/>
      <c r="L746" s="303"/>
      <c r="M746" s="320"/>
      <c r="N746" s="320"/>
      <c r="O746" s="320"/>
      <c r="P746" s="320"/>
      <c r="Q746" s="320"/>
      <c r="R746" s="394" t="s">
        <v>395</v>
      </c>
      <c r="S746" s="394"/>
      <c r="T746" s="410"/>
      <c r="U746" s="420"/>
      <c r="V746" s="420"/>
      <c r="W746" s="420"/>
      <c r="X746" s="420"/>
      <c r="Y746" s="420"/>
      <c r="Z746" s="420"/>
      <c r="AA746" s="420"/>
      <c r="AB746" s="420"/>
      <c r="AC746" s="460" t="s">
        <v>529</v>
      </c>
      <c r="AD746" s="469"/>
      <c r="AE746" s="1"/>
      <c r="AF746" s="1"/>
      <c r="AG746" s="1"/>
      <c r="AH746" s="1"/>
      <c r="AI746" s="1"/>
      <c r="AJ746" s="517"/>
      <c r="AK746" s="517"/>
      <c r="AL746" s="517"/>
      <c r="AM746" s="517"/>
      <c r="AN746" s="517"/>
      <c r="AO746" s="576"/>
    </row>
    <row r="747" spans="1:41" ht="19.5">
      <c r="A747" s="1"/>
      <c r="B747" s="1" t="s">
        <v>556</v>
      </c>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517"/>
      <c r="AK747" s="517"/>
      <c r="AL747" s="517"/>
      <c r="AM747" s="517"/>
      <c r="AN747" s="517"/>
      <c r="AO747" s="576"/>
    </row>
    <row r="748" spans="1:41">
      <c r="A748" s="1"/>
      <c r="B748" s="1"/>
      <c r="C748" s="1" t="s">
        <v>849</v>
      </c>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517"/>
      <c r="AK748" s="517"/>
      <c r="AL748" s="517"/>
      <c r="AM748" s="517"/>
      <c r="AN748" s="517"/>
      <c r="AO748" s="576"/>
    </row>
    <row r="749" spans="1:41" ht="19.5">
      <c r="A749" s="64" t="s">
        <v>156</v>
      </c>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c r="AA749" s="64"/>
      <c r="AB749" s="64"/>
      <c r="AC749" s="64"/>
      <c r="AD749" s="64"/>
      <c r="AE749" s="64"/>
      <c r="AF749" s="64"/>
      <c r="AG749" s="64"/>
      <c r="AH749" s="64"/>
      <c r="AI749" s="1"/>
      <c r="AJ749" s="517"/>
      <c r="AK749" s="517"/>
      <c r="AL749" s="517"/>
      <c r="AM749" s="517"/>
      <c r="AN749" s="517"/>
      <c r="AO749" s="576"/>
    </row>
    <row r="750" spans="1:41" ht="19.5">
      <c r="A750" s="1"/>
      <c r="B750" s="64" t="s">
        <v>21</v>
      </c>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c r="AA750" s="64"/>
      <c r="AB750" s="64"/>
      <c r="AC750" s="64"/>
      <c r="AD750" s="64"/>
      <c r="AE750" s="64"/>
      <c r="AF750" s="64"/>
      <c r="AG750" s="64"/>
      <c r="AH750" s="64"/>
      <c r="AI750" s="1"/>
      <c r="AJ750" s="517"/>
      <c r="AK750" s="517"/>
      <c r="AL750" s="517"/>
      <c r="AM750" s="517"/>
      <c r="AN750" s="517"/>
      <c r="AO750" s="576"/>
    </row>
    <row r="751" spans="1:41" ht="19.5">
      <c r="A751" s="1"/>
      <c r="B751" s="138"/>
      <c r="C751" s="64" t="s">
        <v>372</v>
      </c>
      <c r="D751" s="64"/>
      <c r="E751" s="64"/>
      <c r="F751" s="64"/>
      <c r="G751" s="64"/>
      <c r="H751" s="64"/>
      <c r="I751" s="64"/>
      <c r="J751" s="64"/>
      <c r="K751" s="64"/>
      <c r="L751" s="64"/>
      <c r="M751" s="64"/>
      <c r="N751" s="64"/>
      <c r="O751" s="64"/>
      <c r="P751" s="64"/>
      <c r="Q751" s="64"/>
      <c r="R751" s="64"/>
      <c r="S751" s="64"/>
      <c r="T751" s="64"/>
      <c r="U751" s="64"/>
      <c r="V751" s="64"/>
      <c r="W751" s="64"/>
      <c r="X751" s="64"/>
      <c r="Y751" s="64"/>
      <c r="Z751" s="64"/>
      <c r="AA751" s="64"/>
      <c r="AB751" s="64"/>
      <c r="AC751" s="64"/>
      <c r="AD751" s="64"/>
      <c r="AE751" s="64"/>
      <c r="AF751" s="64"/>
      <c r="AG751" s="64"/>
      <c r="AH751" s="64"/>
      <c r="AI751" s="1"/>
      <c r="AJ751" s="517"/>
      <c r="AK751" s="517"/>
      <c r="AL751" s="517"/>
      <c r="AM751" s="517"/>
      <c r="AN751" s="517"/>
      <c r="AO751" s="576"/>
    </row>
    <row r="752" spans="1:41" ht="19.5">
      <c r="A752" s="1"/>
      <c r="B752" s="1"/>
      <c r="C752" s="91" t="s">
        <v>130</v>
      </c>
      <c r="D752" s="154"/>
      <c r="E752" s="154"/>
      <c r="F752" s="154"/>
      <c r="G752" s="154"/>
      <c r="H752" s="154"/>
      <c r="I752" s="154"/>
      <c r="J752" s="154"/>
      <c r="K752" s="154"/>
      <c r="L752" s="154"/>
      <c r="M752" s="154"/>
      <c r="N752" s="154"/>
      <c r="O752" s="154"/>
      <c r="P752" s="154"/>
      <c r="Q752" s="154"/>
      <c r="R752" s="194"/>
      <c r="S752" s="91" t="s">
        <v>479</v>
      </c>
      <c r="T752" s="154"/>
      <c r="U752" s="154"/>
      <c r="V752" s="154"/>
      <c r="W752" s="154"/>
      <c r="X752" s="154"/>
      <c r="Y752" s="154"/>
      <c r="Z752" s="154"/>
      <c r="AA752" s="194"/>
      <c r="AB752" s="1"/>
      <c r="AC752" s="1"/>
      <c r="AD752" s="1"/>
      <c r="AE752" s="1"/>
      <c r="AF752" s="1"/>
      <c r="AG752" s="1"/>
      <c r="AH752" s="1"/>
      <c r="AI752" s="1"/>
      <c r="AJ752" s="517"/>
      <c r="AK752" s="517"/>
      <c r="AL752" s="517"/>
      <c r="AM752" s="517"/>
      <c r="AN752" s="517"/>
      <c r="AO752" s="576"/>
    </row>
    <row r="753" spans="1:41" ht="19.5">
      <c r="A753" s="1"/>
      <c r="B753" s="1"/>
      <c r="C753" s="175"/>
      <c r="D753" s="187"/>
      <c r="E753" s="187"/>
      <c r="F753" s="187"/>
      <c r="G753" s="187"/>
      <c r="H753" s="187"/>
      <c r="I753" s="187"/>
      <c r="J753" s="187"/>
      <c r="K753" s="187"/>
      <c r="L753" s="187"/>
      <c r="M753" s="187"/>
      <c r="N753" s="187"/>
      <c r="O753" s="187"/>
      <c r="P753" s="187"/>
      <c r="Q753" s="187"/>
      <c r="R753" s="187"/>
      <c r="S753" s="404"/>
      <c r="T753" s="318"/>
      <c r="U753" s="318"/>
      <c r="V753" s="318"/>
      <c r="W753" s="318"/>
      <c r="X753" s="318"/>
      <c r="Y753" s="318"/>
      <c r="Z753" s="318"/>
      <c r="AA753" s="452"/>
      <c r="AB753" s="1"/>
      <c r="AC753" s="1"/>
      <c r="AD753" s="1"/>
      <c r="AE753" s="1"/>
      <c r="AF753" s="1"/>
      <c r="AG753" s="1"/>
      <c r="AH753" s="1"/>
      <c r="AI753" s="1"/>
      <c r="AJ753" s="517"/>
      <c r="AK753" s="517"/>
      <c r="AL753" s="517"/>
      <c r="AM753" s="517"/>
      <c r="AN753" s="517"/>
      <c r="AO753" s="576"/>
    </row>
    <row r="754" spans="1:41" ht="19.5">
      <c r="A754" s="1"/>
      <c r="B754" s="1"/>
      <c r="C754" s="176"/>
      <c r="D754" s="188"/>
      <c r="E754" s="188"/>
      <c r="F754" s="188"/>
      <c r="G754" s="188"/>
      <c r="H754" s="188"/>
      <c r="I754" s="188"/>
      <c r="J754" s="188"/>
      <c r="K754" s="188"/>
      <c r="L754" s="188"/>
      <c r="M754" s="188"/>
      <c r="N754" s="188"/>
      <c r="O754" s="188"/>
      <c r="P754" s="188"/>
      <c r="Q754" s="188"/>
      <c r="R754" s="188"/>
      <c r="S754" s="405"/>
      <c r="T754" s="319"/>
      <c r="U754" s="319"/>
      <c r="V754" s="319"/>
      <c r="W754" s="319"/>
      <c r="X754" s="319"/>
      <c r="Y754" s="319"/>
      <c r="Z754" s="319"/>
      <c r="AA754" s="453"/>
      <c r="AB754" s="1"/>
      <c r="AC754" s="1"/>
      <c r="AD754" s="1"/>
      <c r="AE754" s="1"/>
      <c r="AF754" s="1"/>
      <c r="AG754" s="1"/>
      <c r="AH754" s="1"/>
      <c r="AI754" s="1"/>
      <c r="AJ754" s="517"/>
      <c r="AK754" s="517"/>
      <c r="AL754" s="517"/>
      <c r="AM754" s="517"/>
      <c r="AN754" s="517"/>
      <c r="AO754" s="576"/>
    </row>
    <row r="755" spans="1:41" ht="20.25">
      <c r="A755" s="1"/>
      <c r="B755" s="1"/>
      <c r="C755" s="92" t="s">
        <v>925</v>
      </c>
      <c r="D755" s="155"/>
      <c r="E755" s="155"/>
      <c r="F755" s="155"/>
      <c r="G755" s="155"/>
      <c r="H755" s="155"/>
      <c r="I755" s="155"/>
      <c r="J755" s="155"/>
      <c r="K755" s="155"/>
      <c r="L755" s="155"/>
      <c r="M755" s="155"/>
      <c r="N755" s="155"/>
      <c r="O755" s="155"/>
      <c r="P755" s="155"/>
      <c r="Q755" s="155"/>
      <c r="R755" s="155"/>
      <c r="S755" s="303"/>
      <c r="T755" s="320"/>
      <c r="U755" s="320"/>
      <c r="V755" s="320"/>
      <c r="W755" s="320"/>
      <c r="X755" s="320"/>
      <c r="Y755" s="320"/>
      <c r="Z755" s="320"/>
      <c r="AA755" s="454"/>
      <c r="AB755" s="1"/>
      <c r="AC755" s="1"/>
      <c r="AD755" s="1"/>
      <c r="AE755" s="1"/>
      <c r="AF755" s="1"/>
      <c r="AG755" s="1"/>
      <c r="AH755" s="1"/>
      <c r="AI755" s="1"/>
      <c r="AJ755" s="517"/>
      <c r="AK755" s="517"/>
      <c r="AL755" s="517"/>
      <c r="AM755" s="517"/>
      <c r="AN755" s="517"/>
      <c r="AO755" s="576"/>
    </row>
    <row r="756" spans="1:41" ht="19.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517"/>
      <c r="AK756" s="517"/>
      <c r="AL756" s="517"/>
      <c r="AM756" s="517"/>
      <c r="AN756" s="517"/>
      <c r="AO756" s="576"/>
    </row>
    <row r="757" spans="1:41" ht="19.5">
      <c r="A757" s="1" t="s">
        <v>767</v>
      </c>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517"/>
      <c r="AK757" s="517"/>
      <c r="AL757" s="517"/>
      <c r="AM757" s="517"/>
      <c r="AN757" s="517"/>
      <c r="AO757" s="576"/>
    </row>
    <row r="758" spans="1:41" ht="20.25">
      <c r="A758" s="1"/>
      <c r="B758" s="1" t="s">
        <v>916</v>
      </c>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323"/>
      <c r="AK758" s="337"/>
      <c r="AL758" s="337"/>
      <c r="AM758" s="337"/>
      <c r="AN758" s="380"/>
      <c r="AO758" s="576"/>
    </row>
    <row r="759" spans="1:41" ht="19.5">
      <c r="A759" s="1"/>
      <c r="B759" s="1"/>
      <c r="C759" s="1" t="s">
        <v>372</v>
      </c>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517"/>
      <c r="AK759" s="517"/>
      <c r="AL759" s="517"/>
      <c r="AM759" s="517"/>
      <c r="AN759" s="517"/>
      <c r="AO759" s="576"/>
    </row>
    <row r="760" spans="1:41" ht="19.5">
      <c r="A760" s="1"/>
      <c r="B760" s="1"/>
      <c r="C760" s="91" t="s">
        <v>836</v>
      </c>
      <c r="D760" s="154"/>
      <c r="E760" s="154"/>
      <c r="F760" s="154"/>
      <c r="G760" s="154"/>
      <c r="H760" s="154"/>
      <c r="I760" s="154"/>
      <c r="J760" s="194"/>
      <c r="K760" s="91" t="s">
        <v>926</v>
      </c>
      <c r="L760" s="154"/>
      <c r="M760" s="154"/>
      <c r="N760" s="154"/>
      <c r="O760" s="154"/>
      <c r="P760" s="154"/>
      <c r="Q760" s="154"/>
      <c r="R760" s="154"/>
      <c r="S760" s="154"/>
      <c r="T760" s="154"/>
      <c r="U760" s="154"/>
      <c r="V760" s="154"/>
      <c r="W760" s="194"/>
      <c r="X760" s="91" t="s">
        <v>812</v>
      </c>
      <c r="Y760" s="154"/>
      <c r="Z760" s="154"/>
      <c r="AA760" s="154"/>
      <c r="AB760" s="154"/>
      <c r="AC760" s="154"/>
      <c r="AD760" s="154"/>
      <c r="AE760" s="154"/>
      <c r="AF760" s="154"/>
      <c r="AG760" s="194"/>
      <c r="AH760" s="1"/>
      <c r="AI760" s="1"/>
      <c r="AJ760" s="517"/>
      <c r="AK760" s="517"/>
      <c r="AL760" s="517"/>
      <c r="AM760" s="517"/>
      <c r="AN760" s="517"/>
      <c r="AO760" s="576"/>
    </row>
    <row r="761" spans="1:41" ht="19.5">
      <c r="A761" s="1"/>
      <c r="B761" s="1"/>
      <c r="C761" s="177"/>
      <c r="D761" s="189"/>
      <c r="E761" s="189"/>
      <c r="F761" s="189"/>
      <c r="G761" s="189"/>
      <c r="H761" s="189"/>
      <c r="I761" s="189"/>
      <c r="J761" s="189"/>
      <c r="K761" s="189"/>
      <c r="L761" s="189"/>
      <c r="M761" s="189"/>
      <c r="N761" s="189"/>
      <c r="O761" s="189"/>
      <c r="P761" s="189"/>
      <c r="Q761" s="189"/>
      <c r="R761" s="189"/>
      <c r="S761" s="189"/>
      <c r="T761" s="189"/>
      <c r="U761" s="189"/>
      <c r="V761" s="189"/>
      <c r="W761" s="189"/>
      <c r="X761" s="437"/>
      <c r="Y761" s="437"/>
      <c r="Z761" s="437"/>
      <c r="AA761" s="437"/>
      <c r="AB761" s="437"/>
      <c r="AC761" s="437"/>
      <c r="AD761" s="437"/>
      <c r="AE761" s="437"/>
      <c r="AF761" s="437"/>
      <c r="AG761" s="479"/>
      <c r="AH761" s="1"/>
      <c r="AI761" s="1"/>
      <c r="AJ761" s="517"/>
      <c r="AK761" s="517"/>
      <c r="AL761" s="517"/>
      <c r="AM761" s="517"/>
      <c r="AN761" s="517"/>
      <c r="AO761" s="576"/>
    </row>
    <row r="762" spans="1:41">
      <c r="A762" s="1"/>
      <c r="B762" s="1"/>
      <c r="C762" s="178"/>
      <c r="D762" s="190"/>
      <c r="E762" s="190"/>
      <c r="F762" s="190"/>
      <c r="G762" s="190"/>
      <c r="H762" s="190"/>
      <c r="I762" s="190"/>
      <c r="J762" s="190"/>
      <c r="K762" s="190"/>
      <c r="L762" s="190"/>
      <c r="M762" s="190"/>
      <c r="N762" s="190"/>
      <c r="O762" s="190"/>
      <c r="P762" s="190"/>
      <c r="Q762" s="190"/>
      <c r="R762" s="190"/>
      <c r="S762" s="190"/>
      <c r="T762" s="190"/>
      <c r="U762" s="190"/>
      <c r="V762" s="190"/>
      <c r="W762" s="190"/>
      <c r="X762" s="438"/>
      <c r="Y762" s="438"/>
      <c r="Z762" s="438"/>
      <c r="AA762" s="438"/>
      <c r="AB762" s="438"/>
      <c r="AC762" s="438"/>
      <c r="AD762" s="438"/>
      <c r="AE762" s="438"/>
      <c r="AF762" s="438"/>
      <c r="AG762" s="480"/>
      <c r="AH762" s="1"/>
      <c r="AI762" s="1"/>
      <c r="AJ762" s="517"/>
      <c r="AK762" s="517"/>
      <c r="AL762" s="517"/>
      <c r="AM762" s="517"/>
      <c r="AN762" s="517"/>
      <c r="AO762" s="576"/>
    </row>
    <row r="763" spans="1:41">
      <c r="A763" s="1"/>
      <c r="B763" s="1"/>
      <c r="C763" s="178"/>
      <c r="D763" s="190"/>
      <c r="E763" s="190"/>
      <c r="F763" s="190"/>
      <c r="G763" s="190"/>
      <c r="H763" s="190"/>
      <c r="I763" s="190"/>
      <c r="J763" s="190"/>
      <c r="K763" s="190"/>
      <c r="L763" s="190"/>
      <c r="M763" s="190"/>
      <c r="N763" s="190"/>
      <c r="O763" s="190"/>
      <c r="P763" s="190"/>
      <c r="Q763" s="190"/>
      <c r="R763" s="190"/>
      <c r="S763" s="190"/>
      <c r="T763" s="190"/>
      <c r="U763" s="190"/>
      <c r="V763" s="190"/>
      <c r="W763" s="190"/>
      <c r="X763" s="438"/>
      <c r="Y763" s="438"/>
      <c r="Z763" s="438"/>
      <c r="AA763" s="438"/>
      <c r="AB763" s="438"/>
      <c r="AC763" s="438"/>
      <c r="AD763" s="438"/>
      <c r="AE763" s="438"/>
      <c r="AF763" s="438"/>
      <c r="AG763" s="480"/>
      <c r="AH763" s="1"/>
      <c r="AI763" s="1"/>
      <c r="AJ763" s="517"/>
      <c r="AK763" s="517"/>
      <c r="AL763" s="517"/>
      <c r="AM763" s="517"/>
      <c r="AN763" s="517"/>
      <c r="AO763" s="576"/>
    </row>
    <row r="764" spans="1:41">
      <c r="A764" s="1"/>
      <c r="B764" s="1"/>
      <c r="C764" s="178"/>
      <c r="D764" s="190"/>
      <c r="E764" s="190"/>
      <c r="F764" s="190"/>
      <c r="G764" s="190"/>
      <c r="H764" s="190"/>
      <c r="I764" s="190"/>
      <c r="J764" s="190"/>
      <c r="K764" s="190"/>
      <c r="L764" s="190"/>
      <c r="M764" s="190"/>
      <c r="N764" s="190"/>
      <c r="O764" s="190"/>
      <c r="P764" s="190"/>
      <c r="Q764" s="190"/>
      <c r="R764" s="190"/>
      <c r="S764" s="190"/>
      <c r="T764" s="190"/>
      <c r="U764" s="190"/>
      <c r="V764" s="190"/>
      <c r="W764" s="190"/>
      <c r="X764" s="438"/>
      <c r="Y764" s="438"/>
      <c r="Z764" s="438"/>
      <c r="AA764" s="438"/>
      <c r="AB764" s="438"/>
      <c r="AC764" s="438"/>
      <c r="AD764" s="438"/>
      <c r="AE764" s="438"/>
      <c r="AF764" s="438"/>
      <c r="AG764" s="480"/>
      <c r="AH764" s="1"/>
      <c r="AI764" s="1"/>
      <c r="AJ764" s="517"/>
      <c r="AK764" s="517"/>
      <c r="AL764" s="517"/>
      <c r="AM764" s="517"/>
      <c r="AN764" s="517"/>
      <c r="AO764" s="576"/>
    </row>
    <row r="765" spans="1:41">
      <c r="A765" s="1"/>
      <c r="B765" s="1"/>
      <c r="C765" s="178"/>
      <c r="D765" s="190"/>
      <c r="E765" s="190"/>
      <c r="F765" s="190"/>
      <c r="G765" s="190"/>
      <c r="H765" s="190"/>
      <c r="I765" s="190"/>
      <c r="J765" s="190"/>
      <c r="K765" s="190"/>
      <c r="L765" s="190"/>
      <c r="M765" s="190"/>
      <c r="N765" s="190"/>
      <c r="O765" s="190"/>
      <c r="P765" s="190"/>
      <c r="Q765" s="190"/>
      <c r="R765" s="190"/>
      <c r="S765" s="190"/>
      <c r="T765" s="190"/>
      <c r="U765" s="190"/>
      <c r="V765" s="190"/>
      <c r="W765" s="190"/>
      <c r="X765" s="438"/>
      <c r="Y765" s="438"/>
      <c r="Z765" s="438"/>
      <c r="AA765" s="438"/>
      <c r="AB765" s="438"/>
      <c r="AC765" s="438"/>
      <c r="AD765" s="438"/>
      <c r="AE765" s="438"/>
      <c r="AF765" s="438"/>
      <c r="AG765" s="480"/>
      <c r="AH765" s="1"/>
      <c r="AI765" s="1"/>
      <c r="AJ765" s="517"/>
      <c r="AK765" s="517"/>
      <c r="AL765" s="517"/>
      <c r="AM765" s="517"/>
      <c r="AN765" s="517"/>
      <c r="AO765" s="576"/>
    </row>
    <row r="766" spans="1:41">
      <c r="A766" s="1"/>
      <c r="B766" s="1"/>
      <c r="C766" s="178"/>
      <c r="D766" s="190"/>
      <c r="E766" s="190"/>
      <c r="F766" s="190"/>
      <c r="G766" s="190"/>
      <c r="H766" s="190"/>
      <c r="I766" s="190"/>
      <c r="J766" s="190"/>
      <c r="K766" s="190"/>
      <c r="L766" s="190"/>
      <c r="M766" s="190"/>
      <c r="N766" s="190"/>
      <c r="O766" s="190"/>
      <c r="P766" s="190"/>
      <c r="Q766" s="190"/>
      <c r="R766" s="190"/>
      <c r="S766" s="190"/>
      <c r="T766" s="190"/>
      <c r="U766" s="190"/>
      <c r="V766" s="190"/>
      <c r="W766" s="190"/>
      <c r="X766" s="438"/>
      <c r="Y766" s="438"/>
      <c r="Z766" s="438"/>
      <c r="AA766" s="438"/>
      <c r="AB766" s="438"/>
      <c r="AC766" s="438"/>
      <c r="AD766" s="438"/>
      <c r="AE766" s="438"/>
      <c r="AF766" s="438"/>
      <c r="AG766" s="480"/>
      <c r="AH766" s="1"/>
      <c r="AI766" s="1"/>
      <c r="AJ766" s="517"/>
      <c r="AK766" s="517"/>
      <c r="AL766" s="517"/>
      <c r="AM766" s="517"/>
      <c r="AN766" s="517"/>
      <c r="AO766" s="576"/>
    </row>
    <row r="767" spans="1:41" ht="19.5">
      <c r="A767" s="1"/>
      <c r="B767" s="1"/>
      <c r="C767" s="179"/>
      <c r="D767" s="191"/>
      <c r="E767" s="191"/>
      <c r="F767" s="191"/>
      <c r="G767" s="191"/>
      <c r="H767" s="191"/>
      <c r="I767" s="191"/>
      <c r="J767" s="191"/>
      <c r="K767" s="191"/>
      <c r="L767" s="191"/>
      <c r="M767" s="191"/>
      <c r="N767" s="191"/>
      <c r="O767" s="191"/>
      <c r="P767" s="191"/>
      <c r="Q767" s="191"/>
      <c r="R767" s="191"/>
      <c r="S767" s="191"/>
      <c r="T767" s="191"/>
      <c r="U767" s="191"/>
      <c r="V767" s="191"/>
      <c r="W767" s="191"/>
      <c r="X767" s="438"/>
      <c r="Y767" s="438"/>
      <c r="Z767" s="438"/>
      <c r="AA767" s="438"/>
      <c r="AB767" s="438"/>
      <c r="AC767" s="438"/>
      <c r="AD767" s="438"/>
      <c r="AE767" s="438"/>
      <c r="AF767" s="438"/>
      <c r="AG767" s="480"/>
      <c r="AH767" s="1"/>
      <c r="AI767" s="1"/>
      <c r="AJ767" s="1"/>
      <c r="AK767" s="1"/>
      <c r="AL767" s="1"/>
      <c r="AM767" s="1"/>
      <c r="AN767" s="1"/>
    </row>
    <row r="768" spans="1:41" ht="20.25">
      <c r="A768" s="1"/>
      <c r="B768" s="1"/>
      <c r="C768" s="92" t="s">
        <v>365</v>
      </c>
      <c r="D768" s="155"/>
      <c r="E768" s="155"/>
      <c r="F768" s="155"/>
      <c r="G768" s="155"/>
      <c r="H768" s="155"/>
      <c r="I768" s="155"/>
      <c r="J768" s="155"/>
      <c r="K768" s="155"/>
      <c r="L768" s="155"/>
      <c r="M768" s="155"/>
      <c r="N768" s="155"/>
      <c r="O768" s="155"/>
      <c r="P768" s="155"/>
      <c r="Q768" s="155"/>
      <c r="R768" s="155"/>
      <c r="S768" s="155"/>
      <c r="T768" s="155"/>
      <c r="U768" s="155"/>
      <c r="V768" s="155"/>
      <c r="W768" s="155"/>
      <c r="X768" s="303"/>
      <c r="Y768" s="320"/>
      <c r="Z768" s="320"/>
      <c r="AA768" s="320"/>
      <c r="AB768" s="320"/>
      <c r="AC768" s="320"/>
      <c r="AD768" s="320"/>
      <c r="AE768" s="320"/>
      <c r="AF768" s="320"/>
      <c r="AG768" s="454"/>
      <c r="AH768" s="1"/>
      <c r="AI768" s="1"/>
      <c r="AJ768" s="1"/>
      <c r="AK768" s="1"/>
      <c r="AL768" s="1"/>
      <c r="AM768" s="1"/>
      <c r="AN768" s="1"/>
    </row>
    <row r="769" spans="1:41" ht="19.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row>
    <row r="770" spans="1:41" ht="19.5">
      <c r="A770" s="53" t="s">
        <v>934</v>
      </c>
      <c r="B770" s="53"/>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c r="AA770" s="53"/>
      <c r="AB770" s="53"/>
      <c r="AC770" s="53"/>
      <c r="AD770" s="53"/>
      <c r="AE770" s="53"/>
      <c r="AF770" s="53"/>
      <c r="AG770" s="53"/>
      <c r="AH770" s="53"/>
      <c r="AI770" s="1"/>
      <c r="AJ770" s="1"/>
      <c r="AK770" s="1"/>
      <c r="AL770" s="1"/>
      <c r="AM770" s="1"/>
      <c r="AN770" s="1"/>
    </row>
    <row r="771" spans="1:41" ht="19.5">
      <c r="A771" s="1" t="s">
        <v>737</v>
      </c>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622"/>
    </row>
    <row r="772" spans="1:41" ht="19.5">
      <c r="A772" s="1"/>
      <c r="B772" s="1" t="s">
        <v>204</v>
      </c>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286"/>
      <c r="AK772" s="309"/>
      <c r="AL772" s="309"/>
      <c r="AM772" s="309"/>
      <c r="AN772" s="349"/>
      <c r="AO772" s="576"/>
    </row>
    <row r="773" spans="1:41">
      <c r="A773" s="1"/>
      <c r="B773" s="1" t="s">
        <v>212</v>
      </c>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508"/>
      <c r="AK773" s="544"/>
      <c r="AL773" s="544"/>
      <c r="AM773" s="544"/>
      <c r="AN773" s="579"/>
      <c r="AO773" s="576"/>
    </row>
    <row r="774" spans="1:41" ht="19.5">
      <c r="A774" s="1"/>
      <c r="B774" s="1" t="s">
        <v>550</v>
      </c>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287"/>
      <c r="AK774" s="310"/>
      <c r="AL774" s="310"/>
      <c r="AM774" s="310"/>
      <c r="AN774" s="350"/>
      <c r="AO774" s="576"/>
    </row>
    <row r="775" spans="1:41" ht="19.5">
      <c r="A775" s="1"/>
      <c r="B775" s="1" t="s">
        <v>618</v>
      </c>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row>
    <row r="776" spans="1:4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row>
    <row r="777" spans="1:41" ht="19.5">
      <c r="A777" s="1" t="s">
        <v>58</v>
      </c>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622"/>
    </row>
    <row r="778" spans="1:41" ht="19.5">
      <c r="A778" s="1"/>
      <c r="B778" s="1" t="s">
        <v>739</v>
      </c>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506"/>
      <c r="AK778" s="543"/>
      <c r="AL778" s="543"/>
      <c r="AM778" s="543"/>
      <c r="AN778" s="578"/>
      <c r="AO778" s="576"/>
    </row>
    <row r="779" spans="1:41">
      <c r="A779" s="1"/>
      <c r="B779" s="1" t="str">
        <f>"○"&amp;表紙!B2&amp;DBCS(表紙!C2-1)&amp;"年度に取得物品等がある場合、固定資産の増が行われているか"</f>
        <v>○令和７年度に取得物品等がある場合、固定資産の増が行われているか</v>
      </c>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508"/>
      <c r="AK779" s="544"/>
      <c r="AL779" s="544"/>
      <c r="AM779" s="544"/>
      <c r="AN779" s="579"/>
      <c r="AO779" s="576"/>
    </row>
    <row r="780" spans="1:41" ht="19.5">
      <c r="A780" s="1"/>
      <c r="B780" s="70" t="str">
        <f>"○"&amp;表紙!B2&amp;DBCS(表紙!C2-1)&amp;"年度に廃棄（又は売却）物品等がある場合、固定資産の減、固定資産管理台帳からの削除が行われているか"</f>
        <v>○令和７年度に廃棄（又は売却）物品等がある場合、固定資産の減、固定資産管理台帳からの削除が行われているか</v>
      </c>
      <c r="C780" s="70"/>
      <c r="D780" s="70"/>
      <c r="E780" s="70"/>
      <c r="F780" s="70"/>
      <c r="G780" s="70"/>
      <c r="H780" s="70"/>
      <c r="I780" s="70"/>
      <c r="J780" s="70"/>
      <c r="K780" s="70"/>
      <c r="L780" s="70"/>
      <c r="M780" s="70"/>
      <c r="N780" s="70"/>
      <c r="O780" s="70"/>
      <c r="P780" s="70"/>
      <c r="Q780" s="70"/>
      <c r="R780" s="70"/>
      <c r="S780" s="70"/>
      <c r="T780" s="70"/>
      <c r="U780" s="70"/>
      <c r="V780" s="70"/>
      <c r="W780" s="70"/>
      <c r="X780" s="70"/>
      <c r="Y780" s="70"/>
      <c r="Z780" s="70"/>
      <c r="AA780" s="70"/>
      <c r="AB780" s="70"/>
      <c r="AC780" s="70"/>
      <c r="AD780" s="70"/>
      <c r="AE780" s="70"/>
      <c r="AF780" s="70"/>
      <c r="AG780" s="70"/>
      <c r="AH780" s="70"/>
      <c r="AI780" s="1"/>
      <c r="AJ780" s="287"/>
      <c r="AK780" s="310"/>
      <c r="AL780" s="310"/>
      <c r="AM780" s="310"/>
      <c r="AN780" s="350"/>
      <c r="AO780" s="576"/>
    </row>
    <row r="781" spans="1:41" ht="20.25">
      <c r="A781" s="1"/>
      <c r="B781" s="70"/>
      <c r="C781" s="70"/>
      <c r="D781" s="70"/>
      <c r="E781" s="70"/>
      <c r="F781" s="70"/>
      <c r="G781" s="70"/>
      <c r="H781" s="70"/>
      <c r="I781" s="70"/>
      <c r="J781" s="70"/>
      <c r="K781" s="70"/>
      <c r="L781" s="70"/>
      <c r="M781" s="70"/>
      <c r="N781" s="70"/>
      <c r="O781" s="70"/>
      <c r="P781" s="70"/>
      <c r="Q781" s="70"/>
      <c r="R781" s="70"/>
      <c r="S781" s="70"/>
      <c r="T781" s="70"/>
      <c r="U781" s="70"/>
      <c r="V781" s="70"/>
      <c r="W781" s="70"/>
      <c r="X781" s="70"/>
      <c r="Y781" s="70"/>
      <c r="Z781" s="70"/>
      <c r="AA781" s="70"/>
      <c r="AB781" s="70"/>
      <c r="AC781" s="70"/>
      <c r="AD781" s="70"/>
      <c r="AE781" s="70"/>
      <c r="AF781" s="70"/>
      <c r="AG781" s="70"/>
      <c r="AH781" s="70"/>
      <c r="AI781" s="1"/>
      <c r="AJ781" s="1"/>
      <c r="AK781" s="1"/>
      <c r="AL781" s="1"/>
      <c r="AM781" s="1"/>
      <c r="AN781" s="1"/>
      <c r="AO781" s="622"/>
    </row>
    <row r="782" spans="1:41" ht="20.25">
      <c r="A782" s="1"/>
      <c r="B782" s="70" t="str">
        <f>"○"&amp;表紙!B2&amp;DBCS(表紙!C2-1)&amp;"年度に廃棄（又は売却）物品等がある場合、事業活動計算書の「固定資産売却益」又は「固定資産売却損・処分損」が計上されているか"</f>
        <v>○令和７年度に廃棄（又は売却）物品等がある場合、事業活動計算書の「固定資産売却益」又は「固定資産売却損・処分損」が計上されているか</v>
      </c>
      <c r="C782" s="70"/>
      <c r="D782" s="70"/>
      <c r="E782" s="70"/>
      <c r="F782" s="70"/>
      <c r="G782" s="70"/>
      <c r="H782" s="70"/>
      <c r="I782" s="70"/>
      <c r="J782" s="70"/>
      <c r="K782" s="70"/>
      <c r="L782" s="70"/>
      <c r="M782" s="70"/>
      <c r="N782" s="70"/>
      <c r="O782" s="70"/>
      <c r="P782" s="70"/>
      <c r="Q782" s="70"/>
      <c r="R782" s="70"/>
      <c r="S782" s="70"/>
      <c r="T782" s="70"/>
      <c r="U782" s="70"/>
      <c r="V782" s="70"/>
      <c r="W782" s="70"/>
      <c r="X782" s="70"/>
      <c r="Y782" s="70"/>
      <c r="Z782" s="70"/>
      <c r="AA782" s="70"/>
      <c r="AB782" s="70"/>
      <c r="AC782" s="70"/>
      <c r="AD782" s="70"/>
      <c r="AE782" s="70"/>
      <c r="AF782" s="70"/>
      <c r="AG782" s="70"/>
      <c r="AH782" s="70"/>
      <c r="AI782" s="1"/>
      <c r="AJ782" s="323"/>
      <c r="AK782" s="337"/>
      <c r="AL782" s="337"/>
      <c r="AM782" s="337"/>
      <c r="AN782" s="380"/>
      <c r="AO782" s="576"/>
    </row>
    <row r="783" spans="1:41" ht="20.25">
      <c r="A783" s="1"/>
      <c r="B783" s="70"/>
      <c r="C783" s="70"/>
      <c r="D783" s="70"/>
      <c r="E783" s="70"/>
      <c r="F783" s="70"/>
      <c r="G783" s="70"/>
      <c r="H783" s="70"/>
      <c r="I783" s="70"/>
      <c r="J783" s="70"/>
      <c r="K783" s="70"/>
      <c r="L783" s="70"/>
      <c r="M783" s="70"/>
      <c r="N783" s="70"/>
      <c r="O783" s="70"/>
      <c r="P783" s="70"/>
      <c r="Q783" s="70"/>
      <c r="R783" s="70"/>
      <c r="S783" s="70"/>
      <c r="T783" s="70"/>
      <c r="U783" s="70"/>
      <c r="V783" s="70"/>
      <c r="W783" s="70"/>
      <c r="X783" s="70"/>
      <c r="Y783" s="70"/>
      <c r="Z783" s="70"/>
      <c r="AA783" s="70"/>
      <c r="AB783" s="70"/>
      <c r="AC783" s="70"/>
      <c r="AD783" s="70"/>
      <c r="AE783" s="70"/>
      <c r="AF783" s="70"/>
      <c r="AG783" s="70"/>
      <c r="AH783" s="70"/>
      <c r="AI783" s="1"/>
      <c r="AJ783" s="1"/>
      <c r="AK783" s="1"/>
      <c r="AL783" s="1"/>
      <c r="AM783" s="1"/>
      <c r="AN783" s="1"/>
    </row>
    <row r="784" spans="1:41" ht="20.25">
      <c r="A784" s="1"/>
      <c r="B784" s="1" t="s">
        <v>665</v>
      </c>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323"/>
      <c r="AK784" s="337"/>
      <c r="AL784" s="337"/>
      <c r="AM784" s="337"/>
      <c r="AN784" s="380"/>
      <c r="AO784" s="622"/>
    </row>
    <row r="785" spans="1:41" ht="20.25">
      <c r="A785" s="1"/>
      <c r="B785" s="1" t="str">
        <f>"※"&amp;表紙!B2&amp;DBCS(表紙!C2-1)&amp;"年度所得物品については現物確認をすること"</f>
        <v>※令和７年度所得物品については現物確認をすること</v>
      </c>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576"/>
    </row>
    <row r="786" spans="1:41" ht="20.25">
      <c r="A786" s="1"/>
      <c r="B786" s="58" t="s">
        <v>305</v>
      </c>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c r="AA786" s="58"/>
      <c r="AB786" s="58"/>
      <c r="AC786" s="58"/>
      <c r="AD786" s="58"/>
      <c r="AE786" s="58"/>
      <c r="AF786" s="58"/>
      <c r="AG786" s="1"/>
      <c r="AH786" s="1"/>
      <c r="AI786" s="1"/>
      <c r="AJ786" s="323"/>
      <c r="AK786" s="337"/>
      <c r="AL786" s="337"/>
      <c r="AM786" s="337"/>
      <c r="AN786" s="380"/>
      <c r="AO786" s="622"/>
    </row>
    <row r="787" spans="1:41" ht="19.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622"/>
    </row>
    <row r="788" spans="1:41" ht="19.5">
      <c r="A788" s="1" t="s">
        <v>396</v>
      </c>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622"/>
    </row>
    <row r="789" spans="1:41" ht="20.25">
      <c r="A789" s="1"/>
      <c r="B789" s="1" t="s">
        <v>759</v>
      </c>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323"/>
      <c r="AK789" s="337"/>
      <c r="AL789" s="337"/>
      <c r="AM789" s="337"/>
      <c r="AN789" s="380"/>
      <c r="AO789" s="622"/>
    </row>
    <row r="790" spans="1:41" ht="19.5" customHeight="1">
      <c r="A790" s="65" t="s">
        <v>408</v>
      </c>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5"/>
      <c r="AA790" s="65"/>
      <c r="AB790" s="65"/>
      <c r="AC790" s="65"/>
      <c r="AD790" s="65"/>
      <c r="AE790" s="65"/>
      <c r="AF790" s="65"/>
      <c r="AG790" s="65"/>
      <c r="AH790" s="65"/>
      <c r="AI790" s="1"/>
      <c r="AJ790" s="1"/>
      <c r="AK790" s="1"/>
      <c r="AL790" s="1"/>
      <c r="AM790" s="1"/>
      <c r="AN790" s="1"/>
      <c r="AO790" s="622"/>
    </row>
    <row r="791" spans="1:41">
      <c r="A791" s="66"/>
      <c r="B791" s="66" t="s">
        <v>829</v>
      </c>
      <c r="C791" s="66"/>
      <c r="D791" s="66"/>
      <c r="E791" s="66"/>
      <c r="F791" s="66"/>
      <c r="G791" s="66"/>
      <c r="H791" s="66"/>
      <c r="I791" s="66"/>
      <c r="J791" s="66"/>
      <c r="K791" s="66"/>
      <c r="L791" s="66"/>
      <c r="M791" s="66"/>
      <c r="N791" s="66"/>
      <c r="O791" s="66"/>
      <c r="P791" s="66"/>
      <c r="Q791" s="66"/>
      <c r="R791" s="66"/>
      <c r="S791" s="66"/>
      <c r="T791" s="66"/>
      <c r="U791" s="66"/>
      <c r="V791" s="66"/>
      <c r="W791" s="66"/>
      <c r="X791" s="66"/>
      <c r="Y791" s="66"/>
      <c r="Z791" s="66"/>
      <c r="AA791" s="66"/>
      <c r="AB791" s="66"/>
      <c r="AC791" s="66"/>
      <c r="AD791" s="66"/>
      <c r="AE791" s="66"/>
      <c r="AF791" s="66"/>
      <c r="AG791" s="66"/>
      <c r="AH791" s="66"/>
      <c r="AI791" s="1"/>
      <c r="AJ791" s="1"/>
      <c r="AK791" s="1"/>
      <c r="AL791" s="1"/>
      <c r="AM791" s="1"/>
      <c r="AN791" s="1"/>
      <c r="AO791" s="622"/>
    </row>
    <row r="792" spans="1:41" ht="18.75" customHeight="1">
      <c r="A792" s="66"/>
      <c r="B792" s="66"/>
      <c r="C792" s="75"/>
      <c r="D792" s="147"/>
      <c r="E792" s="147"/>
      <c r="F792" s="147"/>
      <c r="G792" s="147"/>
      <c r="H792" s="147"/>
      <c r="I792" s="147"/>
      <c r="J792" s="147"/>
      <c r="K792" s="147"/>
      <c r="L792" s="147"/>
      <c r="M792" s="147"/>
      <c r="N792" s="147"/>
      <c r="O792" s="147"/>
      <c r="P792" s="147"/>
      <c r="Q792" s="147"/>
      <c r="R792" s="147"/>
      <c r="S792" s="147"/>
      <c r="T792" s="147"/>
      <c r="U792" s="147"/>
      <c r="V792" s="147"/>
      <c r="W792" s="147"/>
      <c r="X792" s="147"/>
      <c r="Y792" s="147"/>
      <c r="Z792" s="147"/>
      <c r="AA792" s="147"/>
      <c r="AB792" s="147"/>
      <c r="AC792" s="147"/>
      <c r="AD792" s="147"/>
      <c r="AE792" s="147"/>
      <c r="AF792" s="147"/>
      <c r="AG792" s="147"/>
      <c r="AH792" s="147"/>
      <c r="AI792" s="147"/>
      <c r="AJ792" s="147"/>
      <c r="AK792" s="147"/>
      <c r="AL792" s="147"/>
      <c r="AM792" s="147"/>
      <c r="AN792" s="484"/>
      <c r="AO792" s="625"/>
    </row>
    <row r="793" spans="1:41" ht="18.75" customHeight="1">
      <c r="A793" s="66"/>
      <c r="B793" s="66"/>
      <c r="C793" s="76"/>
      <c r="D793" s="148"/>
      <c r="E793" s="148"/>
      <c r="F793" s="148"/>
      <c r="G793" s="148"/>
      <c r="H793" s="148"/>
      <c r="I793" s="148"/>
      <c r="J793" s="148"/>
      <c r="K793" s="148"/>
      <c r="L793" s="148"/>
      <c r="M793" s="148"/>
      <c r="N793" s="148"/>
      <c r="O793" s="148"/>
      <c r="P793" s="148"/>
      <c r="Q793" s="148"/>
      <c r="R793" s="148"/>
      <c r="S793" s="148"/>
      <c r="T793" s="148"/>
      <c r="U793" s="148"/>
      <c r="V793" s="148"/>
      <c r="W793" s="148"/>
      <c r="X793" s="148"/>
      <c r="Y793" s="148"/>
      <c r="Z793" s="148"/>
      <c r="AA793" s="148"/>
      <c r="AB793" s="148"/>
      <c r="AC793" s="148"/>
      <c r="AD793" s="148"/>
      <c r="AE793" s="148"/>
      <c r="AF793" s="148"/>
      <c r="AG793" s="148"/>
      <c r="AH793" s="148"/>
      <c r="AI793" s="148"/>
      <c r="AJ793" s="148"/>
      <c r="AK793" s="148"/>
      <c r="AL793" s="148"/>
      <c r="AM793" s="148"/>
      <c r="AN793" s="485"/>
      <c r="AO793" s="625"/>
    </row>
    <row r="794" spans="1:41" ht="18.75" customHeight="1">
      <c r="A794" s="66"/>
      <c r="B794" s="66"/>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c r="Z794" s="100"/>
      <c r="AA794" s="100"/>
      <c r="AB794" s="100"/>
      <c r="AC794" s="100"/>
      <c r="AD794" s="100"/>
      <c r="AE794" s="100"/>
      <c r="AF794" s="100"/>
      <c r="AG794" s="100"/>
      <c r="AH794" s="100"/>
      <c r="AI794" s="100"/>
      <c r="AJ794" s="100"/>
      <c r="AK794" s="100"/>
      <c r="AL794" s="100"/>
      <c r="AM794" s="100"/>
      <c r="AN794" s="100"/>
      <c r="AO794" s="625"/>
    </row>
    <row r="795" spans="1:41" ht="19.5">
      <c r="A795" s="1" t="s">
        <v>935</v>
      </c>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622"/>
    </row>
    <row r="796" spans="1:41" ht="20.25">
      <c r="A796" s="1"/>
      <c r="B796" s="1" t="s">
        <v>806</v>
      </c>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323"/>
      <c r="AK796" s="337"/>
      <c r="AL796" s="337"/>
      <c r="AM796" s="337"/>
      <c r="AN796" s="380"/>
      <c r="AO796" s="622"/>
    </row>
    <row r="797" spans="1:41" ht="18.75" customHeight="1">
      <c r="A797" s="66"/>
      <c r="B797" s="66"/>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c r="Z797" s="100"/>
      <c r="AA797" s="100"/>
      <c r="AB797" s="100"/>
      <c r="AC797" s="100"/>
      <c r="AD797" s="100"/>
      <c r="AE797" s="100"/>
      <c r="AF797" s="100"/>
      <c r="AG797" s="100"/>
      <c r="AH797" s="100"/>
      <c r="AI797" s="100"/>
      <c r="AJ797" s="100"/>
      <c r="AK797" s="100"/>
      <c r="AL797" s="100"/>
      <c r="AM797" s="100"/>
      <c r="AN797" s="100"/>
      <c r="AO797" s="625"/>
    </row>
    <row r="798" spans="1:41" ht="19.5">
      <c r="A798" s="53" t="s">
        <v>200</v>
      </c>
      <c r="B798" s="53"/>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c r="AA798" s="53"/>
      <c r="AB798" s="53"/>
      <c r="AC798" s="53"/>
      <c r="AD798" s="53"/>
      <c r="AE798" s="53"/>
      <c r="AF798" s="53"/>
      <c r="AG798" s="53"/>
      <c r="AH798" s="53"/>
      <c r="AI798" s="53"/>
      <c r="AJ798" s="53"/>
      <c r="AK798" s="53"/>
      <c r="AL798" s="53"/>
      <c r="AM798" s="53"/>
      <c r="AN798" s="53"/>
    </row>
    <row r="799" spans="1:41" ht="19.5">
      <c r="A799" s="67" t="s">
        <v>489</v>
      </c>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c r="AA799" s="67"/>
      <c r="AB799" s="67"/>
      <c r="AC799" s="67"/>
      <c r="AD799" s="67"/>
      <c r="AE799" s="67"/>
      <c r="AF799" s="67"/>
      <c r="AG799" s="67"/>
      <c r="AH799" s="67"/>
      <c r="AI799" s="1"/>
      <c r="AJ799" s="1"/>
      <c r="AK799" s="1"/>
      <c r="AL799" s="1"/>
      <c r="AM799" s="1"/>
      <c r="AN799" s="1"/>
    </row>
    <row r="800" spans="1:41" ht="20.25">
      <c r="A800" s="1"/>
      <c r="B800" s="1" t="s">
        <v>1036</v>
      </c>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323"/>
      <c r="AK800" s="337"/>
      <c r="AL800" s="337"/>
      <c r="AM800" s="337"/>
      <c r="AN800" s="380"/>
      <c r="AO800" s="622"/>
    </row>
    <row r="801" spans="1:41" ht="19.5">
      <c r="A801" s="1"/>
      <c r="B801" s="1" t="s">
        <v>107</v>
      </c>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576"/>
    </row>
    <row r="802" spans="1:41">
      <c r="A802" s="1"/>
      <c r="B802" s="139" t="s">
        <v>141</v>
      </c>
      <c r="C802" s="139"/>
      <c r="D802" s="139"/>
      <c r="E802" s="139"/>
      <c r="F802" s="139"/>
      <c r="G802" s="139"/>
      <c r="H802" s="139"/>
      <c r="I802" s="139" t="s">
        <v>384</v>
      </c>
      <c r="J802" s="139"/>
      <c r="K802" s="139"/>
      <c r="L802" s="139"/>
      <c r="M802" s="139"/>
      <c r="N802" s="139"/>
      <c r="O802" s="139"/>
      <c r="P802" s="139"/>
      <c r="Q802" s="91" t="s">
        <v>231</v>
      </c>
      <c r="R802" s="154"/>
      <c r="S802" s="154"/>
      <c r="T802" s="154"/>
      <c r="U802" s="154"/>
      <c r="V802" s="154"/>
      <c r="W802" s="154"/>
      <c r="X802" s="154"/>
      <c r="Y802" s="154"/>
      <c r="Z802" s="154"/>
      <c r="AA802" s="154"/>
      <c r="AB802" s="154"/>
      <c r="AC802" s="154"/>
      <c r="AD802" s="154"/>
      <c r="AE802" s="154"/>
      <c r="AF802" s="154"/>
      <c r="AG802" s="154"/>
      <c r="AH802" s="154"/>
      <c r="AI802" s="154"/>
      <c r="AJ802" s="154"/>
      <c r="AK802" s="154"/>
      <c r="AL802" s="154"/>
      <c r="AM802" s="154"/>
      <c r="AN802" s="194"/>
      <c r="AO802" s="576"/>
    </row>
    <row r="803" spans="1:41">
      <c r="A803" s="1"/>
      <c r="B803" s="140"/>
      <c r="C803" s="180"/>
      <c r="D803" s="180"/>
      <c r="E803" s="180"/>
      <c r="F803" s="180"/>
      <c r="G803" s="180"/>
      <c r="H803" s="180"/>
      <c r="I803" s="257"/>
      <c r="J803" s="257"/>
      <c r="K803" s="257"/>
      <c r="L803" s="257"/>
      <c r="M803" s="257"/>
      <c r="N803" s="257"/>
      <c r="O803" s="257"/>
      <c r="P803" s="257"/>
      <c r="Q803" s="378"/>
      <c r="R803" s="378"/>
      <c r="S803" s="378"/>
      <c r="T803" s="378"/>
      <c r="U803" s="378"/>
      <c r="V803" s="378"/>
      <c r="W803" s="378"/>
      <c r="X803" s="378"/>
      <c r="Y803" s="378"/>
      <c r="Z803" s="378"/>
      <c r="AA803" s="378"/>
      <c r="AB803" s="378"/>
      <c r="AC803" s="378"/>
      <c r="AD803" s="378"/>
      <c r="AE803" s="378"/>
      <c r="AF803" s="378"/>
      <c r="AG803" s="378"/>
      <c r="AH803" s="378"/>
      <c r="AI803" s="378"/>
      <c r="AJ803" s="378"/>
      <c r="AK803" s="378"/>
      <c r="AL803" s="378"/>
      <c r="AM803" s="378"/>
      <c r="AN803" s="617"/>
      <c r="AO803" s="576"/>
    </row>
    <row r="804" spans="1:41">
      <c r="A804" s="1"/>
      <c r="B804" s="141"/>
      <c r="C804" s="181"/>
      <c r="D804" s="181"/>
      <c r="E804" s="181"/>
      <c r="F804" s="181"/>
      <c r="G804" s="181"/>
      <c r="H804" s="181"/>
      <c r="I804" s="258"/>
      <c r="J804" s="258"/>
      <c r="K804" s="258"/>
      <c r="L804" s="258"/>
      <c r="M804" s="258"/>
      <c r="N804" s="258"/>
      <c r="O804" s="258"/>
      <c r="P804" s="258"/>
      <c r="Q804" s="379"/>
      <c r="R804" s="379"/>
      <c r="S804" s="379"/>
      <c r="T804" s="379"/>
      <c r="U804" s="379"/>
      <c r="V804" s="379"/>
      <c r="W804" s="379"/>
      <c r="X804" s="379"/>
      <c r="Y804" s="379"/>
      <c r="Z804" s="379"/>
      <c r="AA804" s="379"/>
      <c r="AB804" s="379"/>
      <c r="AC804" s="379"/>
      <c r="AD804" s="379"/>
      <c r="AE804" s="379"/>
      <c r="AF804" s="379"/>
      <c r="AG804" s="379"/>
      <c r="AH804" s="379"/>
      <c r="AI804" s="379"/>
      <c r="AJ804" s="379"/>
      <c r="AK804" s="379"/>
      <c r="AL804" s="379"/>
      <c r="AM804" s="379"/>
      <c r="AN804" s="618"/>
      <c r="AO804" s="576"/>
    </row>
    <row r="805" spans="1:41" ht="19.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622"/>
    </row>
    <row r="806" spans="1:41" ht="20.25">
      <c r="A806" s="1"/>
      <c r="B806" s="1" t="s">
        <v>1037</v>
      </c>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323"/>
      <c r="AK806" s="337"/>
      <c r="AL806" s="337"/>
      <c r="AM806" s="337"/>
      <c r="AN806" s="380"/>
      <c r="AO806" s="576"/>
    </row>
    <row r="807" spans="1:41" ht="19.5">
      <c r="A807" s="1"/>
      <c r="B807" s="1" t="s">
        <v>107</v>
      </c>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576"/>
    </row>
    <row r="808" spans="1:41">
      <c r="A808" s="1"/>
      <c r="B808" s="139" t="s">
        <v>141</v>
      </c>
      <c r="C808" s="139"/>
      <c r="D808" s="139"/>
      <c r="E808" s="139"/>
      <c r="F808" s="139"/>
      <c r="G808" s="139"/>
      <c r="H808" s="139"/>
      <c r="I808" s="139" t="s">
        <v>384</v>
      </c>
      <c r="J808" s="139"/>
      <c r="K808" s="139"/>
      <c r="L808" s="139"/>
      <c r="M808" s="139"/>
      <c r="N808" s="139"/>
      <c r="O808" s="139"/>
      <c r="P808" s="139"/>
      <c r="Q808" s="91" t="s">
        <v>231</v>
      </c>
      <c r="R808" s="154"/>
      <c r="S808" s="154"/>
      <c r="T808" s="154"/>
      <c r="U808" s="154"/>
      <c r="V808" s="154"/>
      <c r="W808" s="154"/>
      <c r="X808" s="154"/>
      <c r="Y808" s="154"/>
      <c r="Z808" s="154"/>
      <c r="AA808" s="154"/>
      <c r="AB808" s="154"/>
      <c r="AC808" s="154"/>
      <c r="AD808" s="154"/>
      <c r="AE808" s="154"/>
      <c r="AF808" s="154"/>
      <c r="AG808" s="154"/>
      <c r="AH808" s="154"/>
      <c r="AI808" s="154"/>
      <c r="AJ808" s="154"/>
      <c r="AK808" s="154"/>
      <c r="AL808" s="154"/>
      <c r="AM808" s="154"/>
      <c r="AN808" s="194"/>
      <c r="AO808" s="576"/>
    </row>
    <row r="809" spans="1:41">
      <c r="A809" s="1"/>
      <c r="B809" s="140"/>
      <c r="C809" s="180"/>
      <c r="D809" s="180"/>
      <c r="E809" s="180"/>
      <c r="F809" s="180"/>
      <c r="G809" s="180"/>
      <c r="H809" s="180"/>
      <c r="I809" s="257"/>
      <c r="J809" s="257"/>
      <c r="K809" s="257"/>
      <c r="L809" s="257"/>
      <c r="M809" s="257"/>
      <c r="N809" s="257"/>
      <c r="O809" s="257"/>
      <c r="P809" s="257"/>
      <c r="Q809" s="378"/>
      <c r="R809" s="378"/>
      <c r="S809" s="378"/>
      <c r="T809" s="378"/>
      <c r="U809" s="378"/>
      <c r="V809" s="378"/>
      <c r="W809" s="378"/>
      <c r="X809" s="378"/>
      <c r="Y809" s="378"/>
      <c r="Z809" s="378"/>
      <c r="AA809" s="378"/>
      <c r="AB809" s="378"/>
      <c r="AC809" s="378"/>
      <c r="AD809" s="378"/>
      <c r="AE809" s="378"/>
      <c r="AF809" s="378"/>
      <c r="AG809" s="378"/>
      <c r="AH809" s="378"/>
      <c r="AI809" s="378"/>
      <c r="AJ809" s="378"/>
      <c r="AK809" s="378"/>
      <c r="AL809" s="378"/>
      <c r="AM809" s="378"/>
      <c r="AN809" s="617"/>
      <c r="AO809" s="576"/>
    </row>
    <row r="810" spans="1:41">
      <c r="A810" s="1"/>
      <c r="B810" s="141"/>
      <c r="C810" s="181"/>
      <c r="D810" s="181"/>
      <c r="E810" s="181"/>
      <c r="F810" s="181"/>
      <c r="G810" s="181"/>
      <c r="H810" s="181"/>
      <c r="I810" s="258"/>
      <c r="J810" s="258"/>
      <c r="K810" s="258"/>
      <c r="L810" s="258"/>
      <c r="M810" s="258"/>
      <c r="N810" s="258"/>
      <c r="O810" s="258"/>
      <c r="P810" s="258"/>
      <c r="Q810" s="379"/>
      <c r="R810" s="379"/>
      <c r="S810" s="379"/>
      <c r="T810" s="379"/>
      <c r="U810" s="379"/>
      <c r="V810" s="379"/>
      <c r="W810" s="379"/>
      <c r="X810" s="379"/>
      <c r="Y810" s="379"/>
      <c r="Z810" s="379"/>
      <c r="AA810" s="379"/>
      <c r="AB810" s="379"/>
      <c r="AC810" s="379"/>
      <c r="AD810" s="379"/>
      <c r="AE810" s="379"/>
      <c r="AF810" s="379"/>
      <c r="AG810" s="379"/>
      <c r="AH810" s="379"/>
      <c r="AI810" s="379"/>
      <c r="AJ810" s="379"/>
      <c r="AK810" s="379"/>
      <c r="AL810" s="379"/>
      <c r="AM810" s="379"/>
      <c r="AN810" s="618"/>
      <c r="AO810" s="576"/>
    </row>
    <row r="811" spans="1:4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622"/>
    </row>
    <row r="812" spans="1:41" ht="19.5">
      <c r="A812" s="67" t="s">
        <v>727</v>
      </c>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c r="AA812" s="67"/>
      <c r="AB812" s="67"/>
      <c r="AC812" s="67"/>
      <c r="AD812" s="67"/>
      <c r="AE812" s="67"/>
      <c r="AF812" s="67"/>
      <c r="AG812" s="67"/>
      <c r="AH812" s="67"/>
      <c r="AI812" s="1"/>
      <c r="AJ812" s="1"/>
      <c r="AK812" s="1"/>
      <c r="AL812" s="1"/>
      <c r="AM812" s="1"/>
      <c r="AN812" s="1"/>
      <c r="AO812" s="576"/>
    </row>
    <row r="813" spans="1:41" ht="19.5">
      <c r="A813" s="1"/>
      <c r="B813" s="1" t="s">
        <v>348</v>
      </c>
      <c r="C813" s="1"/>
      <c r="D813" s="1"/>
      <c r="E813" s="1"/>
      <c r="F813" s="1"/>
      <c r="G813" s="1"/>
      <c r="H813" s="1"/>
      <c r="I813" s="1"/>
      <c r="J813" s="1"/>
      <c r="K813" s="1"/>
      <c r="L813" s="1"/>
      <c r="M813" s="1"/>
      <c r="N813" s="1"/>
      <c r="O813" s="1"/>
      <c r="P813" s="1"/>
      <c r="Q813" s="1"/>
      <c r="R813" s="1"/>
      <c r="S813" s="1"/>
      <c r="T813" s="59"/>
      <c r="U813" s="238"/>
      <c r="V813" s="252"/>
      <c r="W813" s="252"/>
      <c r="X813" s="264"/>
      <c r="Y813" s="329" t="s">
        <v>111</v>
      </c>
      <c r="Z813" s="73"/>
      <c r="AA813" s="73"/>
      <c r="AB813" s="73"/>
      <c r="AC813" s="73"/>
      <c r="AD813" s="73"/>
      <c r="AE813" s="73"/>
      <c r="AF813" s="196"/>
      <c r="AG813" s="481"/>
      <c r="AH813" s="494"/>
      <c r="AI813" s="494"/>
      <c r="AJ813" s="494"/>
      <c r="AK813" s="494"/>
      <c r="AL813" s="494"/>
      <c r="AM813" s="573"/>
      <c r="AN813" s="80" t="s">
        <v>395</v>
      </c>
      <c r="AO813" s="576"/>
    </row>
    <row r="814" spans="1:41">
      <c r="A814" s="1"/>
      <c r="B814" s="1" t="s">
        <v>605</v>
      </c>
      <c r="C814" s="1"/>
      <c r="D814" s="1"/>
      <c r="E814" s="1"/>
      <c r="F814" s="1"/>
      <c r="G814" s="1"/>
      <c r="H814" s="1"/>
      <c r="I814" s="1"/>
      <c r="J814" s="1"/>
      <c r="K814" s="1"/>
      <c r="L814" s="1"/>
      <c r="M814" s="1"/>
      <c r="N814" s="1"/>
      <c r="O814" s="1"/>
      <c r="P814" s="1"/>
      <c r="Q814" s="1"/>
      <c r="R814" s="1"/>
      <c r="S814" s="1"/>
      <c r="T814" s="59"/>
      <c r="U814" s="383"/>
      <c r="V814" s="169"/>
      <c r="W814" s="169"/>
      <c r="X814" s="411"/>
      <c r="Y814" s="329" t="s">
        <v>111</v>
      </c>
      <c r="Z814" s="73"/>
      <c r="AA814" s="73"/>
      <c r="AB814" s="73"/>
      <c r="AC814" s="73"/>
      <c r="AD814" s="73"/>
      <c r="AE814" s="73"/>
      <c r="AF814" s="196"/>
      <c r="AG814" s="482"/>
      <c r="AH814" s="495"/>
      <c r="AI814" s="495"/>
      <c r="AJ814" s="495"/>
      <c r="AK814" s="495"/>
      <c r="AL814" s="495"/>
      <c r="AM814" s="574"/>
      <c r="AN814" s="80" t="s">
        <v>395</v>
      </c>
      <c r="AO814" s="576"/>
    </row>
    <row r="815" spans="1:41">
      <c r="A815" s="1"/>
      <c r="B815" s="1" t="s">
        <v>528</v>
      </c>
      <c r="C815" s="1"/>
      <c r="D815" s="1"/>
      <c r="E815" s="1"/>
      <c r="F815" s="1"/>
      <c r="G815" s="1"/>
      <c r="H815" s="1"/>
      <c r="I815" s="1"/>
      <c r="J815" s="1"/>
      <c r="K815" s="1"/>
      <c r="L815" s="1"/>
      <c r="M815" s="1"/>
      <c r="N815" s="1"/>
      <c r="O815" s="1"/>
      <c r="P815" s="1"/>
      <c r="Q815" s="1"/>
      <c r="R815" s="1"/>
      <c r="S815" s="1"/>
      <c r="T815" s="59"/>
      <c r="U815" s="383"/>
      <c r="V815" s="169"/>
      <c r="W815" s="169"/>
      <c r="X815" s="411"/>
      <c r="Y815" s="329" t="s">
        <v>111</v>
      </c>
      <c r="Z815" s="73"/>
      <c r="AA815" s="73"/>
      <c r="AB815" s="73"/>
      <c r="AC815" s="73"/>
      <c r="AD815" s="73"/>
      <c r="AE815" s="73"/>
      <c r="AF815" s="196"/>
      <c r="AG815" s="482"/>
      <c r="AH815" s="495"/>
      <c r="AI815" s="495"/>
      <c r="AJ815" s="495"/>
      <c r="AK815" s="495"/>
      <c r="AL815" s="495"/>
      <c r="AM815" s="574"/>
      <c r="AN815" s="80" t="s">
        <v>395</v>
      </c>
      <c r="AO815" s="576"/>
    </row>
    <row r="816" spans="1:41" ht="19.5">
      <c r="A816" s="1"/>
      <c r="B816" s="1" t="s">
        <v>610</v>
      </c>
      <c r="C816" s="1"/>
      <c r="D816" s="1"/>
      <c r="E816" s="1"/>
      <c r="F816" s="1"/>
      <c r="G816" s="1"/>
      <c r="H816" s="1"/>
      <c r="I816" s="1"/>
      <c r="J816" s="1"/>
      <c r="K816" s="1"/>
      <c r="L816" s="1"/>
      <c r="M816" s="1"/>
      <c r="N816" s="1"/>
      <c r="O816" s="1"/>
      <c r="P816" s="1"/>
      <c r="Q816" s="1"/>
      <c r="R816" s="1"/>
      <c r="S816" s="1"/>
      <c r="T816" s="59"/>
      <c r="U816" s="239"/>
      <c r="V816" s="253"/>
      <c r="W816" s="253"/>
      <c r="X816" s="265"/>
      <c r="Y816" s="329" t="s">
        <v>111</v>
      </c>
      <c r="Z816" s="73"/>
      <c r="AA816" s="73"/>
      <c r="AB816" s="73"/>
      <c r="AC816" s="73"/>
      <c r="AD816" s="73"/>
      <c r="AE816" s="73"/>
      <c r="AF816" s="196"/>
      <c r="AG816" s="483"/>
      <c r="AH816" s="496"/>
      <c r="AI816" s="496"/>
      <c r="AJ816" s="496"/>
      <c r="AK816" s="496"/>
      <c r="AL816" s="496"/>
      <c r="AM816" s="575"/>
      <c r="AN816" s="80" t="s">
        <v>395</v>
      </c>
      <c r="AO816" s="576"/>
    </row>
    <row r="817" spans="1:41" ht="19.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row>
    <row r="818" spans="1:41">
      <c r="A818" s="67" t="s">
        <v>386</v>
      </c>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c r="AA818" s="67"/>
      <c r="AB818" s="67"/>
      <c r="AC818" s="67"/>
      <c r="AD818" s="67"/>
      <c r="AE818" s="67"/>
      <c r="AF818" s="67"/>
      <c r="AG818" s="67"/>
      <c r="AH818" s="67"/>
      <c r="AI818" s="1"/>
      <c r="AJ818" s="1"/>
      <c r="AK818" s="1"/>
      <c r="AL818" s="1"/>
      <c r="AM818" s="1"/>
      <c r="AN818" s="1"/>
    </row>
    <row r="819" spans="1:41" ht="19.5">
      <c r="A819" s="67"/>
      <c r="B819" s="1" t="s">
        <v>456</v>
      </c>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row>
    <row r="820" spans="1:41" ht="20.25">
      <c r="A820" s="1"/>
      <c r="B820" s="1" t="s">
        <v>268</v>
      </c>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73" t="s">
        <v>177</v>
      </c>
      <c r="AF820" s="73"/>
      <c r="AG820" s="73"/>
      <c r="AH820" s="73"/>
      <c r="AI820" s="196"/>
      <c r="AJ820" s="323"/>
      <c r="AK820" s="337"/>
      <c r="AL820" s="337"/>
      <c r="AM820" s="337"/>
      <c r="AN820" s="380"/>
      <c r="AO820" s="622"/>
    </row>
    <row r="821" spans="1:41" ht="19.5">
      <c r="A821" s="1"/>
      <c r="B821" s="89" t="s">
        <v>107</v>
      </c>
      <c r="C821" s="89"/>
      <c r="D821" s="89"/>
      <c r="E821" s="89"/>
      <c r="F821" s="89"/>
      <c r="G821" s="89"/>
      <c r="H821" s="89"/>
      <c r="I821" s="89"/>
      <c r="J821" s="89"/>
      <c r="K821" s="89"/>
      <c r="L821" s="89"/>
      <c r="M821" s="89"/>
      <c r="N821" s="89"/>
      <c r="O821" s="89"/>
      <c r="P821" s="89"/>
      <c r="Q821" s="89"/>
      <c r="R821" s="89"/>
      <c r="S821" s="89"/>
      <c r="T821" s="89"/>
      <c r="U821" s="89"/>
      <c r="V821" s="89"/>
      <c r="W821" s="89"/>
      <c r="X821" s="89"/>
      <c r="Y821" s="89"/>
      <c r="Z821" s="89"/>
      <c r="AA821" s="89"/>
      <c r="AB821" s="89"/>
      <c r="AC821" s="89"/>
      <c r="AD821" s="89"/>
      <c r="AE821" s="89"/>
      <c r="AF821" s="89"/>
      <c r="AG821" s="89"/>
      <c r="AH821" s="89"/>
      <c r="AI821" s="89"/>
      <c r="AJ821" s="89"/>
      <c r="AK821" s="89"/>
      <c r="AL821" s="89"/>
      <c r="AM821" s="89"/>
      <c r="AN821" s="89"/>
      <c r="AO821" s="576"/>
    </row>
    <row r="822" spans="1:41" ht="19.5">
      <c r="A822" s="1"/>
      <c r="B822" s="139" t="s">
        <v>631</v>
      </c>
      <c r="C822" s="139"/>
      <c r="D822" s="139"/>
      <c r="E822" s="139"/>
      <c r="F822" s="139"/>
      <c r="G822" s="139"/>
      <c r="H822" s="139"/>
      <c r="I822" s="139"/>
      <c r="J822" s="139"/>
      <c r="K822" s="139"/>
      <c r="L822" s="139" t="s">
        <v>226</v>
      </c>
      <c r="M822" s="139"/>
      <c r="N822" s="139"/>
      <c r="O822" s="139"/>
      <c r="P822" s="139"/>
      <c r="Q822" s="139"/>
      <c r="R822" s="139"/>
      <c r="S822" s="139"/>
      <c r="T822" s="139"/>
      <c r="U822" s="139" t="s">
        <v>231</v>
      </c>
      <c r="V822" s="139"/>
      <c r="W822" s="139"/>
      <c r="X822" s="139"/>
      <c r="Y822" s="139"/>
      <c r="Z822" s="139"/>
      <c r="AA822" s="139"/>
      <c r="AB822" s="139"/>
      <c r="AC822" s="139"/>
      <c r="AD822" s="139"/>
      <c r="AE822" s="139"/>
      <c r="AF822" s="139"/>
      <c r="AG822" s="139"/>
      <c r="AH822" s="139"/>
      <c r="AI822" s="139"/>
      <c r="AJ822" s="139"/>
      <c r="AK822" s="139"/>
      <c r="AL822" s="139"/>
      <c r="AM822" s="139"/>
      <c r="AN822" s="139"/>
    </row>
    <row r="823" spans="1:41" ht="19.5">
      <c r="A823" s="1"/>
      <c r="B823" s="142"/>
      <c r="C823" s="182"/>
      <c r="D823" s="182"/>
      <c r="E823" s="182"/>
      <c r="F823" s="182"/>
      <c r="G823" s="182"/>
      <c r="H823" s="182"/>
      <c r="I823" s="182"/>
      <c r="J823" s="182"/>
      <c r="K823" s="182"/>
      <c r="L823" s="304"/>
      <c r="M823" s="304"/>
      <c r="N823" s="304"/>
      <c r="O823" s="304"/>
      <c r="P823" s="304"/>
      <c r="Q823" s="304"/>
      <c r="R823" s="304"/>
      <c r="S823" s="304"/>
      <c r="T823" s="304"/>
      <c r="U823" s="182"/>
      <c r="V823" s="182"/>
      <c r="W823" s="182"/>
      <c r="X823" s="182"/>
      <c r="Y823" s="182"/>
      <c r="Z823" s="182"/>
      <c r="AA823" s="182"/>
      <c r="AB823" s="182"/>
      <c r="AC823" s="182"/>
      <c r="AD823" s="182"/>
      <c r="AE823" s="182"/>
      <c r="AF823" s="182"/>
      <c r="AG823" s="182"/>
      <c r="AH823" s="182"/>
      <c r="AI823" s="182"/>
      <c r="AJ823" s="182"/>
      <c r="AK823" s="182"/>
      <c r="AL823" s="182"/>
      <c r="AM823" s="182"/>
      <c r="AN823" s="619"/>
      <c r="AO823" s="576"/>
    </row>
    <row r="824" spans="1:41" ht="19.5">
      <c r="A824" s="1"/>
      <c r="B824" s="143"/>
      <c r="C824" s="183"/>
      <c r="D824" s="183"/>
      <c r="E824" s="183"/>
      <c r="F824" s="183"/>
      <c r="G824" s="183"/>
      <c r="H824" s="183"/>
      <c r="I824" s="183"/>
      <c r="J824" s="183"/>
      <c r="K824" s="183"/>
      <c r="L824" s="305"/>
      <c r="M824" s="305"/>
      <c r="N824" s="305"/>
      <c r="O824" s="305"/>
      <c r="P824" s="305"/>
      <c r="Q824" s="305"/>
      <c r="R824" s="305"/>
      <c r="S824" s="305"/>
      <c r="T824" s="305"/>
      <c r="U824" s="183"/>
      <c r="V824" s="183"/>
      <c r="W824" s="183"/>
      <c r="X824" s="183"/>
      <c r="Y824" s="183"/>
      <c r="Z824" s="183"/>
      <c r="AA824" s="183"/>
      <c r="AB824" s="183"/>
      <c r="AC824" s="183"/>
      <c r="AD824" s="183"/>
      <c r="AE824" s="183"/>
      <c r="AF824" s="183"/>
      <c r="AG824" s="183"/>
      <c r="AH824" s="183"/>
      <c r="AI824" s="183"/>
      <c r="AJ824" s="183"/>
      <c r="AK824" s="183"/>
      <c r="AL824" s="183"/>
      <c r="AM824" s="183"/>
      <c r="AN824" s="620"/>
      <c r="AO824" s="576"/>
    </row>
    <row r="825" spans="1:41" ht="19.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512"/>
      <c r="AK825" s="512"/>
      <c r="AL825" s="512"/>
      <c r="AM825" s="512"/>
      <c r="AN825" s="512"/>
      <c r="AO825" s="576"/>
    </row>
    <row r="826" spans="1:41" ht="19.5">
      <c r="A826" s="1"/>
      <c r="B826" s="1" t="s">
        <v>338</v>
      </c>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74"/>
      <c r="AK826" s="74"/>
      <c r="AL826" s="74"/>
      <c r="AM826" s="74"/>
      <c r="AN826" s="74"/>
    </row>
    <row r="827" spans="1:41" ht="20.25">
      <c r="A827" s="1"/>
      <c r="B827" s="1" t="s">
        <v>101</v>
      </c>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73" t="s">
        <v>177</v>
      </c>
      <c r="AF827" s="73"/>
      <c r="AG827" s="73"/>
      <c r="AH827" s="73"/>
      <c r="AI827" s="196"/>
      <c r="AJ827" s="323"/>
      <c r="AK827" s="337"/>
      <c r="AL827" s="337"/>
      <c r="AM827" s="337"/>
      <c r="AN827" s="380"/>
      <c r="AO827" s="622"/>
    </row>
    <row r="828" spans="1:41" ht="19.5">
      <c r="A828" s="1"/>
      <c r="B828" s="89" t="s">
        <v>107</v>
      </c>
      <c r="C828" s="89"/>
      <c r="D828" s="89"/>
      <c r="E828" s="89"/>
      <c r="F828" s="89"/>
      <c r="G828" s="89"/>
      <c r="H828" s="89"/>
      <c r="I828" s="89"/>
      <c r="J828" s="89"/>
      <c r="K828" s="89"/>
      <c r="L828" s="89"/>
      <c r="M828" s="89"/>
      <c r="N828" s="89"/>
      <c r="O828" s="89"/>
      <c r="P828" s="89"/>
      <c r="Q828" s="89"/>
      <c r="R828" s="89"/>
      <c r="S828" s="89"/>
      <c r="T828" s="89"/>
      <c r="U828" s="89"/>
      <c r="V828" s="89"/>
      <c r="W828" s="89"/>
      <c r="X828" s="89"/>
      <c r="Y828" s="89"/>
      <c r="Z828" s="89"/>
      <c r="AA828" s="89"/>
      <c r="AB828" s="89"/>
      <c r="AC828" s="89"/>
      <c r="AD828" s="89"/>
      <c r="AE828" s="89"/>
      <c r="AF828" s="89"/>
      <c r="AG828" s="89"/>
      <c r="AH828" s="89"/>
      <c r="AI828" s="89"/>
      <c r="AJ828" s="89"/>
      <c r="AK828" s="89"/>
      <c r="AL828" s="89"/>
      <c r="AM828" s="89"/>
      <c r="AN828" s="89"/>
      <c r="AO828" s="576"/>
    </row>
    <row r="829" spans="1:41" ht="19.5">
      <c r="A829" s="1"/>
      <c r="B829" s="82" t="s">
        <v>631</v>
      </c>
      <c r="C829" s="82"/>
      <c r="D829" s="82"/>
      <c r="E829" s="82"/>
      <c r="F829" s="82"/>
      <c r="G829" s="82"/>
      <c r="H829" s="82"/>
      <c r="I829" s="82"/>
      <c r="J829" s="82"/>
      <c r="K829" s="82"/>
      <c r="L829" s="82" t="s">
        <v>226</v>
      </c>
      <c r="M829" s="82"/>
      <c r="N829" s="82"/>
      <c r="O829" s="82"/>
      <c r="P829" s="82"/>
      <c r="Q829" s="82"/>
      <c r="R829" s="82"/>
      <c r="S829" s="82"/>
      <c r="T829" s="82"/>
      <c r="U829" s="82" t="s">
        <v>231</v>
      </c>
      <c r="V829" s="82"/>
      <c r="W829" s="82"/>
      <c r="X829" s="82"/>
      <c r="Y829" s="82"/>
      <c r="Z829" s="82"/>
      <c r="AA829" s="82"/>
      <c r="AB829" s="82"/>
      <c r="AC829" s="82"/>
      <c r="AD829" s="82"/>
      <c r="AE829" s="82"/>
      <c r="AF829" s="82"/>
      <c r="AG829" s="82"/>
      <c r="AH829" s="82"/>
      <c r="AI829" s="82"/>
      <c r="AJ829" s="82"/>
      <c r="AK829" s="82"/>
      <c r="AL829" s="82"/>
      <c r="AM829" s="82"/>
      <c r="AN829" s="82"/>
    </row>
    <row r="830" spans="1:41" ht="19.5">
      <c r="A830" s="1"/>
      <c r="B830" s="142"/>
      <c r="C830" s="182"/>
      <c r="D830" s="182"/>
      <c r="E830" s="182"/>
      <c r="F830" s="182"/>
      <c r="G830" s="182"/>
      <c r="H830" s="182"/>
      <c r="I830" s="182"/>
      <c r="J830" s="182"/>
      <c r="K830" s="182"/>
      <c r="L830" s="304"/>
      <c r="M830" s="304"/>
      <c r="N830" s="304"/>
      <c r="O830" s="304"/>
      <c r="P830" s="304"/>
      <c r="Q830" s="304"/>
      <c r="R830" s="304"/>
      <c r="S830" s="304"/>
      <c r="T830" s="304"/>
      <c r="U830" s="182"/>
      <c r="V830" s="182"/>
      <c r="W830" s="182"/>
      <c r="X830" s="182"/>
      <c r="Y830" s="182"/>
      <c r="Z830" s="182"/>
      <c r="AA830" s="182"/>
      <c r="AB830" s="182"/>
      <c r="AC830" s="182"/>
      <c r="AD830" s="182"/>
      <c r="AE830" s="182"/>
      <c r="AF830" s="182"/>
      <c r="AG830" s="182"/>
      <c r="AH830" s="182"/>
      <c r="AI830" s="182"/>
      <c r="AJ830" s="182"/>
      <c r="AK830" s="182"/>
      <c r="AL830" s="182"/>
      <c r="AM830" s="182"/>
      <c r="AN830" s="619"/>
      <c r="AO830" s="576"/>
    </row>
    <row r="831" spans="1:41" ht="19.5">
      <c r="A831" s="1"/>
      <c r="B831" s="143"/>
      <c r="C831" s="183"/>
      <c r="D831" s="183"/>
      <c r="E831" s="183"/>
      <c r="F831" s="183"/>
      <c r="G831" s="183"/>
      <c r="H831" s="183"/>
      <c r="I831" s="183"/>
      <c r="J831" s="183"/>
      <c r="K831" s="183"/>
      <c r="L831" s="305"/>
      <c r="M831" s="305"/>
      <c r="N831" s="305"/>
      <c r="O831" s="305"/>
      <c r="P831" s="305"/>
      <c r="Q831" s="305"/>
      <c r="R831" s="305"/>
      <c r="S831" s="305"/>
      <c r="T831" s="305"/>
      <c r="U831" s="183"/>
      <c r="V831" s="183"/>
      <c r="W831" s="183"/>
      <c r="X831" s="183"/>
      <c r="Y831" s="183"/>
      <c r="Z831" s="183"/>
      <c r="AA831" s="183"/>
      <c r="AB831" s="183"/>
      <c r="AC831" s="183"/>
      <c r="AD831" s="183"/>
      <c r="AE831" s="183"/>
      <c r="AF831" s="183"/>
      <c r="AG831" s="183"/>
      <c r="AH831" s="183"/>
      <c r="AI831" s="183"/>
      <c r="AJ831" s="183"/>
      <c r="AK831" s="183"/>
      <c r="AL831" s="183"/>
      <c r="AM831" s="183"/>
      <c r="AN831" s="620"/>
      <c r="AO831" s="576"/>
    </row>
    <row r="832" spans="1:41" ht="2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54"/>
      <c r="AK832" s="154"/>
      <c r="AL832" s="154"/>
      <c r="AM832" s="154"/>
      <c r="AN832" s="154"/>
      <c r="AO832" s="576"/>
    </row>
    <row r="833" spans="1:41" ht="20.25">
      <c r="A833" s="1"/>
      <c r="B833" s="1" t="s">
        <v>303</v>
      </c>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323"/>
      <c r="AK833" s="337"/>
      <c r="AL833" s="337"/>
      <c r="AM833" s="337"/>
      <c r="AN833" s="380"/>
      <c r="AO833" s="622"/>
    </row>
    <row r="834" spans="1:41" ht="19.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row>
    <row r="835" spans="1:41">
      <c r="A835" s="67" t="s">
        <v>73</v>
      </c>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c r="AA835" s="67"/>
      <c r="AB835" s="67"/>
      <c r="AC835" s="67"/>
      <c r="AD835" s="67"/>
      <c r="AE835" s="67"/>
      <c r="AF835" s="67"/>
      <c r="AG835" s="67"/>
      <c r="AH835" s="67"/>
      <c r="AI835" s="1"/>
      <c r="AJ835" s="1"/>
      <c r="AK835" s="1"/>
      <c r="AL835" s="1"/>
      <c r="AM835" s="1"/>
      <c r="AN835" s="1"/>
    </row>
    <row r="836" spans="1:41" ht="19.5">
      <c r="A836" s="67"/>
      <c r="B836" s="1" t="s">
        <v>167</v>
      </c>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row>
    <row r="837" spans="1:41" ht="20.25">
      <c r="A837" s="1"/>
      <c r="B837" s="1" t="s">
        <v>47</v>
      </c>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73" t="s">
        <v>177</v>
      </c>
      <c r="AG837" s="73"/>
      <c r="AH837" s="73"/>
      <c r="AI837" s="196"/>
      <c r="AJ837" s="323"/>
      <c r="AK837" s="337"/>
      <c r="AL837" s="337"/>
      <c r="AM837" s="337"/>
      <c r="AN837" s="380"/>
      <c r="AO837" s="622"/>
    </row>
    <row r="838" spans="1:41" ht="19.5">
      <c r="A838" s="1"/>
      <c r="B838" s="89" t="s">
        <v>107</v>
      </c>
      <c r="C838" s="89"/>
      <c r="D838" s="89"/>
      <c r="E838" s="89"/>
      <c r="F838" s="89"/>
      <c r="G838" s="89"/>
      <c r="H838" s="89"/>
      <c r="I838" s="89"/>
      <c r="J838" s="89"/>
      <c r="K838" s="89"/>
      <c r="L838" s="89"/>
      <c r="M838" s="89"/>
      <c r="N838" s="89"/>
      <c r="O838" s="89"/>
      <c r="P838" s="89"/>
      <c r="Q838" s="89"/>
      <c r="R838" s="89"/>
      <c r="S838" s="89"/>
      <c r="T838" s="89"/>
      <c r="U838" s="89"/>
      <c r="V838" s="89"/>
      <c r="W838" s="89"/>
      <c r="X838" s="89"/>
      <c r="Y838" s="89"/>
      <c r="Z838" s="89"/>
      <c r="AA838" s="89"/>
      <c r="AB838" s="89"/>
      <c r="AC838" s="89"/>
      <c r="AD838" s="89"/>
      <c r="AE838" s="89"/>
      <c r="AF838" s="89"/>
      <c r="AG838" s="89"/>
      <c r="AH838" s="89"/>
      <c r="AI838" s="89"/>
      <c r="AJ838" s="89"/>
      <c r="AK838" s="89"/>
      <c r="AL838" s="89"/>
      <c r="AM838" s="89"/>
      <c r="AN838" s="89"/>
      <c r="AO838" s="576"/>
    </row>
    <row r="839" spans="1:41">
      <c r="A839" s="1"/>
      <c r="B839" s="139" t="s">
        <v>226</v>
      </c>
      <c r="C839" s="139"/>
      <c r="D839" s="139"/>
      <c r="E839" s="139"/>
      <c r="F839" s="139"/>
      <c r="G839" s="139"/>
      <c r="H839" s="139"/>
      <c r="I839" s="139"/>
      <c r="J839" s="139"/>
      <c r="K839" s="139"/>
      <c r="L839" s="139" t="s">
        <v>513</v>
      </c>
      <c r="M839" s="139"/>
      <c r="N839" s="139"/>
      <c r="O839" s="139"/>
      <c r="P839" s="139"/>
      <c r="Q839" s="139"/>
      <c r="R839" s="139"/>
      <c r="S839" s="139"/>
      <c r="T839" s="139"/>
      <c r="U839" s="139" t="s">
        <v>231</v>
      </c>
      <c r="V839" s="139"/>
      <c r="W839" s="139"/>
      <c r="X839" s="139"/>
      <c r="Y839" s="139"/>
      <c r="Z839" s="139"/>
      <c r="AA839" s="139"/>
      <c r="AB839" s="139"/>
      <c r="AC839" s="139"/>
      <c r="AD839" s="139"/>
      <c r="AE839" s="139"/>
      <c r="AF839" s="139"/>
      <c r="AG839" s="139"/>
      <c r="AH839" s="139"/>
      <c r="AI839" s="139"/>
      <c r="AJ839" s="139"/>
      <c r="AK839" s="139"/>
      <c r="AL839" s="139"/>
      <c r="AM839" s="139"/>
      <c r="AN839" s="139"/>
    </row>
    <row r="840" spans="1:41">
      <c r="A840" s="1"/>
      <c r="B840" s="144"/>
      <c r="C840" s="184"/>
      <c r="D840" s="184"/>
      <c r="E840" s="184"/>
      <c r="F840" s="184"/>
      <c r="G840" s="184"/>
      <c r="H840" s="184"/>
      <c r="I840" s="184"/>
      <c r="J840" s="184"/>
      <c r="K840" s="184"/>
      <c r="L840" s="306"/>
      <c r="M840" s="306"/>
      <c r="N840" s="306"/>
      <c r="O840" s="306"/>
      <c r="P840" s="306"/>
      <c r="Q840" s="306"/>
      <c r="R840" s="306"/>
      <c r="S840" s="306"/>
      <c r="T840" s="306"/>
      <c r="U840" s="378"/>
      <c r="V840" s="378"/>
      <c r="W840" s="378"/>
      <c r="X840" s="378"/>
      <c r="Y840" s="378"/>
      <c r="Z840" s="378"/>
      <c r="AA840" s="378"/>
      <c r="AB840" s="378"/>
      <c r="AC840" s="378"/>
      <c r="AD840" s="378"/>
      <c r="AE840" s="378"/>
      <c r="AF840" s="378"/>
      <c r="AG840" s="378"/>
      <c r="AH840" s="378"/>
      <c r="AI840" s="378"/>
      <c r="AJ840" s="378"/>
      <c r="AK840" s="378"/>
      <c r="AL840" s="378"/>
      <c r="AM840" s="378"/>
      <c r="AN840" s="617"/>
      <c r="AO840" s="576"/>
    </row>
    <row r="841" spans="1:41" ht="19.5">
      <c r="A841" s="1"/>
      <c r="B841" s="145"/>
      <c r="C841" s="185"/>
      <c r="D841" s="185"/>
      <c r="E841" s="185"/>
      <c r="F841" s="185"/>
      <c r="G841" s="185"/>
      <c r="H841" s="185"/>
      <c r="I841" s="185"/>
      <c r="J841" s="185"/>
      <c r="K841" s="185"/>
      <c r="L841" s="307"/>
      <c r="M841" s="307"/>
      <c r="N841" s="307"/>
      <c r="O841" s="307"/>
      <c r="P841" s="307"/>
      <c r="Q841" s="307"/>
      <c r="R841" s="307"/>
      <c r="S841" s="307"/>
      <c r="T841" s="307"/>
      <c r="U841" s="379"/>
      <c r="V841" s="379"/>
      <c r="W841" s="379"/>
      <c r="X841" s="379"/>
      <c r="Y841" s="379"/>
      <c r="Z841" s="379"/>
      <c r="AA841" s="379"/>
      <c r="AB841" s="379"/>
      <c r="AC841" s="379"/>
      <c r="AD841" s="379"/>
      <c r="AE841" s="379"/>
      <c r="AF841" s="379"/>
      <c r="AG841" s="379"/>
      <c r="AH841" s="379"/>
      <c r="AI841" s="379"/>
      <c r="AJ841" s="379"/>
      <c r="AK841" s="379"/>
      <c r="AL841" s="379"/>
      <c r="AM841" s="379"/>
      <c r="AN841" s="618"/>
      <c r="AO841" s="576"/>
    </row>
    <row r="842" spans="1:41" ht="19.5">
      <c r="A842" s="1"/>
      <c r="B842" s="80"/>
      <c r="C842" s="80"/>
      <c r="D842" s="80"/>
      <c r="E842" s="80"/>
      <c r="F842" s="80"/>
      <c r="G842" s="80"/>
      <c r="H842" s="80"/>
      <c r="I842" s="80"/>
      <c r="J842" s="80"/>
      <c r="K842" s="80"/>
      <c r="L842" s="80"/>
      <c r="M842" s="80"/>
      <c r="N842" s="80"/>
      <c r="O842" s="80"/>
      <c r="P842" s="80"/>
      <c r="Q842" s="80"/>
      <c r="R842" s="80"/>
      <c r="S842" s="80"/>
      <c r="T842" s="80"/>
      <c r="U842" s="80"/>
      <c r="V842" s="80"/>
      <c r="W842" s="80"/>
      <c r="X842" s="80"/>
      <c r="Y842" s="80"/>
      <c r="Z842" s="80"/>
      <c r="AA842" s="80"/>
      <c r="AB842" s="80"/>
      <c r="AC842" s="80"/>
      <c r="AD842" s="80"/>
      <c r="AE842" s="80"/>
      <c r="AF842" s="80"/>
      <c r="AG842" s="80"/>
      <c r="AH842" s="80"/>
      <c r="AI842" s="80"/>
      <c r="AJ842" s="512"/>
      <c r="AK842" s="512"/>
      <c r="AL842" s="512"/>
      <c r="AM842" s="512"/>
      <c r="AN842" s="512"/>
      <c r="AO842" s="576"/>
    </row>
    <row r="843" spans="1:41">
      <c r="A843" s="1"/>
      <c r="B843" s="1" t="s">
        <v>71</v>
      </c>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row>
    <row r="844" spans="1:41" ht="20.25">
      <c r="A844" s="1"/>
      <c r="B844" s="1" t="s">
        <v>587</v>
      </c>
      <c r="C844" s="1"/>
      <c r="D844" s="1"/>
      <c r="E844" s="1"/>
      <c r="F844" s="1"/>
      <c r="G844" s="1"/>
      <c r="H844" s="245" t="e">
        <f>ROUND((I845+U845)/AF845*100,1)</f>
        <v>#DIV/0!</v>
      </c>
      <c r="I844" s="245"/>
      <c r="J844" s="245"/>
      <c r="K844" s="245"/>
      <c r="L844" s="1" t="s">
        <v>529</v>
      </c>
      <c r="M844" s="321" t="s">
        <v>809</v>
      </c>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row>
    <row r="845" spans="1:41" ht="20.25">
      <c r="A845" s="1"/>
      <c r="B845" s="146" t="s">
        <v>400</v>
      </c>
      <c r="C845" s="80"/>
      <c r="D845" s="192" t="s">
        <v>786</v>
      </c>
      <c r="E845" s="192"/>
      <c r="F845" s="192"/>
      <c r="G845" s="192"/>
      <c r="H845" s="246"/>
      <c r="I845" s="259"/>
      <c r="J845" s="273"/>
      <c r="K845" s="273"/>
      <c r="L845" s="273"/>
      <c r="M845" s="322"/>
      <c r="N845" s="13" t="s">
        <v>542</v>
      </c>
      <c r="O845" s="1"/>
      <c r="P845" s="192" t="s">
        <v>795</v>
      </c>
      <c r="Q845" s="192"/>
      <c r="R845" s="192"/>
      <c r="S845" s="192"/>
      <c r="T845" s="246"/>
      <c r="U845" s="259"/>
      <c r="V845" s="273"/>
      <c r="W845" s="273"/>
      <c r="X845" s="273"/>
      <c r="Y845" s="322"/>
      <c r="Z845" s="13" t="s">
        <v>546</v>
      </c>
      <c r="AA845" s="1"/>
      <c r="AB845" s="457" t="s">
        <v>411</v>
      </c>
      <c r="AC845" s="457"/>
      <c r="AD845" s="457"/>
      <c r="AE845" s="472"/>
      <c r="AF845" s="259"/>
      <c r="AG845" s="273"/>
      <c r="AH845" s="273"/>
      <c r="AI845" s="273"/>
      <c r="AJ845" s="322"/>
      <c r="AK845" s="13" t="s">
        <v>697</v>
      </c>
      <c r="AL845" s="1"/>
      <c r="AM845" s="1"/>
      <c r="AN845" s="1"/>
    </row>
    <row r="846" spans="1:41" ht="19.5">
      <c r="A846" s="1"/>
      <c r="B846" s="1"/>
      <c r="C846" s="1" t="s">
        <v>742</v>
      </c>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576"/>
    </row>
    <row r="847" spans="1:41">
      <c r="A847" s="1"/>
      <c r="B847" s="1"/>
      <c r="C847" s="1" t="s">
        <v>684</v>
      </c>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row>
    <row r="851" spans="39:39">
      <c r="AM851" s="576"/>
    </row>
    <row r="852" spans="39:39">
      <c r="AM852" s="576"/>
    </row>
    <row r="856" spans="39:39">
      <c r="AM856" s="576"/>
    </row>
  </sheetData>
  <customSheetViews>
    <customSheetView guid="{C3AD20A6-3328-4303-8F17-34FEC5275D94}" showPageBreaks="1" showGridLines="0" printArea="1" view="pageBreakPreview" topLeftCell="A409">
      <selection activeCell="B382" sqref="B382:AH382"/>
      <pageMargins left="0.70866141732283472" right="0.59055118110236227" top="0.70866141732283472" bottom="0.59055118110236227" header="0.31496062992125984" footer="0.31496062992125984"/>
      <printOptions horizontalCentered="1"/>
      <pageSetup paperSize="9" scale="75" orientation="portrait" r:id="rId1"/>
    </customSheetView>
    <customSheetView guid="{6DC44FDF-0C09-47FB-A5AF-824CD1BC2305}" showPageBreaks="1" showGridLines="0" printArea="1" view="pageBreakPreview" topLeftCell="A381">
      <selection activeCell="AJ388" sqref="AJ388:AN388"/>
      <pageMargins left="0.70866141732283472" right="0.59055118110236227" top="0.70866141732283472" bottom="0.59055118110236227" header="0.31496062992125984" footer="0.31496062992125984"/>
      <printOptions horizontalCentered="1"/>
      <pageSetup paperSize="9" scale="75" orientation="portrait" r:id="rId2"/>
    </customSheetView>
    <customSheetView guid="{9A1E6C0C-79D8-4967-8200-E07361298C76}" showPageBreaks="1" showGridLines="0" printArea="1" view="pageBreakPreview" topLeftCell="A67">
      <selection activeCell="B70" sqref="B70:AH70"/>
      <pageMargins left="0.70866141732283472" right="0.59055118110236227" top="0.70866141732283472" bottom="0.59055118110236227" header="0.31496062992125984" footer="0.31496062992125984"/>
      <printOptions horizontalCentered="1"/>
      <pageSetup paperSize="9" scale="75" orientation="portrait" r:id="rId3"/>
    </customSheetView>
    <customSheetView guid="{2551AA87-C8AC-44D2-9B59-889D51388544}" showPageBreaks="1" showGridLines="0" printArea="1" view="pageBreakPreview" topLeftCell="L64">
      <selection activeCell="B68" sqref="B68:AH68"/>
      <pageMargins left="0.70866141732283472" right="0.59055118110236227" top="0.70866141732283472" bottom="0.59055118110236227" header="0.31496062992125984" footer="0.31496062992125984"/>
      <printOptions horizontalCentered="1"/>
      <pageSetup paperSize="9" scale="75" orientation="portrait" r:id="rId4"/>
    </customSheetView>
  </customSheetViews>
  <mergeCells count="1888">
    <mergeCell ref="A8:AH8"/>
    <mergeCell ref="A9:AH9"/>
    <mergeCell ref="AJ11:AN11"/>
    <mergeCell ref="B12:AH12"/>
    <mergeCell ref="AJ12:AN12"/>
    <mergeCell ref="AJ13:AN13"/>
    <mergeCell ref="AJ14:AN14"/>
    <mergeCell ref="B15:AH15"/>
    <mergeCell ref="AJ15:AN15"/>
    <mergeCell ref="AJ16:AN16"/>
    <mergeCell ref="AJ17:AN17"/>
    <mergeCell ref="AJ18:AN18"/>
    <mergeCell ref="AJ19:AN19"/>
    <mergeCell ref="B20:AH20"/>
    <mergeCell ref="AJ20:AN20"/>
    <mergeCell ref="AJ21:AN21"/>
    <mergeCell ref="AJ22:AN22"/>
    <mergeCell ref="B23:AH23"/>
    <mergeCell ref="AJ23:AN23"/>
    <mergeCell ref="B24:AH24"/>
    <mergeCell ref="AJ24:AN24"/>
    <mergeCell ref="B25:AH25"/>
    <mergeCell ref="AJ25:AN25"/>
    <mergeCell ref="B26:AH26"/>
    <mergeCell ref="AJ26:AN26"/>
    <mergeCell ref="AJ28:AN28"/>
    <mergeCell ref="AJ29:AN29"/>
    <mergeCell ref="AJ30:AN30"/>
    <mergeCell ref="AJ31:AN31"/>
    <mergeCell ref="B33:AH33"/>
    <mergeCell ref="AJ33:AN33"/>
    <mergeCell ref="B34:AH34"/>
    <mergeCell ref="AJ34:AN34"/>
    <mergeCell ref="B35:AH35"/>
    <mergeCell ref="AJ35:AN35"/>
    <mergeCell ref="A37:AH37"/>
    <mergeCell ref="B38:AI38"/>
    <mergeCell ref="AJ38:AN38"/>
    <mergeCell ref="B39:I39"/>
    <mergeCell ref="J39:R39"/>
    <mergeCell ref="S39:U39"/>
    <mergeCell ref="V39:AG39"/>
    <mergeCell ref="AJ39:AN39"/>
    <mergeCell ref="AJ40:AN40"/>
    <mergeCell ref="A45:AH45"/>
    <mergeCell ref="B46:AH46"/>
    <mergeCell ref="AJ46:AN46"/>
    <mergeCell ref="B47:AH47"/>
    <mergeCell ref="AJ47:AN47"/>
    <mergeCell ref="B48:AH48"/>
    <mergeCell ref="AJ48:AN48"/>
    <mergeCell ref="B49:AH49"/>
    <mergeCell ref="AJ49:AN49"/>
    <mergeCell ref="B50:AH50"/>
    <mergeCell ref="AJ50:AN50"/>
    <mergeCell ref="B51:AH51"/>
    <mergeCell ref="AJ51:AN51"/>
    <mergeCell ref="B52:AH52"/>
    <mergeCell ref="AJ52:AN52"/>
    <mergeCell ref="B53:AH53"/>
    <mergeCell ref="AJ53:AN53"/>
    <mergeCell ref="A55:AH55"/>
    <mergeCell ref="B56:AH56"/>
    <mergeCell ref="AJ56:AN56"/>
    <mergeCell ref="B57:AH57"/>
    <mergeCell ref="AJ57:AN57"/>
    <mergeCell ref="B58:AH58"/>
    <mergeCell ref="AJ58:AN58"/>
    <mergeCell ref="B60:AH60"/>
    <mergeCell ref="AJ60:AN60"/>
    <mergeCell ref="G61:J61"/>
    <mergeCell ref="M61:P61"/>
    <mergeCell ref="S61:V61"/>
    <mergeCell ref="AJ62:AN62"/>
    <mergeCell ref="B65:AH65"/>
    <mergeCell ref="AJ65:AN65"/>
    <mergeCell ref="AJ66:AN66"/>
    <mergeCell ref="B68:AH68"/>
    <mergeCell ref="AJ68:AN68"/>
    <mergeCell ref="B69:AH69"/>
    <mergeCell ref="AJ69:AN69"/>
    <mergeCell ref="B70:AH70"/>
    <mergeCell ref="AJ70:AN70"/>
    <mergeCell ref="B71:AH71"/>
    <mergeCell ref="AJ71:AN71"/>
    <mergeCell ref="B72:AH72"/>
    <mergeCell ref="AJ72:AN72"/>
    <mergeCell ref="B73:AH73"/>
    <mergeCell ref="B74:AH74"/>
    <mergeCell ref="AJ74:AN74"/>
    <mergeCell ref="B75:AH75"/>
    <mergeCell ref="AJ75:AN75"/>
    <mergeCell ref="AJ76:AN76"/>
    <mergeCell ref="B78:AH78"/>
    <mergeCell ref="AJ78:AN78"/>
    <mergeCell ref="B79:AH79"/>
    <mergeCell ref="AJ82:AN82"/>
    <mergeCell ref="A86:AH86"/>
    <mergeCell ref="B87:AH87"/>
    <mergeCell ref="AJ87:AN87"/>
    <mergeCell ref="AJ88:AN88"/>
    <mergeCell ref="A90:AH90"/>
    <mergeCell ref="B91:AH91"/>
    <mergeCell ref="AJ91:AN91"/>
    <mergeCell ref="AJ92:AN92"/>
    <mergeCell ref="B93:AH93"/>
    <mergeCell ref="AJ93:AN93"/>
    <mergeCell ref="A95:AH95"/>
    <mergeCell ref="A96:AH96"/>
    <mergeCell ref="B97:AH97"/>
    <mergeCell ref="B98:G98"/>
    <mergeCell ref="H98:L98"/>
    <mergeCell ref="M98:Q98"/>
    <mergeCell ref="R98:V98"/>
    <mergeCell ref="B99:G99"/>
    <mergeCell ref="H99:L99"/>
    <mergeCell ref="M99:Q99"/>
    <mergeCell ref="R99:V99"/>
    <mergeCell ref="B100:G100"/>
    <mergeCell ref="H100:L100"/>
    <mergeCell ref="M100:Q100"/>
    <mergeCell ref="R100:V100"/>
    <mergeCell ref="B101:AH101"/>
    <mergeCell ref="A105:AH105"/>
    <mergeCell ref="B106:AH106"/>
    <mergeCell ref="B107:G107"/>
    <mergeCell ref="H107:L107"/>
    <mergeCell ref="M107:Q107"/>
    <mergeCell ref="R107:V107"/>
    <mergeCell ref="B108:G108"/>
    <mergeCell ref="H108:L108"/>
    <mergeCell ref="M108:Q108"/>
    <mergeCell ref="R108:V108"/>
    <mergeCell ref="B109:G109"/>
    <mergeCell ref="H109:L109"/>
    <mergeCell ref="M109:Q109"/>
    <mergeCell ref="R109:V109"/>
    <mergeCell ref="B110:AH110"/>
    <mergeCell ref="A114:AH114"/>
    <mergeCell ref="B115:AH115"/>
    <mergeCell ref="AJ115:AN115"/>
    <mergeCell ref="B116:AH116"/>
    <mergeCell ref="AJ116:AN116"/>
    <mergeCell ref="B117:AH117"/>
    <mergeCell ref="AJ117:AN117"/>
    <mergeCell ref="A119:AH119"/>
    <mergeCell ref="B120:AH120"/>
    <mergeCell ref="AJ120:AN120"/>
    <mergeCell ref="B121:AH121"/>
    <mergeCell ref="N122:R122"/>
    <mergeCell ref="X122:AB122"/>
    <mergeCell ref="B123:AH123"/>
    <mergeCell ref="B124:AH124"/>
    <mergeCell ref="B125:AH125"/>
    <mergeCell ref="B126:AN126"/>
    <mergeCell ref="B127:AH127"/>
    <mergeCell ref="AJ127:AN127"/>
    <mergeCell ref="B128:AH128"/>
    <mergeCell ref="AJ128:AN128"/>
    <mergeCell ref="B129:AH129"/>
    <mergeCell ref="AJ131:AN131"/>
    <mergeCell ref="B135:AH135"/>
    <mergeCell ref="AJ135:AN135"/>
    <mergeCell ref="B136:AH136"/>
    <mergeCell ref="B137:AM137"/>
    <mergeCell ref="B139:AH139"/>
    <mergeCell ref="AJ139:AN139"/>
    <mergeCell ref="B140:AH140"/>
    <mergeCell ref="AJ140:AN140"/>
    <mergeCell ref="AJ141:AN141"/>
    <mergeCell ref="B143:AH143"/>
    <mergeCell ref="AJ145:AN145"/>
    <mergeCell ref="B147:AH147"/>
    <mergeCell ref="AJ147:AN147"/>
    <mergeCell ref="B148:AH148"/>
    <mergeCell ref="AJ148:AN148"/>
    <mergeCell ref="B149:AH149"/>
    <mergeCell ref="B151:AH151"/>
    <mergeCell ref="AJ151:AN151"/>
    <mergeCell ref="A153:AH153"/>
    <mergeCell ref="A155:AH155"/>
    <mergeCell ref="B157:AH157"/>
    <mergeCell ref="AJ157:AN157"/>
    <mergeCell ref="B158:AH158"/>
    <mergeCell ref="AJ158:AN158"/>
    <mergeCell ref="B159:AH159"/>
    <mergeCell ref="AJ159:AN159"/>
    <mergeCell ref="AJ160:AN160"/>
    <mergeCell ref="B161:AH161"/>
    <mergeCell ref="AJ161:AN161"/>
    <mergeCell ref="B162:AH162"/>
    <mergeCell ref="B165:AH165"/>
    <mergeCell ref="AJ165:AN165"/>
    <mergeCell ref="A167:AH167"/>
    <mergeCell ref="B168:AH168"/>
    <mergeCell ref="AJ168:AN168"/>
    <mergeCell ref="B169:AH169"/>
    <mergeCell ref="AJ169:AN169"/>
    <mergeCell ref="AJ171:AN171"/>
    <mergeCell ref="A173:AH173"/>
    <mergeCell ref="B174:AD174"/>
    <mergeCell ref="AE174:AI174"/>
    <mergeCell ref="AJ174:AN174"/>
    <mergeCell ref="B175:Q175"/>
    <mergeCell ref="R175:AN175"/>
    <mergeCell ref="B176:Q176"/>
    <mergeCell ref="R176:AN176"/>
    <mergeCell ref="B177:Q177"/>
    <mergeCell ref="R177:AN177"/>
    <mergeCell ref="AJ179:AN179"/>
    <mergeCell ref="A181:AH181"/>
    <mergeCell ref="B182:AH182"/>
    <mergeCell ref="AJ182:AN182"/>
    <mergeCell ref="B183:AH183"/>
    <mergeCell ref="AJ183:AN183"/>
    <mergeCell ref="B184:Q184"/>
    <mergeCell ref="R184:AH184"/>
    <mergeCell ref="B185:Q185"/>
    <mergeCell ref="R185:AH185"/>
    <mergeCell ref="B186:AH186"/>
    <mergeCell ref="AJ186:AN186"/>
    <mergeCell ref="E188:K188"/>
    <mergeCell ref="L188:P188"/>
    <mergeCell ref="T188:V188"/>
    <mergeCell ref="W188:AA188"/>
    <mergeCell ref="E189:K189"/>
    <mergeCell ref="L189:P189"/>
    <mergeCell ref="T189:V189"/>
    <mergeCell ref="W189:AA189"/>
    <mergeCell ref="AJ190:AN190"/>
    <mergeCell ref="D192:N192"/>
    <mergeCell ref="O192:W192"/>
    <mergeCell ref="B193:AH193"/>
    <mergeCell ref="AJ193:AN193"/>
    <mergeCell ref="B194:AH194"/>
    <mergeCell ref="AJ194:AN194"/>
    <mergeCell ref="B195:AH195"/>
    <mergeCell ref="B196:Q196"/>
    <mergeCell ref="R196:U196"/>
    <mergeCell ref="B197:Q197"/>
    <mergeCell ref="R197:U197"/>
    <mergeCell ref="B198:Q198"/>
    <mergeCell ref="R198:U198"/>
    <mergeCell ref="B199:Q199"/>
    <mergeCell ref="R199:U199"/>
    <mergeCell ref="B200:Q200"/>
    <mergeCell ref="R200:AN200"/>
    <mergeCell ref="A202:AH202"/>
    <mergeCell ref="AJ203:AN203"/>
    <mergeCell ref="AJ204:AN204"/>
    <mergeCell ref="B205:AH205"/>
    <mergeCell ref="AJ205:AN205"/>
    <mergeCell ref="B206:AH206"/>
    <mergeCell ref="B207:AH207"/>
    <mergeCell ref="AJ207:AN207"/>
    <mergeCell ref="B208:AH208"/>
    <mergeCell ref="B209:AH209"/>
    <mergeCell ref="B210:AH210"/>
    <mergeCell ref="B211:AH211"/>
    <mergeCell ref="AJ214:AN214"/>
    <mergeCell ref="B215:AI215"/>
    <mergeCell ref="AJ216:AN216"/>
    <mergeCell ref="A219:AH219"/>
    <mergeCell ref="AJ220:AN220"/>
    <mergeCell ref="AJ222:AN222"/>
    <mergeCell ref="B223:AH223"/>
    <mergeCell ref="B224:AH224"/>
    <mergeCell ref="AJ227:AN227"/>
    <mergeCell ref="A229:AH229"/>
    <mergeCell ref="B230:AH230"/>
    <mergeCell ref="AJ230:AN230"/>
    <mergeCell ref="B231:AH231"/>
    <mergeCell ref="AJ231:AN231"/>
    <mergeCell ref="B232:AH232"/>
    <mergeCell ref="AJ232:AN232"/>
    <mergeCell ref="A234:AH234"/>
    <mergeCell ref="A235:AH235"/>
    <mergeCell ref="A236:AH236"/>
    <mergeCell ref="B237:AH237"/>
    <mergeCell ref="AJ237:AN237"/>
    <mergeCell ref="AJ238:AN238"/>
    <mergeCell ref="B240:AH240"/>
    <mergeCell ref="B241:E241"/>
    <mergeCell ref="F241:AN241"/>
    <mergeCell ref="B242:E242"/>
    <mergeCell ref="H242:J242"/>
    <mergeCell ref="K242:L242"/>
    <mergeCell ref="M242:N242"/>
    <mergeCell ref="P242:T242"/>
    <mergeCell ref="V242:Z242"/>
    <mergeCell ref="AB242:AN242"/>
    <mergeCell ref="H243:M243"/>
    <mergeCell ref="P243:R243"/>
    <mergeCell ref="T243:V243"/>
    <mergeCell ref="X243:AA243"/>
    <mergeCell ref="AD243:AN243"/>
    <mergeCell ref="H244:J244"/>
    <mergeCell ref="L244:O244"/>
    <mergeCell ref="Q244:T244"/>
    <mergeCell ref="V244:Y244"/>
    <mergeCell ref="AA244:AC244"/>
    <mergeCell ref="AE244:AM244"/>
    <mergeCell ref="B245:E245"/>
    <mergeCell ref="H245:L245"/>
    <mergeCell ref="N245:Q245"/>
    <mergeCell ref="S245:U245"/>
    <mergeCell ref="W245:Z245"/>
    <mergeCell ref="AB245:AN245"/>
    <mergeCell ref="AJ247:AN247"/>
    <mergeCell ref="B249:L249"/>
    <mergeCell ref="M249:X249"/>
    <mergeCell ref="Y249:AC249"/>
    <mergeCell ref="AD249:AN249"/>
    <mergeCell ref="B250:L250"/>
    <mergeCell ref="M250:X250"/>
    <mergeCell ref="Y250:AC250"/>
    <mergeCell ref="AD250:AN250"/>
    <mergeCell ref="B251:L251"/>
    <mergeCell ref="M251:X251"/>
    <mergeCell ref="Y251:AC251"/>
    <mergeCell ref="AD251:AN251"/>
    <mergeCell ref="B252:L252"/>
    <mergeCell ref="M252:X252"/>
    <mergeCell ref="Y252:AC252"/>
    <mergeCell ref="AD252:AN252"/>
    <mergeCell ref="A254:AH254"/>
    <mergeCell ref="B255:AH255"/>
    <mergeCell ref="AJ255:AN255"/>
    <mergeCell ref="B256:AF256"/>
    <mergeCell ref="AJ256:AN256"/>
    <mergeCell ref="B257:AF257"/>
    <mergeCell ref="AJ257:AN257"/>
    <mergeCell ref="B258:AB258"/>
    <mergeCell ref="AJ258:AN258"/>
    <mergeCell ref="B259:AF259"/>
    <mergeCell ref="AJ259:AN259"/>
    <mergeCell ref="B260:AF260"/>
    <mergeCell ref="AJ260:AN260"/>
    <mergeCell ref="B262:AH262"/>
    <mergeCell ref="AJ262:AN262"/>
    <mergeCell ref="B263:AH263"/>
    <mergeCell ref="AJ263:AN263"/>
    <mergeCell ref="B264:AH264"/>
    <mergeCell ref="AJ264:AN264"/>
    <mergeCell ref="AJ265:AN265"/>
    <mergeCell ref="B266:K266"/>
    <mergeCell ref="L266:AN266"/>
    <mergeCell ref="AJ269:AN269"/>
    <mergeCell ref="AJ270:AN270"/>
    <mergeCell ref="B271:AH271"/>
    <mergeCell ref="AJ271:AN271"/>
    <mergeCell ref="B272:AH272"/>
    <mergeCell ref="AJ272:AN272"/>
    <mergeCell ref="B273:AA273"/>
    <mergeCell ref="AJ273:AN273"/>
    <mergeCell ref="B274:AA274"/>
    <mergeCell ref="B278:AH278"/>
    <mergeCell ref="AJ278:AN278"/>
    <mergeCell ref="B279:AH279"/>
    <mergeCell ref="AJ279:AN279"/>
    <mergeCell ref="B280:AH280"/>
    <mergeCell ref="AJ280:AN280"/>
    <mergeCell ref="AJ281:AN281"/>
    <mergeCell ref="B282:AH282"/>
    <mergeCell ref="AJ282:AN282"/>
    <mergeCell ref="B283:AH283"/>
    <mergeCell ref="AJ283:AN283"/>
    <mergeCell ref="B284:AH284"/>
    <mergeCell ref="AJ284:AN284"/>
    <mergeCell ref="B285:K285"/>
    <mergeCell ref="L285:AN285"/>
    <mergeCell ref="A287:AH287"/>
    <mergeCell ref="B288:AH288"/>
    <mergeCell ref="AJ288:AN288"/>
    <mergeCell ref="AJ289:AN289"/>
    <mergeCell ref="B290:AH290"/>
    <mergeCell ref="AJ290:AN290"/>
    <mergeCell ref="B291:AH291"/>
    <mergeCell ref="AJ291:AN291"/>
    <mergeCell ref="AJ292:AN292"/>
    <mergeCell ref="B294:AH294"/>
    <mergeCell ref="AJ294:AN294"/>
    <mergeCell ref="B296:AH296"/>
    <mergeCell ref="AJ296:AN296"/>
    <mergeCell ref="B297:AH297"/>
    <mergeCell ref="AJ297:AN297"/>
    <mergeCell ref="B298:AH298"/>
    <mergeCell ref="AJ298:AN298"/>
    <mergeCell ref="B299:AH299"/>
    <mergeCell ref="AJ299:AN299"/>
    <mergeCell ref="AJ301:AN301"/>
    <mergeCell ref="AJ302:AN302"/>
    <mergeCell ref="A304:AH304"/>
    <mergeCell ref="B305:AH305"/>
    <mergeCell ref="AJ305:AM305"/>
    <mergeCell ref="B306:AH306"/>
    <mergeCell ref="AJ306:AM306"/>
    <mergeCell ref="B308:AH308"/>
    <mergeCell ref="AJ308:AN308"/>
    <mergeCell ref="AJ311:AN311"/>
    <mergeCell ref="B312:AH312"/>
    <mergeCell ref="B313:AH313"/>
    <mergeCell ref="AJ313:AN313"/>
    <mergeCell ref="AJ314:AN314"/>
    <mergeCell ref="B315:AH315"/>
    <mergeCell ref="AJ315:AN315"/>
    <mergeCell ref="AJ316:AN316"/>
    <mergeCell ref="B318:AG318"/>
    <mergeCell ref="AJ318:AN318"/>
    <mergeCell ref="B319:AH319"/>
    <mergeCell ref="AJ319:AN319"/>
    <mergeCell ref="B320:AH320"/>
    <mergeCell ref="AJ320:AN320"/>
    <mergeCell ref="B321:L321"/>
    <mergeCell ref="M321:AN321"/>
    <mergeCell ref="B322:L322"/>
    <mergeCell ref="M322:AN322"/>
    <mergeCell ref="A324:AH324"/>
    <mergeCell ref="B325:F325"/>
    <mergeCell ref="G325:I325"/>
    <mergeCell ref="J325:N325"/>
    <mergeCell ref="O325:Z325"/>
    <mergeCell ref="AA325:AC325"/>
    <mergeCell ref="AD325:AH325"/>
    <mergeCell ref="B326:AH326"/>
    <mergeCell ref="AJ326:AN326"/>
    <mergeCell ref="B327:AH327"/>
    <mergeCell ref="AJ327:AN327"/>
    <mergeCell ref="B328:J328"/>
    <mergeCell ref="K328:M328"/>
    <mergeCell ref="N328:O328"/>
    <mergeCell ref="P328:R328"/>
    <mergeCell ref="S328:T328"/>
    <mergeCell ref="U328:W328"/>
    <mergeCell ref="X328:AH328"/>
    <mergeCell ref="B330:AH330"/>
    <mergeCell ref="AJ330:AN330"/>
    <mergeCell ref="C331:J331"/>
    <mergeCell ref="K331:M331"/>
    <mergeCell ref="N331:O331"/>
    <mergeCell ref="P331:R331"/>
    <mergeCell ref="S331:T331"/>
    <mergeCell ref="U331:W331"/>
    <mergeCell ref="X331:AH331"/>
    <mergeCell ref="B332:AH332"/>
    <mergeCell ref="AJ332:AN332"/>
    <mergeCell ref="B333:AH333"/>
    <mergeCell ref="AJ333:AN333"/>
    <mergeCell ref="C334:J334"/>
    <mergeCell ref="K334:W334"/>
    <mergeCell ref="C335:J335"/>
    <mergeCell ref="K335:M335"/>
    <mergeCell ref="N335:O335"/>
    <mergeCell ref="P335:R335"/>
    <mergeCell ref="S335:T335"/>
    <mergeCell ref="U335:W335"/>
    <mergeCell ref="X335:AH335"/>
    <mergeCell ref="B336:AH336"/>
    <mergeCell ref="AJ336:AN336"/>
    <mergeCell ref="C337:J337"/>
    <mergeCell ref="K337:M337"/>
    <mergeCell ref="N337:O337"/>
    <mergeCell ref="P337:R337"/>
    <mergeCell ref="S337:T337"/>
    <mergeCell ref="U337:W337"/>
    <mergeCell ref="X337:AH337"/>
    <mergeCell ref="B338:AH338"/>
    <mergeCell ref="B339:AH339"/>
    <mergeCell ref="AJ339:AN339"/>
    <mergeCell ref="B340:AH340"/>
    <mergeCell ref="AJ340:AN340"/>
    <mergeCell ref="AJ341:AN341"/>
    <mergeCell ref="AJ342:AN342"/>
    <mergeCell ref="B343:AI343"/>
    <mergeCell ref="AJ343:AN343"/>
    <mergeCell ref="AJ344:AN344"/>
    <mergeCell ref="AJ345:AN345"/>
    <mergeCell ref="AJ346:AN346"/>
    <mergeCell ref="B348:AH348"/>
    <mergeCell ref="AJ348:AN348"/>
    <mergeCell ref="AJ349:AN349"/>
    <mergeCell ref="AJ350:AN350"/>
    <mergeCell ref="B351:AH351"/>
    <mergeCell ref="AJ351:AN351"/>
    <mergeCell ref="AJ352:AN352"/>
    <mergeCell ref="AJ353:AN353"/>
    <mergeCell ref="AJ354:AN354"/>
    <mergeCell ref="A356:AI356"/>
    <mergeCell ref="AJ357:AN357"/>
    <mergeCell ref="AJ358:AN358"/>
    <mergeCell ref="AJ359:AN359"/>
    <mergeCell ref="AJ362:AN362"/>
    <mergeCell ref="AJ363:AN363"/>
    <mergeCell ref="AJ364:AN364"/>
    <mergeCell ref="AJ365:AN365"/>
    <mergeCell ref="AJ366:AN366"/>
    <mergeCell ref="A368:AH368"/>
    <mergeCell ref="A369:AH369"/>
    <mergeCell ref="B370:AH370"/>
    <mergeCell ref="AJ370:AN370"/>
    <mergeCell ref="B371:AH371"/>
    <mergeCell ref="AJ372:AN372"/>
    <mergeCell ref="AJ373:AN373"/>
    <mergeCell ref="B374:AH374"/>
    <mergeCell ref="B375:AH375"/>
    <mergeCell ref="AJ375:AN375"/>
    <mergeCell ref="B376:AH376"/>
    <mergeCell ref="AJ376:AN376"/>
    <mergeCell ref="B377:AH377"/>
    <mergeCell ref="AJ377:AN377"/>
    <mergeCell ref="B378:AH378"/>
    <mergeCell ref="AJ378:AN378"/>
    <mergeCell ref="A380:AH380"/>
    <mergeCell ref="B381:AH381"/>
    <mergeCell ref="B382:AH382"/>
    <mergeCell ref="AJ382:AN382"/>
    <mergeCell ref="B383:AH383"/>
    <mergeCell ref="AJ383:AN383"/>
    <mergeCell ref="B384:AH384"/>
    <mergeCell ref="AJ384:AN384"/>
    <mergeCell ref="B385:AH385"/>
    <mergeCell ref="AJ385:AN385"/>
    <mergeCell ref="B386:AH386"/>
    <mergeCell ref="AJ386:AN386"/>
    <mergeCell ref="B387:AH387"/>
    <mergeCell ref="AJ387:AN387"/>
    <mergeCell ref="B388:AI388"/>
    <mergeCell ref="AJ388:AN388"/>
    <mergeCell ref="B389:AH389"/>
    <mergeCell ref="AJ389:AN389"/>
    <mergeCell ref="B390:AH390"/>
    <mergeCell ref="AJ390:AN390"/>
    <mergeCell ref="B391:AH391"/>
    <mergeCell ref="AJ391:AN391"/>
    <mergeCell ref="B392:AH392"/>
    <mergeCell ref="AJ392:AN392"/>
    <mergeCell ref="B393:AH393"/>
    <mergeCell ref="AJ393:AN393"/>
    <mergeCell ref="B394:AH394"/>
    <mergeCell ref="AJ394:AN394"/>
    <mergeCell ref="A397:AH397"/>
    <mergeCell ref="B398:Y398"/>
    <mergeCell ref="AJ398:AN398"/>
    <mergeCell ref="B399:E399"/>
    <mergeCell ref="F399:AN399"/>
    <mergeCell ref="B400:AH400"/>
    <mergeCell ref="AJ400:AN400"/>
    <mergeCell ref="B401:E401"/>
    <mergeCell ref="F401:AN401"/>
    <mergeCell ref="B402:AI402"/>
    <mergeCell ref="AJ402:AN402"/>
    <mergeCell ref="B404:AH404"/>
    <mergeCell ref="AJ404:AN404"/>
    <mergeCell ref="A406:AH406"/>
    <mergeCell ref="B407:AH407"/>
    <mergeCell ref="AJ407:AN407"/>
    <mergeCell ref="AJ408:AN408"/>
    <mergeCell ref="A411:AH411"/>
    <mergeCell ref="B412:AH412"/>
    <mergeCell ref="AJ412:AN412"/>
    <mergeCell ref="B413:G413"/>
    <mergeCell ref="H413:AN413"/>
    <mergeCell ref="AJ414:AN414"/>
    <mergeCell ref="B416:AH416"/>
    <mergeCell ref="AJ416:AN416"/>
    <mergeCell ref="B418:AH418"/>
    <mergeCell ref="AJ418:AN418"/>
    <mergeCell ref="B419:AH419"/>
    <mergeCell ref="AJ419:AN419"/>
    <mergeCell ref="B420:G420"/>
    <mergeCell ref="H420:AN420"/>
    <mergeCell ref="B421:AH421"/>
    <mergeCell ref="AJ421:AN421"/>
    <mergeCell ref="B422:AH422"/>
    <mergeCell ref="B423:AH423"/>
    <mergeCell ref="B424:AH424"/>
    <mergeCell ref="AJ424:AN424"/>
    <mergeCell ref="A427:AH427"/>
    <mergeCell ref="A428:AH428"/>
    <mergeCell ref="AJ429:AN429"/>
    <mergeCell ref="B431:AH431"/>
    <mergeCell ref="B432:AH432"/>
    <mergeCell ref="AJ432:AN432"/>
    <mergeCell ref="B433:AH433"/>
    <mergeCell ref="AJ433:AN433"/>
    <mergeCell ref="B434:AH434"/>
    <mergeCell ref="AJ434:AN434"/>
    <mergeCell ref="B435:AH435"/>
    <mergeCell ref="AJ435:AN435"/>
    <mergeCell ref="B436:AH436"/>
    <mergeCell ref="AJ436:AN436"/>
    <mergeCell ref="A438:AH438"/>
    <mergeCell ref="B439:AH439"/>
    <mergeCell ref="AJ439:AN439"/>
    <mergeCell ref="B440:AH440"/>
    <mergeCell ref="AJ441:AN441"/>
    <mergeCell ref="B442:AH442"/>
    <mergeCell ref="B443:AH443"/>
    <mergeCell ref="AJ443:AN443"/>
    <mergeCell ref="AJ444:AN444"/>
    <mergeCell ref="AJ445:AN445"/>
    <mergeCell ref="A447:AH447"/>
    <mergeCell ref="A448:AH448"/>
    <mergeCell ref="B449:AH449"/>
    <mergeCell ref="AJ449:AN449"/>
    <mergeCell ref="B450:AH450"/>
    <mergeCell ref="AJ450:AN450"/>
    <mergeCell ref="B451:AH451"/>
    <mergeCell ref="AJ451:AN451"/>
    <mergeCell ref="B452:F452"/>
    <mergeCell ref="H452:J452"/>
    <mergeCell ref="K452:L452"/>
    <mergeCell ref="M452:P452"/>
    <mergeCell ref="Q452:AH452"/>
    <mergeCell ref="Q453:AH453"/>
    <mergeCell ref="B454:AH454"/>
    <mergeCell ref="AJ454:AN454"/>
    <mergeCell ref="B455:F455"/>
    <mergeCell ref="H455:J455"/>
    <mergeCell ref="M455:P455"/>
    <mergeCell ref="Q455:AH455"/>
    <mergeCell ref="B456:F456"/>
    <mergeCell ref="H456:J456"/>
    <mergeCell ref="B457:AH457"/>
    <mergeCell ref="AJ457:AN457"/>
    <mergeCell ref="B458:AH458"/>
    <mergeCell ref="AJ458:AN458"/>
    <mergeCell ref="A460:AH460"/>
    <mergeCell ref="B461:AH461"/>
    <mergeCell ref="AJ461:AN461"/>
    <mergeCell ref="B462:AH462"/>
    <mergeCell ref="AJ463:AN463"/>
    <mergeCell ref="AJ465:AN465"/>
    <mergeCell ref="B466:AH466"/>
    <mergeCell ref="B467:AH467"/>
    <mergeCell ref="AJ467:AN467"/>
    <mergeCell ref="B468:AH468"/>
    <mergeCell ref="AJ468:AN468"/>
    <mergeCell ref="B469:AG469"/>
    <mergeCell ref="AJ469:AN469"/>
    <mergeCell ref="B470:AH470"/>
    <mergeCell ref="AJ470:AN470"/>
    <mergeCell ref="B471:AH471"/>
    <mergeCell ref="AJ471:AN471"/>
    <mergeCell ref="AJ472:AN472"/>
    <mergeCell ref="A474:AH474"/>
    <mergeCell ref="AJ475:AN475"/>
    <mergeCell ref="B477:AH477"/>
    <mergeCell ref="AJ477:AN477"/>
    <mergeCell ref="B478:AH478"/>
    <mergeCell ref="AJ478:AN478"/>
    <mergeCell ref="A479:AH479"/>
    <mergeCell ref="B480:AH480"/>
    <mergeCell ref="AJ480:AN480"/>
    <mergeCell ref="B481:AH481"/>
    <mergeCell ref="AJ481:AN481"/>
    <mergeCell ref="B482:AL482"/>
    <mergeCell ref="AJ483:AN483"/>
    <mergeCell ref="A484:AH484"/>
    <mergeCell ref="B485:AH485"/>
    <mergeCell ref="AJ490:AN490"/>
    <mergeCell ref="AJ491:AN491"/>
    <mergeCell ref="B492:AH492"/>
    <mergeCell ref="AJ492:AN492"/>
    <mergeCell ref="B494:AH494"/>
    <mergeCell ref="AJ494:AN494"/>
    <mergeCell ref="A496:AH496"/>
    <mergeCell ref="B497:AH497"/>
    <mergeCell ref="AJ497:AN497"/>
    <mergeCell ref="A499:AH499"/>
    <mergeCell ref="A500:AH500"/>
    <mergeCell ref="B501:AG501"/>
    <mergeCell ref="AH501:AI501"/>
    <mergeCell ref="AJ501:AM501"/>
    <mergeCell ref="AJ502:AN502"/>
    <mergeCell ref="A505:AH505"/>
    <mergeCell ref="B506:AH506"/>
    <mergeCell ref="B507:H507"/>
    <mergeCell ref="I507:M507"/>
    <mergeCell ref="N507:P507"/>
    <mergeCell ref="Q507:U507"/>
    <mergeCell ref="V507:AA507"/>
    <mergeCell ref="AB507:AF507"/>
    <mergeCell ref="B508:M508"/>
    <mergeCell ref="N508:P508"/>
    <mergeCell ref="Q508:U508"/>
    <mergeCell ref="V508:AA508"/>
    <mergeCell ref="AB508:AF508"/>
    <mergeCell ref="AJ509:AN509"/>
    <mergeCell ref="A511:AH511"/>
    <mergeCell ref="B512:AH512"/>
    <mergeCell ref="B513:AH513"/>
    <mergeCell ref="AJ513:AN513"/>
    <mergeCell ref="B514:AH514"/>
    <mergeCell ref="AJ514:AN514"/>
    <mergeCell ref="B515:AH515"/>
    <mergeCell ref="AJ515:AN515"/>
    <mergeCell ref="B516:AH516"/>
    <mergeCell ref="AJ517:AN517"/>
    <mergeCell ref="B518:AH518"/>
    <mergeCell ref="AJ518:AN518"/>
    <mergeCell ref="B519:AH519"/>
    <mergeCell ref="A521:AH521"/>
    <mergeCell ref="B523:AH523"/>
    <mergeCell ref="AJ523:AN523"/>
    <mergeCell ref="B524:AH524"/>
    <mergeCell ref="F525:U525"/>
    <mergeCell ref="AA525:AN525"/>
    <mergeCell ref="B526:AH526"/>
    <mergeCell ref="AJ526:AN526"/>
    <mergeCell ref="B527:AH527"/>
    <mergeCell ref="B528:AH528"/>
    <mergeCell ref="AJ528:AN528"/>
    <mergeCell ref="B529:AH529"/>
    <mergeCell ref="AJ532:AN532"/>
    <mergeCell ref="A535:AH535"/>
    <mergeCell ref="B536:AH536"/>
    <mergeCell ref="AJ536:AN536"/>
    <mergeCell ref="B538:F538"/>
    <mergeCell ref="G538:AN538"/>
    <mergeCell ref="A549:AH549"/>
    <mergeCell ref="B550:AH550"/>
    <mergeCell ref="AJ550:AN550"/>
    <mergeCell ref="B551:AH551"/>
    <mergeCell ref="AJ551:AN551"/>
    <mergeCell ref="A553:AH553"/>
    <mergeCell ref="B554:AH554"/>
    <mergeCell ref="AJ554:AN554"/>
    <mergeCell ref="E555:I555"/>
    <mergeCell ref="L555:N555"/>
    <mergeCell ref="S555:V555"/>
    <mergeCell ref="W555:Y555"/>
    <mergeCell ref="A557:AH557"/>
    <mergeCell ref="B558:AH558"/>
    <mergeCell ref="AJ558:AN558"/>
    <mergeCell ref="B559:AH559"/>
    <mergeCell ref="A561:AH561"/>
    <mergeCell ref="B562:AH562"/>
    <mergeCell ref="AJ562:AN562"/>
    <mergeCell ref="B563:AH563"/>
    <mergeCell ref="AJ563:AN563"/>
    <mergeCell ref="B564:AH564"/>
    <mergeCell ref="AJ564:AN564"/>
    <mergeCell ref="B565:AH565"/>
    <mergeCell ref="AJ565:AN565"/>
    <mergeCell ref="B566:AH566"/>
    <mergeCell ref="AJ566:AN566"/>
    <mergeCell ref="A568:AH568"/>
    <mergeCell ref="B569:AH569"/>
    <mergeCell ref="AJ569:AN569"/>
    <mergeCell ref="B571:M571"/>
    <mergeCell ref="N571:O571"/>
    <mergeCell ref="P571:Q571"/>
    <mergeCell ref="R571:S571"/>
    <mergeCell ref="T571:U571"/>
    <mergeCell ref="V571:W571"/>
    <mergeCell ref="X571:Y571"/>
    <mergeCell ref="Z571:AA571"/>
    <mergeCell ref="AB571:AC571"/>
    <mergeCell ref="AD571:AE571"/>
    <mergeCell ref="AF571:AG571"/>
    <mergeCell ref="AH571:AI571"/>
    <mergeCell ref="AJ571:AK571"/>
    <mergeCell ref="B572:M572"/>
    <mergeCell ref="N572:O572"/>
    <mergeCell ref="P572:Q572"/>
    <mergeCell ref="R572:S572"/>
    <mergeCell ref="T572:U572"/>
    <mergeCell ref="V572:W572"/>
    <mergeCell ref="X572:Y572"/>
    <mergeCell ref="Z572:AA572"/>
    <mergeCell ref="AB572:AC572"/>
    <mergeCell ref="AD572:AE572"/>
    <mergeCell ref="AF572:AG572"/>
    <mergeCell ref="AH572:AI572"/>
    <mergeCell ref="AJ572:AK572"/>
    <mergeCell ref="G573:M573"/>
    <mergeCell ref="N573:O573"/>
    <mergeCell ref="P573:Q573"/>
    <mergeCell ref="R573:S573"/>
    <mergeCell ref="T573:U573"/>
    <mergeCell ref="V573:W573"/>
    <mergeCell ref="X573:Y573"/>
    <mergeCell ref="Z573:AA573"/>
    <mergeCell ref="AB573:AC573"/>
    <mergeCell ref="AD573:AE573"/>
    <mergeCell ref="AF573:AG573"/>
    <mergeCell ref="AH573:AI573"/>
    <mergeCell ref="AJ573:AK573"/>
    <mergeCell ref="G574:M574"/>
    <mergeCell ref="N574:O574"/>
    <mergeCell ref="P574:Q574"/>
    <mergeCell ref="R574:S574"/>
    <mergeCell ref="T574:U574"/>
    <mergeCell ref="V574:W574"/>
    <mergeCell ref="X574:Y574"/>
    <mergeCell ref="Z574:AA574"/>
    <mergeCell ref="AB574:AC574"/>
    <mergeCell ref="AD574:AE574"/>
    <mergeCell ref="AF574:AG574"/>
    <mergeCell ref="AH574:AI574"/>
    <mergeCell ref="AJ574:AK574"/>
    <mergeCell ref="G575:M575"/>
    <mergeCell ref="N575:O575"/>
    <mergeCell ref="P575:Q575"/>
    <mergeCell ref="R575:S575"/>
    <mergeCell ref="T575:U575"/>
    <mergeCell ref="V575:W575"/>
    <mergeCell ref="X575:Y575"/>
    <mergeCell ref="Z575:AA575"/>
    <mergeCell ref="AB575:AC575"/>
    <mergeCell ref="AD575:AE575"/>
    <mergeCell ref="AF575:AG575"/>
    <mergeCell ref="AH575:AI575"/>
    <mergeCell ref="AJ575:AK575"/>
    <mergeCell ref="G576:M576"/>
    <mergeCell ref="N576:O576"/>
    <mergeCell ref="P576:Q576"/>
    <mergeCell ref="R576:S576"/>
    <mergeCell ref="T576:U576"/>
    <mergeCell ref="V576:W576"/>
    <mergeCell ref="X576:Y576"/>
    <mergeCell ref="Z576:AA576"/>
    <mergeCell ref="AB576:AC576"/>
    <mergeCell ref="AD576:AE576"/>
    <mergeCell ref="AF576:AG576"/>
    <mergeCell ref="AH576:AI576"/>
    <mergeCell ref="AJ576:AK576"/>
    <mergeCell ref="G577:M577"/>
    <mergeCell ref="N577:O577"/>
    <mergeCell ref="P577:Q577"/>
    <mergeCell ref="R577:S577"/>
    <mergeCell ref="T577:U577"/>
    <mergeCell ref="V577:W577"/>
    <mergeCell ref="X577:Y577"/>
    <mergeCell ref="Z577:AA577"/>
    <mergeCell ref="AB577:AC577"/>
    <mergeCell ref="AD577:AE577"/>
    <mergeCell ref="AF577:AG577"/>
    <mergeCell ref="AH577:AI577"/>
    <mergeCell ref="AJ577:AK577"/>
    <mergeCell ref="G578:M578"/>
    <mergeCell ref="N578:O578"/>
    <mergeCell ref="P578:Q578"/>
    <mergeCell ref="R578:S578"/>
    <mergeCell ref="T578:U578"/>
    <mergeCell ref="V578:W578"/>
    <mergeCell ref="X578:Y578"/>
    <mergeCell ref="Z578:AA578"/>
    <mergeCell ref="AB578:AC578"/>
    <mergeCell ref="AD578:AE578"/>
    <mergeCell ref="AF578:AG578"/>
    <mergeCell ref="AH578:AI578"/>
    <mergeCell ref="AJ578:AK578"/>
    <mergeCell ref="B579:F579"/>
    <mergeCell ref="G579:M579"/>
    <mergeCell ref="N579:O579"/>
    <mergeCell ref="P579:Q579"/>
    <mergeCell ref="R579:S579"/>
    <mergeCell ref="T579:U579"/>
    <mergeCell ref="V579:W579"/>
    <mergeCell ref="X579:Y579"/>
    <mergeCell ref="Z579:AA579"/>
    <mergeCell ref="AB579:AC579"/>
    <mergeCell ref="AD579:AE579"/>
    <mergeCell ref="AF579:AG579"/>
    <mergeCell ref="AH579:AI579"/>
    <mergeCell ref="AJ579:AK579"/>
    <mergeCell ref="B580:M580"/>
    <mergeCell ref="N580:O580"/>
    <mergeCell ref="P580:Q580"/>
    <mergeCell ref="R580:S580"/>
    <mergeCell ref="T580:U580"/>
    <mergeCell ref="V580:W580"/>
    <mergeCell ref="X580:Y580"/>
    <mergeCell ref="Z580:AA580"/>
    <mergeCell ref="AB580:AC580"/>
    <mergeCell ref="AD580:AE580"/>
    <mergeCell ref="AF580:AG580"/>
    <mergeCell ref="AH580:AI580"/>
    <mergeCell ref="AJ580:AK580"/>
    <mergeCell ref="P582:Q582"/>
    <mergeCell ref="R582:S582"/>
    <mergeCell ref="U582:V582"/>
    <mergeCell ref="W582:X582"/>
    <mergeCell ref="Y582:Z582"/>
    <mergeCell ref="AA582:AB582"/>
    <mergeCell ref="AE582:AF582"/>
    <mergeCell ref="B583:M583"/>
    <mergeCell ref="B584:M584"/>
    <mergeCell ref="N584:O584"/>
    <mergeCell ref="P584:Q584"/>
    <mergeCell ref="R584:S584"/>
    <mergeCell ref="T584:U584"/>
    <mergeCell ref="V584:W584"/>
    <mergeCell ref="X584:Y584"/>
    <mergeCell ref="Z584:AA584"/>
    <mergeCell ref="AB584:AC584"/>
    <mergeCell ref="AD584:AE584"/>
    <mergeCell ref="AF584:AG584"/>
    <mergeCell ref="AH584:AI584"/>
    <mergeCell ref="AJ584:AK584"/>
    <mergeCell ref="G585:M585"/>
    <mergeCell ref="N585:O585"/>
    <mergeCell ref="P585:Q585"/>
    <mergeCell ref="R585:S585"/>
    <mergeCell ref="T585:U585"/>
    <mergeCell ref="V585:W585"/>
    <mergeCell ref="X585:Y585"/>
    <mergeCell ref="Z585:AA585"/>
    <mergeCell ref="AB585:AC585"/>
    <mergeCell ref="AD585:AE585"/>
    <mergeCell ref="AF585:AG585"/>
    <mergeCell ref="AH585:AI585"/>
    <mergeCell ref="AJ585:AK585"/>
    <mergeCell ref="G586:M586"/>
    <mergeCell ref="N586:O586"/>
    <mergeCell ref="P586:Q586"/>
    <mergeCell ref="R586:S586"/>
    <mergeCell ref="T586:U586"/>
    <mergeCell ref="V586:W586"/>
    <mergeCell ref="X586:Y586"/>
    <mergeCell ref="Z586:AA586"/>
    <mergeCell ref="AB586:AC586"/>
    <mergeCell ref="AD586:AE586"/>
    <mergeCell ref="AF586:AG586"/>
    <mergeCell ref="AH586:AI586"/>
    <mergeCell ref="AJ586:AK586"/>
    <mergeCell ref="G587:M587"/>
    <mergeCell ref="N587:O587"/>
    <mergeCell ref="P587:Q587"/>
    <mergeCell ref="R587:S587"/>
    <mergeCell ref="T587:U587"/>
    <mergeCell ref="V587:W587"/>
    <mergeCell ref="X587:Y587"/>
    <mergeCell ref="Z587:AA587"/>
    <mergeCell ref="AB587:AC587"/>
    <mergeCell ref="AD587:AE587"/>
    <mergeCell ref="AF587:AG587"/>
    <mergeCell ref="AH587:AI587"/>
    <mergeCell ref="AJ587:AK587"/>
    <mergeCell ref="G588:M588"/>
    <mergeCell ref="N588:O588"/>
    <mergeCell ref="P588:Q588"/>
    <mergeCell ref="R588:S588"/>
    <mergeCell ref="T588:U588"/>
    <mergeCell ref="V588:W588"/>
    <mergeCell ref="X588:Y588"/>
    <mergeCell ref="Z588:AA588"/>
    <mergeCell ref="AB588:AC588"/>
    <mergeCell ref="AD588:AE588"/>
    <mergeCell ref="AF588:AG588"/>
    <mergeCell ref="AH588:AI588"/>
    <mergeCell ref="AJ588:AK588"/>
    <mergeCell ref="G589:M589"/>
    <mergeCell ref="N589:O589"/>
    <mergeCell ref="P589:Q589"/>
    <mergeCell ref="R589:S589"/>
    <mergeCell ref="T589:U589"/>
    <mergeCell ref="V589:W589"/>
    <mergeCell ref="X589:Y589"/>
    <mergeCell ref="Z589:AA589"/>
    <mergeCell ref="AB589:AC589"/>
    <mergeCell ref="AD589:AE589"/>
    <mergeCell ref="AF589:AG589"/>
    <mergeCell ref="AH589:AI589"/>
    <mergeCell ref="AJ589:AK589"/>
    <mergeCell ref="G590:M590"/>
    <mergeCell ref="N590:O590"/>
    <mergeCell ref="P590:Q590"/>
    <mergeCell ref="R590:S590"/>
    <mergeCell ref="T590:U590"/>
    <mergeCell ref="V590:W590"/>
    <mergeCell ref="X590:Y590"/>
    <mergeCell ref="Z590:AA590"/>
    <mergeCell ref="AB590:AC590"/>
    <mergeCell ref="AD590:AE590"/>
    <mergeCell ref="AF590:AG590"/>
    <mergeCell ref="AH590:AI590"/>
    <mergeCell ref="AJ590:AK590"/>
    <mergeCell ref="B591:F591"/>
    <mergeCell ref="G591:M591"/>
    <mergeCell ref="N591:O591"/>
    <mergeCell ref="P591:Q591"/>
    <mergeCell ref="R591:S591"/>
    <mergeCell ref="T591:U591"/>
    <mergeCell ref="V591:W591"/>
    <mergeCell ref="X591:Y591"/>
    <mergeCell ref="Z591:AA591"/>
    <mergeCell ref="AB591:AC591"/>
    <mergeCell ref="AD591:AE591"/>
    <mergeCell ref="AF591:AG591"/>
    <mergeCell ref="AH591:AI591"/>
    <mergeCell ref="AJ591:AK591"/>
    <mergeCell ref="B592:M592"/>
    <mergeCell ref="N592:O592"/>
    <mergeCell ref="P592:Q592"/>
    <mergeCell ref="R592:S592"/>
    <mergeCell ref="T592:U592"/>
    <mergeCell ref="V592:W592"/>
    <mergeCell ref="X592:Y592"/>
    <mergeCell ref="Z592:AA592"/>
    <mergeCell ref="AB592:AC592"/>
    <mergeCell ref="AD592:AE592"/>
    <mergeCell ref="AF592:AG592"/>
    <mergeCell ref="AH592:AI592"/>
    <mergeCell ref="AJ592:AK592"/>
    <mergeCell ref="B594:AH594"/>
    <mergeCell ref="AJ594:AN594"/>
    <mergeCell ref="A596:AH596"/>
    <mergeCell ref="AJ597:AN597"/>
    <mergeCell ref="B599:AH599"/>
    <mergeCell ref="AJ599:AN599"/>
    <mergeCell ref="B600:AH600"/>
    <mergeCell ref="AJ600:AN600"/>
    <mergeCell ref="A603:AH603"/>
    <mergeCell ref="A604:AH604"/>
    <mergeCell ref="B605:AH605"/>
    <mergeCell ref="AJ605:AN605"/>
    <mergeCell ref="AJ606:AN606"/>
    <mergeCell ref="A608:AH608"/>
    <mergeCell ref="B610:H610"/>
    <mergeCell ref="I610:M610"/>
    <mergeCell ref="N610:V610"/>
    <mergeCell ref="W610:AD610"/>
    <mergeCell ref="B611:H611"/>
    <mergeCell ref="I611:M611"/>
    <mergeCell ref="N611:V611"/>
    <mergeCell ref="W611:AD611"/>
    <mergeCell ref="B612:H612"/>
    <mergeCell ref="I612:M612"/>
    <mergeCell ref="N612:V612"/>
    <mergeCell ref="W612:AD612"/>
    <mergeCell ref="B613:H613"/>
    <mergeCell ref="I613:M613"/>
    <mergeCell ref="N613:V613"/>
    <mergeCell ref="W613:AD613"/>
    <mergeCell ref="B614:H614"/>
    <mergeCell ref="I614:M614"/>
    <mergeCell ref="N614:V614"/>
    <mergeCell ref="W614:AD614"/>
    <mergeCell ref="B615:H615"/>
    <mergeCell ref="I615:M615"/>
    <mergeCell ref="N615:V615"/>
    <mergeCell ref="W615:AD615"/>
    <mergeCell ref="B616:H616"/>
    <mergeCell ref="I616:M616"/>
    <mergeCell ref="N616:V616"/>
    <mergeCell ref="W616:AD616"/>
    <mergeCell ref="B617:H617"/>
    <mergeCell ref="I617:M617"/>
    <mergeCell ref="N617:V617"/>
    <mergeCell ref="W617:AD617"/>
    <mergeCell ref="B619:AH619"/>
    <mergeCell ref="AJ619:AN619"/>
    <mergeCell ref="B620:AH620"/>
    <mergeCell ref="AJ620:AN620"/>
    <mergeCell ref="B621:AI621"/>
    <mergeCell ref="AJ621:AN621"/>
    <mergeCell ref="AJ622:AN622"/>
    <mergeCell ref="D625:J625"/>
    <mergeCell ref="K625:Q625"/>
    <mergeCell ref="R625:Y625"/>
    <mergeCell ref="Z625:AI625"/>
    <mergeCell ref="D626:J626"/>
    <mergeCell ref="K626:Q626"/>
    <mergeCell ref="R626:Y626"/>
    <mergeCell ref="Z626:AI626"/>
    <mergeCell ref="D627:J627"/>
    <mergeCell ref="K627:Q627"/>
    <mergeCell ref="R627:Y627"/>
    <mergeCell ref="Z627:AI627"/>
    <mergeCell ref="D628:J628"/>
    <mergeCell ref="K628:Q628"/>
    <mergeCell ref="R628:Y628"/>
    <mergeCell ref="Z628:AI628"/>
    <mergeCell ref="B629:AC629"/>
    <mergeCell ref="AJ629:AN629"/>
    <mergeCell ref="C630:R630"/>
    <mergeCell ref="D631:J631"/>
    <mergeCell ref="K631:Q631"/>
    <mergeCell ref="R631:X631"/>
    <mergeCell ref="Y631:AE631"/>
    <mergeCell ref="AF631:AL631"/>
    <mergeCell ref="D632:J632"/>
    <mergeCell ref="K632:Q632"/>
    <mergeCell ref="R632:X632"/>
    <mergeCell ref="Y632:AE632"/>
    <mergeCell ref="AF632:AL632"/>
    <mergeCell ref="D633:J633"/>
    <mergeCell ref="K633:Q633"/>
    <mergeCell ref="R633:X633"/>
    <mergeCell ref="Y633:AE633"/>
    <mergeCell ref="AF633:AL633"/>
    <mergeCell ref="D634:J634"/>
    <mergeCell ref="K634:Q634"/>
    <mergeCell ref="R634:X634"/>
    <mergeCell ref="Y634:AE634"/>
    <mergeCell ref="AF634:AL634"/>
    <mergeCell ref="AJ635:AN635"/>
    <mergeCell ref="AJ636:AN636"/>
    <mergeCell ref="B637:N637"/>
    <mergeCell ref="O637:AN637"/>
    <mergeCell ref="AJ640:AN640"/>
    <mergeCell ref="AJ647:AN647"/>
    <mergeCell ref="AJ648:AN648"/>
    <mergeCell ref="A650:AH650"/>
    <mergeCell ref="A651:AH651"/>
    <mergeCell ref="B652:AH652"/>
    <mergeCell ref="AJ652:AN652"/>
    <mergeCell ref="B653:AH653"/>
    <mergeCell ref="AJ653:AN653"/>
    <mergeCell ref="B654:AH654"/>
    <mergeCell ref="AJ654:AN654"/>
    <mergeCell ref="B655:AH655"/>
    <mergeCell ref="AJ655:AN655"/>
    <mergeCell ref="A657:AH657"/>
    <mergeCell ref="B658:AH658"/>
    <mergeCell ref="AJ658:AN658"/>
    <mergeCell ref="B659:AH659"/>
    <mergeCell ref="AJ659:AN659"/>
    <mergeCell ref="B660:AH660"/>
    <mergeCell ref="AJ660:AN660"/>
    <mergeCell ref="B661:AH661"/>
    <mergeCell ref="AJ661:AN661"/>
    <mergeCell ref="B662:AH662"/>
    <mergeCell ref="AJ662:AN662"/>
    <mergeCell ref="B663:AH663"/>
    <mergeCell ref="AJ663:AN663"/>
    <mergeCell ref="B664:AH664"/>
    <mergeCell ref="AJ664:AN664"/>
    <mergeCell ref="B665:AH665"/>
    <mergeCell ref="AJ665:AN665"/>
    <mergeCell ref="AJ666:AN666"/>
    <mergeCell ref="B668:AM668"/>
    <mergeCell ref="B669:AM669"/>
    <mergeCell ref="B673:F673"/>
    <mergeCell ref="G673:J673"/>
    <mergeCell ref="K673:O673"/>
    <mergeCell ref="P673:Q673"/>
    <mergeCell ref="S673:U673"/>
    <mergeCell ref="W673:Y673"/>
    <mergeCell ref="Z673:AA673"/>
    <mergeCell ref="AB673:AF673"/>
    <mergeCell ref="AH673:AI673"/>
    <mergeCell ref="B674:F674"/>
    <mergeCell ref="G674:J674"/>
    <mergeCell ref="K674:O674"/>
    <mergeCell ref="P674:Q674"/>
    <mergeCell ref="S674:U674"/>
    <mergeCell ref="W674:Y674"/>
    <mergeCell ref="Z674:AA674"/>
    <mergeCell ref="AB674:AF674"/>
    <mergeCell ref="AH674:AI674"/>
    <mergeCell ref="B675:F675"/>
    <mergeCell ref="G675:J675"/>
    <mergeCell ref="K675:O675"/>
    <mergeCell ref="P675:Q675"/>
    <mergeCell ref="S675:U675"/>
    <mergeCell ref="W675:Y675"/>
    <mergeCell ref="Z675:AA675"/>
    <mergeCell ref="AB675:AF675"/>
    <mergeCell ref="AH675:AI675"/>
    <mergeCell ref="B676:F676"/>
    <mergeCell ref="G676:J676"/>
    <mergeCell ref="K676:O676"/>
    <mergeCell ref="P676:Q676"/>
    <mergeCell ref="S676:U676"/>
    <mergeCell ref="W676:Y676"/>
    <mergeCell ref="Z676:AA676"/>
    <mergeCell ref="AB676:AF676"/>
    <mergeCell ref="AH676:AI676"/>
    <mergeCell ref="B677:F677"/>
    <mergeCell ref="G677:J677"/>
    <mergeCell ref="K677:O677"/>
    <mergeCell ref="P677:Q677"/>
    <mergeCell ref="S677:U677"/>
    <mergeCell ref="W677:Y677"/>
    <mergeCell ref="Z677:AA677"/>
    <mergeCell ref="AB677:AF677"/>
    <mergeCell ref="AH677:AI677"/>
    <mergeCell ref="B678:AN678"/>
    <mergeCell ref="B679:I679"/>
    <mergeCell ref="J679:S679"/>
    <mergeCell ref="T679:AA679"/>
    <mergeCell ref="AB679:AH679"/>
    <mergeCell ref="AI679:AN679"/>
    <mergeCell ref="AJ682:AN682"/>
    <mergeCell ref="C684:O684"/>
    <mergeCell ref="P684:Q684"/>
    <mergeCell ref="R684:S684"/>
    <mergeCell ref="T684:U684"/>
    <mergeCell ref="V684:W684"/>
    <mergeCell ref="X684:Y684"/>
    <mergeCell ref="Z684:AA684"/>
    <mergeCell ref="AB684:AC684"/>
    <mergeCell ref="AD684:AE684"/>
    <mergeCell ref="AF684:AG684"/>
    <mergeCell ref="AH684:AI684"/>
    <mergeCell ref="AJ684:AK684"/>
    <mergeCell ref="AL684:AM684"/>
    <mergeCell ref="C685:O685"/>
    <mergeCell ref="P685:Q685"/>
    <mergeCell ref="R685:S685"/>
    <mergeCell ref="T685:U685"/>
    <mergeCell ref="V685:W685"/>
    <mergeCell ref="X685:Y685"/>
    <mergeCell ref="Z685:AA685"/>
    <mergeCell ref="AB685:AC685"/>
    <mergeCell ref="AD685:AE685"/>
    <mergeCell ref="AF685:AG685"/>
    <mergeCell ref="AH685:AI685"/>
    <mergeCell ref="AJ685:AK685"/>
    <mergeCell ref="AL685:AM685"/>
    <mergeCell ref="C686:O686"/>
    <mergeCell ref="P686:Q686"/>
    <mergeCell ref="R686:S686"/>
    <mergeCell ref="T686:U686"/>
    <mergeCell ref="V686:W686"/>
    <mergeCell ref="X686:Y686"/>
    <mergeCell ref="Z686:AA686"/>
    <mergeCell ref="AB686:AC686"/>
    <mergeCell ref="AD686:AE686"/>
    <mergeCell ref="AF686:AG686"/>
    <mergeCell ref="AH686:AI686"/>
    <mergeCell ref="AJ686:AK686"/>
    <mergeCell ref="AL686:AM686"/>
    <mergeCell ref="C687:O687"/>
    <mergeCell ref="P687:Q687"/>
    <mergeCell ref="R687:S687"/>
    <mergeCell ref="T687:U687"/>
    <mergeCell ref="V687:W687"/>
    <mergeCell ref="X687:Y687"/>
    <mergeCell ref="Z687:AA687"/>
    <mergeCell ref="AB687:AC687"/>
    <mergeCell ref="AD687:AE687"/>
    <mergeCell ref="AF687:AG687"/>
    <mergeCell ref="AH687:AI687"/>
    <mergeCell ref="AJ687:AK687"/>
    <mergeCell ref="AL687:AM687"/>
    <mergeCell ref="C688:O688"/>
    <mergeCell ref="P688:Q688"/>
    <mergeCell ref="R688:S688"/>
    <mergeCell ref="T688:U688"/>
    <mergeCell ref="V688:W688"/>
    <mergeCell ref="X688:Y688"/>
    <mergeCell ref="Z688:AA688"/>
    <mergeCell ref="AB688:AC688"/>
    <mergeCell ref="AD688:AE688"/>
    <mergeCell ref="AF688:AG688"/>
    <mergeCell ref="AH688:AI688"/>
    <mergeCell ref="AJ688:AK688"/>
    <mergeCell ref="AL688:AM688"/>
    <mergeCell ref="C689:O689"/>
    <mergeCell ref="P689:Q689"/>
    <mergeCell ref="R689:S689"/>
    <mergeCell ref="T689:U689"/>
    <mergeCell ref="V689:W689"/>
    <mergeCell ref="X689:Y689"/>
    <mergeCell ref="Z689:AA689"/>
    <mergeCell ref="AB689:AC689"/>
    <mergeCell ref="AD689:AE689"/>
    <mergeCell ref="AF689:AG689"/>
    <mergeCell ref="AH689:AI689"/>
    <mergeCell ref="AJ689:AK689"/>
    <mergeCell ref="AL689:AM689"/>
    <mergeCell ref="C690:O690"/>
    <mergeCell ref="P690:Q690"/>
    <mergeCell ref="R690:S690"/>
    <mergeCell ref="T690:U690"/>
    <mergeCell ref="V690:W690"/>
    <mergeCell ref="X690:Y690"/>
    <mergeCell ref="Z690:AA690"/>
    <mergeCell ref="AB690:AC690"/>
    <mergeCell ref="AD690:AE690"/>
    <mergeCell ref="AF690:AG690"/>
    <mergeCell ref="AH690:AI690"/>
    <mergeCell ref="AJ690:AK690"/>
    <mergeCell ref="AL690:AM690"/>
    <mergeCell ref="C691:O691"/>
    <mergeCell ref="P691:Q691"/>
    <mergeCell ref="R691:S691"/>
    <mergeCell ref="T691:U691"/>
    <mergeCell ref="V691:W691"/>
    <mergeCell ref="X691:Y691"/>
    <mergeCell ref="Z691:AA691"/>
    <mergeCell ref="AB691:AC691"/>
    <mergeCell ref="AD691:AE691"/>
    <mergeCell ref="AF691:AG691"/>
    <mergeCell ref="AH691:AI691"/>
    <mergeCell ref="AJ691:AK691"/>
    <mergeCell ref="AL691:AM691"/>
    <mergeCell ref="C692:O692"/>
    <mergeCell ref="P692:Q692"/>
    <mergeCell ref="R692:S692"/>
    <mergeCell ref="T692:U692"/>
    <mergeCell ref="V692:W692"/>
    <mergeCell ref="X692:Y692"/>
    <mergeCell ref="Z692:AA692"/>
    <mergeCell ref="AB692:AC692"/>
    <mergeCell ref="AD692:AE692"/>
    <mergeCell ref="AF692:AG692"/>
    <mergeCell ref="AH692:AI692"/>
    <mergeCell ref="AJ692:AK692"/>
    <mergeCell ref="AL692:AM692"/>
    <mergeCell ref="C693:O693"/>
    <mergeCell ref="P693:Q693"/>
    <mergeCell ref="R693:S693"/>
    <mergeCell ref="T693:U693"/>
    <mergeCell ref="V693:W693"/>
    <mergeCell ref="X693:Y693"/>
    <mergeCell ref="Z693:AA693"/>
    <mergeCell ref="AB693:AC693"/>
    <mergeCell ref="AD693:AE693"/>
    <mergeCell ref="AF693:AG693"/>
    <mergeCell ref="AH693:AI693"/>
    <mergeCell ref="AJ693:AK693"/>
    <mergeCell ref="AL693:AM693"/>
    <mergeCell ref="C694:O694"/>
    <mergeCell ref="P694:Q694"/>
    <mergeCell ref="R694:S694"/>
    <mergeCell ref="T694:U694"/>
    <mergeCell ref="V694:W694"/>
    <mergeCell ref="X694:Y694"/>
    <mergeCell ref="Z694:AA694"/>
    <mergeCell ref="AB694:AC694"/>
    <mergeCell ref="AD694:AE694"/>
    <mergeCell ref="AF694:AG694"/>
    <mergeCell ref="AH694:AI694"/>
    <mergeCell ref="AJ694:AK694"/>
    <mergeCell ref="AL694:AM694"/>
    <mergeCell ref="C695:O695"/>
    <mergeCell ref="P695:Q695"/>
    <mergeCell ref="R695:S695"/>
    <mergeCell ref="T695:U695"/>
    <mergeCell ref="V695:W695"/>
    <mergeCell ref="X695:Y695"/>
    <mergeCell ref="Z695:AA695"/>
    <mergeCell ref="AB695:AC695"/>
    <mergeCell ref="AD695:AE695"/>
    <mergeCell ref="AF695:AG695"/>
    <mergeCell ref="AH695:AI695"/>
    <mergeCell ref="AJ695:AK695"/>
    <mergeCell ref="AL695:AM695"/>
    <mergeCell ref="C696:O696"/>
    <mergeCell ref="P696:Q696"/>
    <mergeCell ref="R696:S696"/>
    <mergeCell ref="T696:U696"/>
    <mergeCell ref="V696:W696"/>
    <mergeCell ref="X696:Y696"/>
    <mergeCell ref="Z696:AA696"/>
    <mergeCell ref="AB696:AC696"/>
    <mergeCell ref="AD696:AE696"/>
    <mergeCell ref="AF696:AG696"/>
    <mergeCell ref="AH696:AI696"/>
    <mergeCell ref="AJ696:AK696"/>
    <mergeCell ref="AL696:AM696"/>
    <mergeCell ref="P697:Q697"/>
    <mergeCell ref="R697:S697"/>
    <mergeCell ref="T697:U697"/>
    <mergeCell ref="V697:W697"/>
    <mergeCell ref="X697:Y697"/>
    <mergeCell ref="Z697:AA697"/>
    <mergeCell ref="AB697:AC697"/>
    <mergeCell ref="AD697:AE697"/>
    <mergeCell ref="AF697:AG697"/>
    <mergeCell ref="AH697:AI697"/>
    <mergeCell ref="AJ697:AK697"/>
    <mergeCell ref="AL697:AM697"/>
    <mergeCell ref="P698:Q698"/>
    <mergeCell ref="R698:S698"/>
    <mergeCell ref="T698:U698"/>
    <mergeCell ref="V698:W698"/>
    <mergeCell ref="X698:Y698"/>
    <mergeCell ref="Z698:AA698"/>
    <mergeCell ref="AB698:AC698"/>
    <mergeCell ref="AD698:AE698"/>
    <mergeCell ref="AF698:AG698"/>
    <mergeCell ref="AH698:AI698"/>
    <mergeCell ref="AJ698:AK698"/>
    <mergeCell ref="AL698:AM698"/>
    <mergeCell ref="P699:Q699"/>
    <mergeCell ref="R699:S699"/>
    <mergeCell ref="T699:U699"/>
    <mergeCell ref="V699:W699"/>
    <mergeCell ref="X699:Y699"/>
    <mergeCell ref="Z699:AA699"/>
    <mergeCell ref="AB699:AC699"/>
    <mergeCell ref="AD699:AE699"/>
    <mergeCell ref="AF699:AG699"/>
    <mergeCell ref="AH699:AI699"/>
    <mergeCell ref="AJ699:AK699"/>
    <mergeCell ref="AL699:AM699"/>
    <mergeCell ref="C700:O700"/>
    <mergeCell ref="P700:Q700"/>
    <mergeCell ref="R700:S700"/>
    <mergeCell ref="T700:U700"/>
    <mergeCell ref="V700:W700"/>
    <mergeCell ref="X700:Y700"/>
    <mergeCell ref="Z700:AA700"/>
    <mergeCell ref="AB700:AC700"/>
    <mergeCell ref="AD700:AE700"/>
    <mergeCell ref="AF700:AG700"/>
    <mergeCell ref="AH700:AI700"/>
    <mergeCell ref="AJ700:AK700"/>
    <mergeCell ref="AL700:AM700"/>
    <mergeCell ref="C701:O701"/>
    <mergeCell ref="P701:Q701"/>
    <mergeCell ref="R701:S701"/>
    <mergeCell ref="T701:U701"/>
    <mergeCell ref="V701:W701"/>
    <mergeCell ref="X701:Y701"/>
    <mergeCell ref="Z701:AA701"/>
    <mergeCell ref="AB701:AC701"/>
    <mergeCell ref="AD701:AE701"/>
    <mergeCell ref="AF701:AG701"/>
    <mergeCell ref="AH701:AI701"/>
    <mergeCell ref="AJ701:AK701"/>
    <mergeCell ref="AL701:AM701"/>
    <mergeCell ref="C702:O702"/>
    <mergeCell ref="P702:Q702"/>
    <mergeCell ref="R702:S702"/>
    <mergeCell ref="T702:U702"/>
    <mergeCell ref="V702:W702"/>
    <mergeCell ref="X702:Y702"/>
    <mergeCell ref="Z702:AA702"/>
    <mergeCell ref="AB702:AC702"/>
    <mergeCell ref="AD702:AE702"/>
    <mergeCell ref="AF702:AG702"/>
    <mergeCell ref="AH702:AI702"/>
    <mergeCell ref="AJ702:AK702"/>
    <mergeCell ref="AL702:AM702"/>
    <mergeCell ref="C703:O703"/>
    <mergeCell ref="P703:Q703"/>
    <mergeCell ref="R703:S703"/>
    <mergeCell ref="T703:U703"/>
    <mergeCell ref="V703:W703"/>
    <mergeCell ref="X703:Y703"/>
    <mergeCell ref="Z703:AA703"/>
    <mergeCell ref="AB703:AC703"/>
    <mergeCell ref="AD703:AE703"/>
    <mergeCell ref="AF703:AG703"/>
    <mergeCell ref="AH703:AI703"/>
    <mergeCell ref="AJ703:AK703"/>
    <mergeCell ref="AL703:AM703"/>
    <mergeCell ref="C704:O704"/>
    <mergeCell ref="P704:Q704"/>
    <mergeCell ref="R704:S704"/>
    <mergeCell ref="T704:U704"/>
    <mergeCell ref="V704:W704"/>
    <mergeCell ref="X704:Y704"/>
    <mergeCell ref="Z704:AA704"/>
    <mergeCell ref="AB704:AC704"/>
    <mergeCell ref="AD704:AE704"/>
    <mergeCell ref="AF704:AG704"/>
    <mergeCell ref="AH704:AI704"/>
    <mergeCell ref="AJ704:AK704"/>
    <mergeCell ref="AL704:AM704"/>
    <mergeCell ref="C705:O705"/>
    <mergeCell ref="P705:Q705"/>
    <mergeCell ref="R705:S705"/>
    <mergeCell ref="T705:U705"/>
    <mergeCell ref="V705:W705"/>
    <mergeCell ref="X705:Y705"/>
    <mergeCell ref="Z705:AA705"/>
    <mergeCell ref="AB705:AC705"/>
    <mergeCell ref="AD705:AE705"/>
    <mergeCell ref="AF705:AG705"/>
    <mergeCell ref="AH705:AI705"/>
    <mergeCell ref="AJ705:AK705"/>
    <mergeCell ref="AL705:AM705"/>
    <mergeCell ref="C706:O706"/>
    <mergeCell ref="P706:Q706"/>
    <mergeCell ref="R706:S706"/>
    <mergeCell ref="T706:U706"/>
    <mergeCell ref="V706:W706"/>
    <mergeCell ref="X706:Y706"/>
    <mergeCell ref="Z706:AA706"/>
    <mergeCell ref="AB706:AC706"/>
    <mergeCell ref="AD706:AE706"/>
    <mergeCell ref="AF706:AG706"/>
    <mergeCell ref="AH706:AI706"/>
    <mergeCell ref="AJ706:AK706"/>
    <mergeCell ref="AL706:AM706"/>
    <mergeCell ref="C707:O707"/>
    <mergeCell ref="P707:Q707"/>
    <mergeCell ref="R707:S707"/>
    <mergeCell ref="T707:U707"/>
    <mergeCell ref="V707:W707"/>
    <mergeCell ref="X707:Y707"/>
    <mergeCell ref="Z707:AA707"/>
    <mergeCell ref="AB707:AC707"/>
    <mergeCell ref="AD707:AE707"/>
    <mergeCell ref="AF707:AG707"/>
    <mergeCell ref="AH707:AI707"/>
    <mergeCell ref="AJ707:AK707"/>
    <mergeCell ref="AL707:AM707"/>
    <mergeCell ref="C708:O708"/>
    <mergeCell ref="P708:Q708"/>
    <mergeCell ref="R708:S708"/>
    <mergeCell ref="T708:U708"/>
    <mergeCell ref="V708:W708"/>
    <mergeCell ref="X708:Y708"/>
    <mergeCell ref="Z708:AA708"/>
    <mergeCell ref="AB708:AC708"/>
    <mergeCell ref="AD708:AE708"/>
    <mergeCell ref="AF708:AG708"/>
    <mergeCell ref="AH708:AI708"/>
    <mergeCell ref="AJ708:AK708"/>
    <mergeCell ref="AL708:AM708"/>
    <mergeCell ref="C709:O709"/>
    <mergeCell ref="P709:Q709"/>
    <mergeCell ref="R709:S709"/>
    <mergeCell ref="T709:U709"/>
    <mergeCell ref="V709:W709"/>
    <mergeCell ref="X709:Y709"/>
    <mergeCell ref="Z709:AA709"/>
    <mergeCell ref="AB709:AC709"/>
    <mergeCell ref="AD709:AE709"/>
    <mergeCell ref="AF709:AG709"/>
    <mergeCell ref="AH709:AI709"/>
    <mergeCell ref="AJ709:AK709"/>
    <mergeCell ref="AL709:AM709"/>
    <mergeCell ref="C710:O710"/>
    <mergeCell ref="P710:Q710"/>
    <mergeCell ref="R710:S710"/>
    <mergeCell ref="T710:U710"/>
    <mergeCell ref="V710:W710"/>
    <mergeCell ref="X710:Y710"/>
    <mergeCell ref="Z710:AA710"/>
    <mergeCell ref="AB710:AC710"/>
    <mergeCell ref="AD710:AE710"/>
    <mergeCell ref="AF710:AG710"/>
    <mergeCell ref="AH710:AI710"/>
    <mergeCell ref="AJ710:AK710"/>
    <mergeCell ref="AL710:AM710"/>
    <mergeCell ref="C711:O711"/>
    <mergeCell ref="P711:Q711"/>
    <mergeCell ref="R711:S711"/>
    <mergeCell ref="T711:U711"/>
    <mergeCell ref="V711:W711"/>
    <mergeCell ref="X711:Y711"/>
    <mergeCell ref="Z711:AA711"/>
    <mergeCell ref="AB711:AC711"/>
    <mergeCell ref="AD711:AE711"/>
    <mergeCell ref="AF711:AG711"/>
    <mergeCell ref="AH711:AI711"/>
    <mergeCell ref="AJ711:AK711"/>
    <mergeCell ref="AL711:AM711"/>
    <mergeCell ref="C712:O712"/>
    <mergeCell ref="P712:Q712"/>
    <mergeCell ref="R712:S712"/>
    <mergeCell ref="T712:U712"/>
    <mergeCell ref="V712:W712"/>
    <mergeCell ref="X712:Y712"/>
    <mergeCell ref="Z712:AA712"/>
    <mergeCell ref="AB712:AC712"/>
    <mergeCell ref="AD712:AE712"/>
    <mergeCell ref="AF712:AG712"/>
    <mergeCell ref="AH712:AI712"/>
    <mergeCell ref="AJ712:AK712"/>
    <mergeCell ref="AL712:AM712"/>
    <mergeCell ref="C713:O713"/>
    <mergeCell ref="P713:Q713"/>
    <mergeCell ref="R713:S713"/>
    <mergeCell ref="T713:U713"/>
    <mergeCell ref="V713:W713"/>
    <mergeCell ref="X713:Y713"/>
    <mergeCell ref="Z713:AA713"/>
    <mergeCell ref="AB713:AC713"/>
    <mergeCell ref="AD713:AE713"/>
    <mergeCell ref="AF713:AG713"/>
    <mergeCell ref="AH713:AI713"/>
    <mergeCell ref="AJ713:AK713"/>
    <mergeCell ref="AL713:AM713"/>
    <mergeCell ref="C714:O714"/>
    <mergeCell ref="P714:Q714"/>
    <mergeCell ref="R714:S714"/>
    <mergeCell ref="T714:U714"/>
    <mergeCell ref="V714:W714"/>
    <mergeCell ref="X714:Y714"/>
    <mergeCell ref="Z714:AA714"/>
    <mergeCell ref="AB714:AC714"/>
    <mergeCell ref="AD714:AE714"/>
    <mergeCell ref="AF714:AG714"/>
    <mergeCell ref="AH714:AI714"/>
    <mergeCell ref="AJ714:AK714"/>
    <mergeCell ref="AL714:AM714"/>
    <mergeCell ref="C715:O715"/>
    <mergeCell ref="P715:Q715"/>
    <mergeCell ref="R715:S715"/>
    <mergeCell ref="T715:U715"/>
    <mergeCell ref="V715:W715"/>
    <mergeCell ref="X715:Y715"/>
    <mergeCell ref="Z715:AA715"/>
    <mergeCell ref="AB715:AC715"/>
    <mergeCell ref="AD715:AE715"/>
    <mergeCell ref="AF715:AG715"/>
    <mergeCell ref="AH715:AI715"/>
    <mergeCell ref="AJ715:AK715"/>
    <mergeCell ref="AL715:AM715"/>
    <mergeCell ref="C716:O716"/>
    <mergeCell ref="P716:Q716"/>
    <mergeCell ref="R716:S716"/>
    <mergeCell ref="T716:U716"/>
    <mergeCell ref="V716:W716"/>
    <mergeCell ref="X716:Y716"/>
    <mergeCell ref="Z716:AA716"/>
    <mergeCell ref="AB716:AC716"/>
    <mergeCell ref="AD716:AE716"/>
    <mergeCell ref="AF716:AG716"/>
    <mergeCell ref="AH716:AI716"/>
    <mergeCell ref="AJ716:AK716"/>
    <mergeCell ref="AL716:AM716"/>
    <mergeCell ref="C717:O717"/>
    <mergeCell ref="P717:Q717"/>
    <mergeCell ref="R717:S717"/>
    <mergeCell ref="T717:U717"/>
    <mergeCell ref="V717:W717"/>
    <mergeCell ref="X717:Y717"/>
    <mergeCell ref="Z717:AA717"/>
    <mergeCell ref="AB717:AC717"/>
    <mergeCell ref="AD717:AE717"/>
    <mergeCell ref="AF717:AG717"/>
    <mergeCell ref="AH717:AI717"/>
    <mergeCell ref="AJ717:AK717"/>
    <mergeCell ref="AL717:AM717"/>
    <mergeCell ref="C718:O718"/>
    <mergeCell ref="P718:Q718"/>
    <mergeCell ref="R718:S718"/>
    <mergeCell ref="T718:U718"/>
    <mergeCell ref="V718:W718"/>
    <mergeCell ref="X718:Y718"/>
    <mergeCell ref="Z718:AA718"/>
    <mergeCell ref="AB718:AC718"/>
    <mergeCell ref="AD718:AE718"/>
    <mergeCell ref="AF718:AG718"/>
    <mergeCell ref="AH718:AI718"/>
    <mergeCell ref="AJ718:AK718"/>
    <mergeCell ref="AL718:AM718"/>
    <mergeCell ref="AJ719:AN719"/>
    <mergeCell ref="AJ721:AN721"/>
    <mergeCell ref="AJ722:AN722"/>
    <mergeCell ref="AJ723:AN723"/>
    <mergeCell ref="AJ724:AN724"/>
    <mergeCell ref="AJ726:AN726"/>
    <mergeCell ref="AJ727:AN727"/>
    <mergeCell ref="A728:AH728"/>
    <mergeCell ref="B729:AH729"/>
    <mergeCell ref="AJ729:AN729"/>
    <mergeCell ref="B730:AH730"/>
    <mergeCell ref="AJ731:AN731"/>
    <mergeCell ref="A734:AH734"/>
    <mergeCell ref="A735:AH735"/>
    <mergeCell ref="B736:AH736"/>
    <mergeCell ref="AJ736:AN736"/>
    <mergeCell ref="L741:S741"/>
    <mergeCell ref="L742:Q742"/>
    <mergeCell ref="T742:AD742"/>
    <mergeCell ref="L743:Q743"/>
    <mergeCell ref="T743:AB743"/>
    <mergeCell ref="L744:Q744"/>
    <mergeCell ref="T744:AB744"/>
    <mergeCell ref="L745:Q745"/>
    <mergeCell ref="T745:AB745"/>
    <mergeCell ref="L746:Q746"/>
    <mergeCell ref="T746:AB746"/>
    <mergeCell ref="C752:R752"/>
    <mergeCell ref="S752:AA752"/>
    <mergeCell ref="C753:R753"/>
    <mergeCell ref="S753:AA753"/>
    <mergeCell ref="C754:R754"/>
    <mergeCell ref="S754:AA754"/>
    <mergeCell ref="C755:R755"/>
    <mergeCell ref="S755:AA755"/>
    <mergeCell ref="AJ758:AN758"/>
    <mergeCell ref="C760:J760"/>
    <mergeCell ref="K760:W760"/>
    <mergeCell ref="X760:AG760"/>
    <mergeCell ref="C761:J761"/>
    <mergeCell ref="K761:W761"/>
    <mergeCell ref="X761:AG761"/>
    <mergeCell ref="C762:J762"/>
    <mergeCell ref="K762:W762"/>
    <mergeCell ref="X762:AG762"/>
    <mergeCell ref="C763:J763"/>
    <mergeCell ref="K763:W763"/>
    <mergeCell ref="X763:AG763"/>
    <mergeCell ref="C764:J764"/>
    <mergeCell ref="K764:W764"/>
    <mergeCell ref="X764:AG764"/>
    <mergeCell ref="C765:J765"/>
    <mergeCell ref="K765:W765"/>
    <mergeCell ref="X765:AG765"/>
    <mergeCell ref="C766:J766"/>
    <mergeCell ref="K766:W766"/>
    <mergeCell ref="X766:AG766"/>
    <mergeCell ref="C767:J767"/>
    <mergeCell ref="K767:W767"/>
    <mergeCell ref="X767:AG767"/>
    <mergeCell ref="C768:W768"/>
    <mergeCell ref="X768:AG768"/>
    <mergeCell ref="A770:AH770"/>
    <mergeCell ref="A771:AH771"/>
    <mergeCell ref="B772:AH772"/>
    <mergeCell ref="AJ772:AN772"/>
    <mergeCell ref="B773:AH773"/>
    <mergeCell ref="AJ773:AN773"/>
    <mergeCell ref="B774:AH774"/>
    <mergeCell ref="AJ774:AN774"/>
    <mergeCell ref="B775:AN775"/>
    <mergeCell ref="A777:AH777"/>
    <mergeCell ref="B778:AH778"/>
    <mergeCell ref="AJ778:AN778"/>
    <mergeCell ref="B779:AH779"/>
    <mergeCell ref="AJ779:AN779"/>
    <mergeCell ref="AJ780:AN780"/>
    <mergeCell ref="AJ782:AN782"/>
    <mergeCell ref="B784:AH784"/>
    <mergeCell ref="AJ784:AN784"/>
    <mergeCell ref="B785:AH785"/>
    <mergeCell ref="B786:AF786"/>
    <mergeCell ref="AJ786:AN786"/>
    <mergeCell ref="A788:AH788"/>
    <mergeCell ref="B789:AH789"/>
    <mergeCell ref="AJ789:AN789"/>
    <mergeCell ref="A790:AH790"/>
    <mergeCell ref="B791:AH791"/>
    <mergeCell ref="A795:AH795"/>
    <mergeCell ref="B796:AH796"/>
    <mergeCell ref="AJ796:AN796"/>
    <mergeCell ref="A798:AN798"/>
    <mergeCell ref="A799:AH799"/>
    <mergeCell ref="B800:AH800"/>
    <mergeCell ref="AJ800:AN800"/>
    <mergeCell ref="B802:H802"/>
    <mergeCell ref="I802:P802"/>
    <mergeCell ref="Q802:AN802"/>
    <mergeCell ref="B806:AH806"/>
    <mergeCell ref="AJ806:AN806"/>
    <mergeCell ref="B808:H808"/>
    <mergeCell ref="I808:P808"/>
    <mergeCell ref="Q808:AN808"/>
    <mergeCell ref="A812:AH812"/>
    <mergeCell ref="B813:T813"/>
    <mergeCell ref="U813:X813"/>
    <mergeCell ref="Y813:AF813"/>
    <mergeCell ref="AG813:AM813"/>
    <mergeCell ref="B814:T814"/>
    <mergeCell ref="U814:X814"/>
    <mergeCell ref="Y814:AF814"/>
    <mergeCell ref="AG814:AM814"/>
    <mergeCell ref="B815:T815"/>
    <mergeCell ref="U815:X815"/>
    <mergeCell ref="Y815:AF815"/>
    <mergeCell ref="AG815:AM815"/>
    <mergeCell ref="B816:T816"/>
    <mergeCell ref="U816:X816"/>
    <mergeCell ref="Y816:AF816"/>
    <mergeCell ref="AG816:AM816"/>
    <mergeCell ref="A818:AH818"/>
    <mergeCell ref="B819:AH819"/>
    <mergeCell ref="B820:AD820"/>
    <mergeCell ref="AE820:AI820"/>
    <mergeCell ref="AJ820:AN820"/>
    <mergeCell ref="B821:AN821"/>
    <mergeCell ref="B822:K822"/>
    <mergeCell ref="L822:T822"/>
    <mergeCell ref="U822:AN822"/>
    <mergeCell ref="B823:K823"/>
    <mergeCell ref="L823:T823"/>
    <mergeCell ref="U823:AN823"/>
    <mergeCell ref="B824:K824"/>
    <mergeCell ref="L824:T824"/>
    <mergeCell ref="U824:AN824"/>
    <mergeCell ref="B826:AH826"/>
    <mergeCell ref="B827:AD827"/>
    <mergeCell ref="AE827:AI827"/>
    <mergeCell ref="AJ827:AN827"/>
    <mergeCell ref="B828:AN828"/>
    <mergeCell ref="B829:K829"/>
    <mergeCell ref="L829:T829"/>
    <mergeCell ref="U829:AN829"/>
    <mergeCell ref="B830:K830"/>
    <mergeCell ref="L830:T830"/>
    <mergeCell ref="U830:AN830"/>
    <mergeCell ref="B831:K831"/>
    <mergeCell ref="L831:T831"/>
    <mergeCell ref="U831:AN831"/>
    <mergeCell ref="B833:AH833"/>
    <mergeCell ref="AJ833:AN833"/>
    <mergeCell ref="A835:AH835"/>
    <mergeCell ref="B836:AH836"/>
    <mergeCell ref="B837:AE837"/>
    <mergeCell ref="AF837:AI837"/>
    <mergeCell ref="AJ837:AN837"/>
    <mergeCell ref="B838:AN838"/>
    <mergeCell ref="B839:K839"/>
    <mergeCell ref="L839:T839"/>
    <mergeCell ref="U839:AN839"/>
    <mergeCell ref="B843:AH843"/>
    <mergeCell ref="B844:G844"/>
    <mergeCell ref="H844:K844"/>
    <mergeCell ref="B845:C845"/>
    <mergeCell ref="D845:H845"/>
    <mergeCell ref="I845:M845"/>
    <mergeCell ref="P845:T845"/>
    <mergeCell ref="U845:Y845"/>
    <mergeCell ref="AB845:AE845"/>
    <mergeCell ref="AF845:AJ845"/>
    <mergeCell ref="B10:AH11"/>
    <mergeCell ref="B13:AH14"/>
    <mergeCell ref="B16:AH17"/>
    <mergeCell ref="B18:AH19"/>
    <mergeCell ref="B21:AH22"/>
    <mergeCell ref="B27:AI28"/>
    <mergeCell ref="B29:AH30"/>
    <mergeCell ref="B31:AH32"/>
    <mergeCell ref="B40:AH41"/>
    <mergeCell ref="B42:AH43"/>
    <mergeCell ref="B66:AH67"/>
    <mergeCell ref="B76:AH77"/>
    <mergeCell ref="B80:AH81"/>
    <mergeCell ref="B82:AH83"/>
    <mergeCell ref="B102:AH103"/>
    <mergeCell ref="B111:AH112"/>
    <mergeCell ref="B131:AH134"/>
    <mergeCell ref="B141:AH142"/>
    <mergeCell ref="B145:AH146"/>
    <mergeCell ref="B163:AH164"/>
    <mergeCell ref="B178:AH179"/>
    <mergeCell ref="B190:AH191"/>
    <mergeCell ref="B212:AN213"/>
    <mergeCell ref="B216:AH217"/>
    <mergeCell ref="B220:AH221"/>
    <mergeCell ref="B225:AN226"/>
    <mergeCell ref="B238:AH239"/>
    <mergeCell ref="B243:E244"/>
    <mergeCell ref="C275:AN276"/>
    <mergeCell ref="B292:AH293"/>
    <mergeCell ref="B310:AH311"/>
    <mergeCell ref="B316:AH317"/>
    <mergeCell ref="B346:AH347"/>
    <mergeCell ref="B408:AH409"/>
    <mergeCell ref="AJ422:AN423"/>
    <mergeCell ref="B429:AH430"/>
    <mergeCell ref="B463:AH464"/>
    <mergeCell ref="B475:AH476"/>
    <mergeCell ref="B486:AN487"/>
    <mergeCell ref="B502:AH503"/>
    <mergeCell ref="B530:AN531"/>
    <mergeCell ref="B532:AI533"/>
    <mergeCell ref="B539:F541"/>
    <mergeCell ref="G539:AN541"/>
    <mergeCell ref="B542:F544"/>
    <mergeCell ref="G542:AN544"/>
    <mergeCell ref="B545:F547"/>
    <mergeCell ref="G545:AN547"/>
    <mergeCell ref="B573:F575"/>
    <mergeCell ref="B576:F578"/>
    <mergeCell ref="B585:F587"/>
    <mergeCell ref="B588:F590"/>
    <mergeCell ref="B597:AH598"/>
    <mergeCell ref="B622:AH623"/>
    <mergeCell ref="B666:AH667"/>
    <mergeCell ref="B670:F672"/>
    <mergeCell ref="G670:J672"/>
    <mergeCell ref="K670:O672"/>
    <mergeCell ref="P670:Q672"/>
    <mergeCell ref="R670:Y672"/>
    <mergeCell ref="Z670:AA672"/>
    <mergeCell ref="AB670:AF672"/>
    <mergeCell ref="AG670:AN672"/>
    <mergeCell ref="B702:B707"/>
    <mergeCell ref="B780:AH781"/>
    <mergeCell ref="B782:AH783"/>
    <mergeCell ref="C792:AN793"/>
    <mergeCell ref="B803:H804"/>
    <mergeCell ref="I803:P804"/>
    <mergeCell ref="Q803:AN804"/>
    <mergeCell ref="B809:H810"/>
    <mergeCell ref="I809:P810"/>
    <mergeCell ref="Q809:AN810"/>
    <mergeCell ref="B840:K841"/>
    <mergeCell ref="L840:T841"/>
    <mergeCell ref="U840:AN841"/>
    <mergeCell ref="B685:B701"/>
    <mergeCell ref="B709:B718"/>
  </mergeCells>
  <phoneticPr fontId="1"/>
  <dataValidations count="24">
    <dataValidation type="list" allowBlank="1" showDropDown="0" showInputMessage="1" showErrorMessage="1" prompt="プルダウンメニューから選んでください" sqref="AJ731:AN731 AJ729:AN729 AJ719:AN727 AJ789:AN789 AJ784:AN784 AJ778:AN778 AJ772:AN772 AJ736:AN757 AJ759:AN766 AJ796:AN796 AJ786:AN786 AJ680:AN681 AJ652:AN655 AJ640:AN640 AJ647:AN648 AJ658:AN666 AJ635:AN635 AJ619:AN622 AJ605:AN606 AJ388:AN388 AJ299:AN299 AJ294:AN294 AJ296:AN297 AJ301:AN302 AK290:AN290 AK288:AN288 AJ330:AN330 AJ336:AN336 AK315:AN316 AJ270:AN274 AJ318:AN320 AJ313:AJ316 AK313:AN313 AJ288:AJ292 AK292:AN292 AJ372:AN373 AJ370:AN370 AJ348:AN348 AJ350:AN354 AJ363:AN363 AJ357:AN359 AJ366:AN366 AJ377:AN378 AJ390:AN394 AJ91:AN93 AJ87:AN88 AJ82:AN82 AJ78:AN78 AJ84:AN84 AJ72:AN72 AJ38:AN38 AJ31:AN31 AJ29:AN29 AJ46:AN47 AJ33:AN35 AJ205:AN205 AJ203:AN203 AJ207:AN207 AJ182:AN183 AJ168:AN171 AJ165:AN165 AJ157:AN157 AJ151:AN151 AJ147:AN148 AJ140:AN141 AJ135:AN135 AJ127:AN128 AJ115:AN117 AJ159:AJ161 AK159:AN159 AK161:AN161 AJ216:AN216 AJ262:AN263 AJ220:AN220 AJ230:AN232 AJ227:AN227 AJ214:AN214 AJ237:AN238 AJ247:AN247 AJ222:AN222 AJ528:AN528 AJ480:AN481 AJ454:AN454 AJ398:AN398 AJ400:AN400 AJ402:AN402 AJ429:AN429 AJ416:AN419 AJ407:AN408 AJ412:AN412 AJ414:AN414 AJ441:AN441 AJ439:AN439 AJ443:AN445 AJ449:AN449 AJ467:AN472 AJ461:AN462 AJ457:AN458 AJ475:AN475 AJ477:AN478 AJ490:AN497 AJ502:AN502 AJ483:AN483 AJ523:AN523 AJ562:AN566 AJ594:AN594 AJ597:AN597 AJ569:AN569 AJ550:AN551 AJ599:AN600 AJ532:AN532 AJ554:AN555">
      <formula1>"いる,いない"</formula1>
    </dataValidation>
    <dataValidation imeMode="on" allowBlank="1" showDropDown="0" showInputMessage="1" showErrorMessage="1" sqref="L840:T841 B803:H804 B823:K824 U823:AN824 B830:K831 U830:AN831 B809:H810 Z673:Z677 AB673:AB677 B673:B677 K673:K677 P673:P677 F401:AN401 F399:AN399 H413:AN413 H420:AN420 Q455:AH455 Q452:AH453 L285:AN285 M321:AN322 K334:W334 AE244 L266:L267 R175:AN177 R184:R185 R200:AN200 V39:AG39 J39:R39"/>
    <dataValidation type="list" allowBlank="1" showDropDown="0" showInputMessage="1" showErrorMessage="1" prompt="プルダウンメニューから選んでください" sqref="AJ758:AN758 AJ800:AN800 AJ837:AN837 AJ820:AN820 AJ827:AN827 U813:U816 AJ806:AN806 AJ536:AN536 AJ513:AN515 AJ509:AN509 AJ450:AN451 AJ264:AN265 Y250:AC252 AJ256:AN260 AJ145:AN145 AJ139:AN139 AJ131:AN131 AJ174:AN174 AJ49:AN53 AJ23:AN26 AJ20:AN21 AJ18:AN18 AJ15:AN16 AJ12:AN13 AJ269:AN269 AJ278:AN284 AJ382:AN387 AJ395:AN395">
      <formula1>"有,無"</formula1>
    </dataValidation>
    <dataValidation type="list" allowBlank="1" showDropDown="0" showInputMessage="1" showErrorMessage="1" prompt="プルダウンメニューから選んでください_x000a_" sqref="AJ60:AN62 AJ57:AN58 AJ65:AN65 AJ69:AN71 AK74:AN75 AJ74:AJ77">
      <formula1>"いる,いない"</formula1>
    </dataValidation>
    <dataValidation type="list" allowBlank="1" showDropDown="0" showInputMessage="1" showErrorMessage="1" prompt="プルダウンメニューから選んでください" sqref="AJ833:AN833 AJ782:AN782 AJ779:AN780 AJ465:AN465 AJ463:AN463 AJ344:AJ345 AJ346:AN346 AJ311:AN311 AJ308:AN308 AJ362:AN362 AJ365:AN365 AJ375:AN376 AJ120:AN120 AJ158:AN158 AJ193:AN194 AJ204:AN204 AJ68 AJ66 AJ40:AN40">
      <formula1>"いる,いない,該当なし"</formula1>
    </dataValidation>
    <dataValidation type="list" allowBlank="1" showDropDown="0" showInputMessage="1" showErrorMessage="1" sqref="AJ667:AN667 AJ426:AN426 AK180:AN180 AJ89:AN89 AJ54:AN54 AK41:AN41">
      <formula1>#REF!</formula1>
    </dataValidation>
    <dataValidation imeMode="on" allowBlank="1" showDropDown="0" showInputMessage="1" showErrorMessage="1" prompt="セル内で改行する場合は、「Alt」キーを押しながら「Shift」キーを押すと改行できます" sqref="AO797 AO792:AO794 C792 Q803:AN804 U840:AN841 Q809:AN810 G542:AN547 G522:AN522 B494:B497 B486:B492 AJ486:AN489 C486:AH491 AI486:AI497 B225:AN226 B212 B111:AH112 B163:AH164 B102:AH103 B92 C80:AH81 B80:B82"/>
    <dataValidation imeMode="off" allowBlank="1" showDropDown="0" showInputMessage="1" showErrorMessage="1" sqref="AF845:AJ845 U845:Y845 I845:M845 B840:K841 L830:T831 L823:T824 AG813:AM816 I803:P804 I809:P810 G673:G677 N572:AK579 AJ501:AM501 H452:J452 H455:J456 AJ305:AM307 G325:I325 AA325:AC325 K328:M328 P328:R328 U328:W328 K331:M331 P331:R331 U331:W331 K335:M335 P335:R335 U335:W335 K337:M337 P337:R337 U337:W337 K242:L242 H108:V109 H99:V100"/>
    <dataValidation type="list" allowBlank="1" showDropDown="0" showInputMessage="1" showErrorMessage="1" prompt="プルダウンメニューから選んでください" sqref="AJ208:AN209 AJ179:AN179 AJ206:AN206">
      <formula1>"いる,いない,短縮していない"</formula1>
    </dataValidation>
    <dataValidation type="list" allowBlank="1" showDropDown="0" showInputMessage="1" showErrorMessage="1" prompt="プルダウンメニューから選んでください" sqref="AJ186:AN186">
      <formula1>"いる,いない,１名のみ"</formula1>
    </dataValidation>
    <dataValidation type="list" allowBlank="1" showDropDown="0" showInputMessage="1" showErrorMessage="1" prompt="プルダウンメニューから選んでください" sqref="AJ526:AN526 AJ339:AN342 AJ332:AN333 AJ326:AN327 AJ190:AN190">
      <formula1>"いる,いない,"</formula1>
    </dataValidation>
    <dataValidation type="list" allowBlank="1" showDropDown="0" showInputMessage="1" showErrorMessage="1" prompt="整備されている装置器具等について 「 ☑ 」 を選んでください" sqref="X372:X373 P372:P373 M245:M246 O242:O243 P244 S243 R245:R246 U242 U244 V245:V246 W243 AA242 Z244 AA245:AA246 AC243 K244 G242:G246">
      <formula1>"☑,□"</formula1>
    </dataValidation>
    <dataValidation type="list" allowBlank="1" showDropDown="0" showInputMessage="1" showErrorMessage="1" prompt="プルダウンメニューから選んでください" sqref="AJ682:AN682 AJ636:AN636 AJ298:AN298">
      <formula1>"ある,なし"</formula1>
    </dataValidation>
    <dataValidation type="list" allowBlank="1" showDropDown="0" showInputMessage="1" showErrorMessage="1" prompt="プルダウンメニューから選んでください" sqref="AJ343:AN343">
      <formula1>"いる,いない,立地していない,"</formula1>
    </dataValidation>
    <dataValidation type="list" allowBlank="1" showDropDown="0" showInputMessage="1" showErrorMessage="1" prompt="プルダウンメニューから選んでください" sqref="AJ364:AN364">
      <formula1>"いる,いない,検討中"</formula1>
    </dataValidation>
    <dataValidation allowBlank="1" showDropDown="0" showInputMessage="1" showErrorMessage="1" prompt="プルダウンメニューから選んでください" sqref="AJ389:AN389"/>
    <dataValidation type="list" allowBlank="1" showDropDown="0" showInputMessage="1" showErrorMessage="1" prompt="プルダウンメニューから選んでください" sqref="AJ432:AN436">
      <formula1>"○"</formula1>
    </dataValidation>
    <dataValidation type="list" allowBlank="1" showDropDown="0" showInputMessage="1" showErrorMessage="1" sqref="AJ629:AN629 AJ404:AN404">
      <formula1>"いる,いない"</formula1>
    </dataValidation>
    <dataValidation type="list" allowBlank="1" showDropDown="0" showInputMessage="1" showErrorMessage="1" sqref="AJ421:AN424">
      <formula1>"いる,いない,実施していない"</formula1>
    </dataValidation>
    <dataValidation imeMode="off" allowBlank="1" showDropDown="0" showInputMessage="1" showErrorMessage="1" prompt="時間を記入してください_x000a_【例】10:00" sqref="I507:M507"/>
    <dataValidation imeMode="off" allowBlank="1" showDropDown="0" showInputMessage="1" showErrorMessage="1" prompt="時間を記入してください_x000a_【例】12:00" sqref="Q507:U508"/>
    <dataValidation imeMode="off" allowBlank="1" showDropDown="0" showInputMessage="1" showErrorMessage="1" prompt="時間を記入してください_x000a_【例】15:00" sqref="AB507:AF508"/>
    <dataValidation type="list" allowBlank="1" showDropDown="0" showInputMessage="1" showErrorMessage="1" prompt="プルダウンメニューから選んでください" sqref="AJ558:AN558 AJ517:AN518">
      <formula1>"有,無,該当なし"</formula1>
    </dataValidation>
    <dataValidation type="list" allowBlank="1" showDropDown="0" showInputMessage="1" showErrorMessage="1" prompt="プルダウンメニューから選んでください" sqref="AJ773:AN774">
      <formula1>"する,しない"</formula1>
    </dataValidation>
  </dataValidations>
  <printOptions horizontalCentered="1"/>
  <pageMargins left="0.51181102362204722" right="0.39370078740157483" top="0.31496062992125984" bottom="0.39370078740157483" header="0.11811023622047245" footer="0.11811023622047245"/>
  <pageSetup paperSize="9" scale="79" fitToWidth="1" fitToHeight="0" orientation="portrait" usePrinterDefaults="1" r:id="rId5"/>
  <headerFooter>
    <oddFooter>&amp;C&amp;P</oddFooter>
  </headerFooter>
  <rowBreaks count="12" manualBreakCount="12">
    <brk id="54" max="40" man="1"/>
    <brk id="85" max="40" man="1"/>
    <brk id="180" max="40" man="1"/>
    <brk id="233" max="40" man="1"/>
    <brk id="277" max="40" man="1"/>
    <brk id="396" max="40" man="1"/>
    <brk id="426" max="40" man="1"/>
    <brk id="552" max="40" man="1"/>
    <brk id="607" max="40" man="1"/>
    <brk id="710" max="40" man="1"/>
    <brk id="756" max="40" man="1"/>
    <brk id="804" max="40" man="1"/>
  </rowBreaks>
  <drawing r:id="rId6"/>
  <legacyDrawing r:id="rId7"/>
  <mc:AlternateContent>
    <mc:Choice xmlns:x14="http://schemas.microsoft.com/office/spreadsheetml/2009/9/main" Requires="x14">
      <controls>
        <mc:AlternateContent>
          <mc:Choice Requires="x14">
            <control shapeId="3074" r:id="rId8" name="チェック 2">
              <controlPr defaultSize="0" autoFill="0" autoLine="0" autoPict="0">
                <anchor moveWithCells="1">
                  <from xmlns:xdr="http://schemas.openxmlformats.org/drawingml/2006/spreadsheetDrawing">
                    <xdr:col>9</xdr:col>
                    <xdr:colOff>0</xdr:colOff>
                    <xdr:row>63</xdr:row>
                    <xdr:rowOff>0</xdr:rowOff>
                  </from>
                  <to xmlns:xdr="http://schemas.openxmlformats.org/drawingml/2006/spreadsheetDrawing">
                    <xdr:col>13</xdr:col>
                    <xdr:colOff>104775</xdr:colOff>
                    <xdr:row>64</xdr:row>
                    <xdr:rowOff>9525</xdr:rowOff>
                  </to>
                </anchor>
              </controlPr>
            </control>
          </mc:Choice>
        </mc:AlternateContent>
        <mc:AlternateContent>
          <mc:Choice Requires="x14">
            <control shapeId="3075" r:id="rId9" name="チェック 3">
              <controlPr defaultSize="0" autoFill="0" autoLine="0" autoPict="0">
                <anchor moveWithCells="1">
                  <from xmlns:xdr="http://schemas.openxmlformats.org/drawingml/2006/spreadsheetDrawing">
                    <xdr:col>13</xdr:col>
                    <xdr:colOff>171450</xdr:colOff>
                    <xdr:row>63</xdr:row>
                    <xdr:rowOff>0</xdr:rowOff>
                  </from>
                  <to xmlns:xdr="http://schemas.openxmlformats.org/drawingml/2006/spreadsheetDrawing">
                    <xdr:col>17</xdr:col>
                    <xdr:colOff>161925</xdr:colOff>
                    <xdr:row>64</xdr:row>
                    <xdr:rowOff>9525</xdr:rowOff>
                  </to>
                </anchor>
              </controlPr>
            </control>
          </mc:Choice>
        </mc:AlternateContent>
        <mc:AlternateContent>
          <mc:Choice Requires="x14">
            <control shapeId="3076" r:id="rId10" name="チェック 4">
              <controlPr defaultSize="0" autoFill="0" autoLine="0" autoPict="0">
                <anchor moveWithCells="1">
                  <from xmlns:xdr="http://schemas.openxmlformats.org/drawingml/2006/spreadsheetDrawing">
                    <xdr:col>19</xdr:col>
                    <xdr:colOff>0</xdr:colOff>
                    <xdr:row>63</xdr:row>
                    <xdr:rowOff>0</xdr:rowOff>
                  </from>
                  <to xmlns:xdr="http://schemas.openxmlformats.org/drawingml/2006/spreadsheetDrawing">
                    <xdr:col>21</xdr:col>
                    <xdr:colOff>180975</xdr:colOff>
                    <xdr:row>64</xdr:row>
                    <xdr:rowOff>9525</xdr:rowOff>
                  </to>
                </anchor>
              </controlPr>
            </control>
          </mc:Choice>
        </mc:AlternateContent>
        <mc:AlternateContent>
          <mc:Choice Requires="x14">
            <control shapeId="3079" r:id="rId11" name="チェック 7">
              <controlPr defaultSize="0" autoFill="0" autoLine="0" autoPict="0">
                <anchor moveWithCells="1">
                  <from xmlns:xdr="http://schemas.openxmlformats.org/drawingml/2006/spreadsheetDrawing">
                    <xdr:col>38</xdr:col>
                    <xdr:colOff>0</xdr:colOff>
                    <xdr:row>672</xdr:row>
                    <xdr:rowOff>18415</xdr:rowOff>
                  </from>
                  <to xmlns:xdr="http://schemas.openxmlformats.org/drawingml/2006/spreadsheetDrawing">
                    <xdr:col>39</xdr:col>
                    <xdr:colOff>152400</xdr:colOff>
                    <xdr:row>673</xdr:row>
                    <xdr:rowOff>0</xdr:rowOff>
                  </to>
                </anchor>
              </controlPr>
            </control>
          </mc:Choice>
        </mc:AlternateContent>
        <mc:AlternateContent>
          <mc:Choice Requires="x14">
            <control shapeId="3080" r:id="rId12" name="チェック 8">
              <controlPr defaultSize="0" autoFill="0" autoLine="0" autoPict="0">
                <anchor moveWithCells="1">
                  <from xmlns:xdr="http://schemas.openxmlformats.org/drawingml/2006/spreadsheetDrawing">
                    <xdr:col>35</xdr:col>
                    <xdr:colOff>0</xdr:colOff>
                    <xdr:row>671</xdr:row>
                    <xdr:rowOff>199390</xdr:rowOff>
                  </from>
                  <to xmlns:xdr="http://schemas.openxmlformats.org/drawingml/2006/spreadsheetDrawing">
                    <xdr:col>36</xdr:col>
                    <xdr:colOff>152400</xdr:colOff>
                    <xdr:row>672</xdr:row>
                    <xdr:rowOff>217805</xdr:rowOff>
                  </to>
                </anchor>
              </controlPr>
            </control>
          </mc:Choice>
        </mc:AlternateContent>
        <mc:AlternateContent>
          <mc:Choice Requires="x14">
            <control shapeId="3081" r:id="rId13" name="チェック 9">
              <controlPr defaultSize="0" autoFill="0" autoLine="0" autoPict="0">
                <anchor moveWithCells="1">
                  <from xmlns:xdr="http://schemas.openxmlformats.org/drawingml/2006/spreadsheetDrawing">
                    <xdr:col>35</xdr:col>
                    <xdr:colOff>0</xdr:colOff>
                    <xdr:row>672</xdr:row>
                    <xdr:rowOff>200025</xdr:rowOff>
                  </from>
                  <to xmlns:xdr="http://schemas.openxmlformats.org/drawingml/2006/spreadsheetDrawing">
                    <xdr:col>36</xdr:col>
                    <xdr:colOff>152400</xdr:colOff>
                    <xdr:row>673</xdr:row>
                    <xdr:rowOff>228600</xdr:rowOff>
                  </to>
                </anchor>
              </controlPr>
            </control>
          </mc:Choice>
        </mc:AlternateContent>
        <mc:AlternateContent>
          <mc:Choice Requires="x14">
            <control shapeId="3082" r:id="rId14" name="チェック 10">
              <controlPr defaultSize="0" autoFill="0" autoLine="0" autoPict="0">
                <anchor moveWithCells="1">
                  <from xmlns:xdr="http://schemas.openxmlformats.org/drawingml/2006/spreadsheetDrawing">
                    <xdr:col>35</xdr:col>
                    <xdr:colOff>0</xdr:colOff>
                    <xdr:row>673</xdr:row>
                    <xdr:rowOff>200025</xdr:rowOff>
                  </from>
                  <to xmlns:xdr="http://schemas.openxmlformats.org/drawingml/2006/spreadsheetDrawing">
                    <xdr:col>36</xdr:col>
                    <xdr:colOff>152400</xdr:colOff>
                    <xdr:row>675</xdr:row>
                    <xdr:rowOff>0</xdr:rowOff>
                  </to>
                </anchor>
              </controlPr>
            </control>
          </mc:Choice>
        </mc:AlternateContent>
        <mc:AlternateContent>
          <mc:Choice Requires="x14">
            <control shapeId="3083" r:id="rId15" name="チェック 11">
              <controlPr defaultSize="0" autoFill="0" autoLine="0" autoPict="0">
                <anchor moveWithCells="1">
                  <from xmlns:xdr="http://schemas.openxmlformats.org/drawingml/2006/spreadsheetDrawing">
                    <xdr:col>35</xdr:col>
                    <xdr:colOff>0</xdr:colOff>
                    <xdr:row>674</xdr:row>
                    <xdr:rowOff>200025</xdr:rowOff>
                  </from>
                  <to xmlns:xdr="http://schemas.openxmlformats.org/drawingml/2006/spreadsheetDrawing">
                    <xdr:col>36</xdr:col>
                    <xdr:colOff>152400</xdr:colOff>
                    <xdr:row>675</xdr:row>
                    <xdr:rowOff>228600</xdr:rowOff>
                  </to>
                </anchor>
              </controlPr>
            </control>
          </mc:Choice>
        </mc:AlternateContent>
        <mc:AlternateContent>
          <mc:Choice Requires="x14">
            <control shapeId="3084" r:id="rId16" name="チェック 12">
              <controlPr defaultSize="0" autoFill="0" autoLine="0" autoPict="0">
                <anchor moveWithCells="1">
                  <from xmlns:xdr="http://schemas.openxmlformats.org/drawingml/2006/spreadsheetDrawing">
                    <xdr:col>32</xdr:col>
                    <xdr:colOff>0</xdr:colOff>
                    <xdr:row>671</xdr:row>
                    <xdr:rowOff>189230</xdr:rowOff>
                  </from>
                  <to xmlns:xdr="http://schemas.openxmlformats.org/drawingml/2006/spreadsheetDrawing">
                    <xdr:col>33</xdr:col>
                    <xdr:colOff>152400</xdr:colOff>
                    <xdr:row>673</xdr:row>
                    <xdr:rowOff>16510</xdr:rowOff>
                  </to>
                </anchor>
              </controlPr>
            </control>
          </mc:Choice>
        </mc:AlternateContent>
        <mc:AlternateContent>
          <mc:Choice Requires="x14">
            <control shapeId="3085" r:id="rId17" name="チェック 13">
              <controlPr defaultSize="0" autoFill="0" autoLine="0" autoPict="0">
                <anchor moveWithCells="1">
                  <from xmlns:xdr="http://schemas.openxmlformats.org/drawingml/2006/spreadsheetDrawing">
                    <xdr:col>32</xdr:col>
                    <xdr:colOff>0</xdr:colOff>
                    <xdr:row>672</xdr:row>
                    <xdr:rowOff>190500</xdr:rowOff>
                  </from>
                  <to xmlns:xdr="http://schemas.openxmlformats.org/drawingml/2006/spreadsheetDrawing">
                    <xdr:col>33</xdr:col>
                    <xdr:colOff>152400</xdr:colOff>
                    <xdr:row>674</xdr:row>
                    <xdr:rowOff>29210</xdr:rowOff>
                  </to>
                </anchor>
              </controlPr>
            </control>
          </mc:Choice>
        </mc:AlternateContent>
        <mc:AlternateContent>
          <mc:Choice Requires="x14">
            <control shapeId="3086" r:id="rId18" name="チェック 14">
              <controlPr defaultSize="0" autoFill="0" autoLine="0" autoPict="0">
                <anchor moveWithCells="1">
                  <from xmlns:xdr="http://schemas.openxmlformats.org/drawingml/2006/spreadsheetDrawing">
                    <xdr:col>35</xdr:col>
                    <xdr:colOff>0</xdr:colOff>
                    <xdr:row>675</xdr:row>
                    <xdr:rowOff>200025</xdr:rowOff>
                  </from>
                  <to xmlns:xdr="http://schemas.openxmlformats.org/drawingml/2006/spreadsheetDrawing">
                    <xdr:col>36</xdr:col>
                    <xdr:colOff>152400</xdr:colOff>
                    <xdr:row>676</xdr:row>
                    <xdr:rowOff>227965</xdr:rowOff>
                  </to>
                </anchor>
              </controlPr>
            </control>
          </mc:Choice>
        </mc:AlternateContent>
        <mc:AlternateContent>
          <mc:Choice Requires="x14">
            <control shapeId="3087" r:id="rId19" name="チェック 15">
              <controlPr defaultSize="0" autoFill="0" autoLine="0" autoPict="0">
                <anchor moveWithCells="1">
                  <from xmlns:xdr="http://schemas.openxmlformats.org/drawingml/2006/spreadsheetDrawing">
                    <xdr:col>38</xdr:col>
                    <xdr:colOff>0</xdr:colOff>
                    <xdr:row>672</xdr:row>
                    <xdr:rowOff>18415</xdr:rowOff>
                  </from>
                  <to xmlns:xdr="http://schemas.openxmlformats.org/drawingml/2006/spreadsheetDrawing">
                    <xdr:col>39</xdr:col>
                    <xdr:colOff>152400</xdr:colOff>
                    <xdr:row>673</xdr:row>
                    <xdr:rowOff>0</xdr:rowOff>
                  </to>
                </anchor>
              </controlPr>
            </control>
          </mc:Choice>
        </mc:AlternateContent>
        <mc:AlternateContent>
          <mc:Choice Requires="x14">
            <control shapeId="3088" r:id="rId20" name="チェック 16">
              <controlPr defaultSize="0" autoFill="0" autoLine="0" autoPict="0">
                <anchor moveWithCells="1">
                  <from xmlns:xdr="http://schemas.openxmlformats.org/drawingml/2006/spreadsheetDrawing">
                    <xdr:col>38</xdr:col>
                    <xdr:colOff>0</xdr:colOff>
                    <xdr:row>673</xdr:row>
                    <xdr:rowOff>18415</xdr:rowOff>
                  </from>
                  <to xmlns:xdr="http://schemas.openxmlformats.org/drawingml/2006/spreadsheetDrawing">
                    <xdr:col>39</xdr:col>
                    <xdr:colOff>152400</xdr:colOff>
                    <xdr:row>674</xdr:row>
                    <xdr:rowOff>0</xdr:rowOff>
                  </to>
                </anchor>
              </controlPr>
            </control>
          </mc:Choice>
        </mc:AlternateContent>
        <mc:AlternateContent>
          <mc:Choice Requires="x14">
            <control shapeId="3089" r:id="rId21" name="チェック 17">
              <controlPr defaultSize="0" autoFill="0" autoLine="0" autoPict="0">
                <anchor moveWithCells="1">
                  <from xmlns:xdr="http://schemas.openxmlformats.org/drawingml/2006/spreadsheetDrawing">
                    <xdr:col>38</xdr:col>
                    <xdr:colOff>0</xdr:colOff>
                    <xdr:row>673</xdr:row>
                    <xdr:rowOff>18415</xdr:rowOff>
                  </from>
                  <to xmlns:xdr="http://schemas.openxmlformats.org/drawingml/2006/spreadsheetDrawing">
                    <xdr:col>39</xdr:col>
                    <xdr:colOff>152400</xdr:colOff>
                    <xdr:row>674</xdr:row>
                    <xdr:rowOff>0</xdr:rowOff>
                  </to>
                </anchor>
              </controlPr>
            </control>
          </mc:Choice>
        </mc:AlternateContent>
        <mc:AlternateContent>
          <mc:Choice Requires="x14">
            <control shapeId="3090" r:id="rId22" name="チェック 18">
              <controlPr defaultSize="0" autoFill="0" autoLine="0" autoPict="0">
                <anchor moveWithCells="1">
                  <from xmlns:xdr="http://schemas.openxmlformats.org/drawingml/2006/spreadsheetDrawing">
                    <xdr:col>38</xdr:col>
                    <xdr:colOff>0</xdr:colOff>
                    <xdr:row>674</xdr:row>
                    <xdr:rowOff>18415</xdr:rowOff>
                  </from>
                  <to xmlns:xdr="http://schemas.openxmlformats.org/drawingml/2006/spreadsheetDrawing">
                    <xdr:col>39</xdr:col>
                    <xdr:colOff>152400</xdr:colOff>
                    <xdr:row>675</xdr:row>
                    <xdr:rowOff>0</xdr:rowOff>
                  </to>
                </anchor>
              </controlPr>
            </control>
          </mc:Choice>
        </mc:AlternateContent>
        <mc:AlternateContent>
          <mc:Choice Requires="x14">
            <control shapeId="3091" r:id="rId23" name="チェック 19">
              <controlPr defaultSize="0" autoFill="0" autoLine="0" autoPict="0">
                <anchor moveWithCells="1">
                  <from xmlns:xdr="http://schemas.openxmlformats.org/drawingml/2006/spreadsheetDrawing">
                    <xdr:col>38</xdr:col>
                    <xdr:colOff>0</xdr:colOff>
                    <xdr:row>674</xdr:row>
                    <xdr:rowOff>18415</xdr:rowOff>
                  </from>
                  <to xmlns:xdr="http://schemas.openxmlformats.org/drawingml/2006/spreadsheetDrawing">
                    <xdr:col>39</xdr:col>
                    <xdr:colOff>152400</xdr:colOff>
                    <xdr:row>675</xdr:row>
                    <xdr:rowOff>0</xdr:rowOff>
                  </to>
                </anchor>
              </controlPr>
            </control>
          </mc:Choice>
        </mc:AlternateContent>
        <mc:AlternateContent>
          <mc:Choice Requires="x14">
            <control shapeId="3092" r:id="rId24" name="チェック 20">
              <controlPr defaultSize="0" autoFill="0" autoLine="0" autoPict="0">
                <anchor moveWithCells="1">
                  <from xmlns:xdr="http://schemas.openxmlformats.org/drawingml/2006/spreadsheetDrawing">
                    <xdr:col>38</xdr:col>
                    <xdr:colOff>0</xdr:colOff>
                    <xdr:row>675</xdr:row>
                    <xdr:rowOff>18415</xdr:rowOff>
                  </from>
                  <to xmlns:xdr="http://schemas.openxmlformats.org/drawingml/2006/spreadsheetDrawing">
                    <xdr:col>39</xdr:col>
                    <xdr:colOff>152400</xdr:colOff>
                    <xdr:row>676</xdr:row>
                    <xdr:rowOff>0</xdr:rowOff>
                  </to>
                </anchor>
              </controlPr>
            </control>
          </mc:Choice>
        </mc:AlternateContent>
        <mc:AlternateContent>
          <mc:Choice Requires="x14">
            <control shapeId="3093" r:id="rId25" name="チェック 21">
              <controlPr defaultSize="0" autoFill="0" autoLine="0" autoPict="0">
                <anchor moveWithCells="1">
                  <from xmlns:xdr="http://schemas.openxmlformats.org/drawingml/2006/spreadsheetDrawing">
                    <xdr:col>38</xdr:col>
                    <xdr:colOff>0</xdr:colOff>
                    <xdr:row>675</xdr:row>
                    <xdr:rowOff>18415</xdr:rowOff>
                  </from>
                  <to xmlns:xdr="http://schemas.openxmlformats.org/drawingml/2006/spreadsheetDrawing">
                    <xdr:col>39</xdr:col>
                    <xdr:colOff>152400</xdr:colOff>
                    <xdr:row>676</xdr:row>
                    <xdr:rowOff>0</xdr:rowOff>
                  </to>
                </anchor>
              </controlPr>
            </control>
          </mc:Choice>
        </mc:AlternateContent>
        <mc:AlternateContent>
          <mc:Choice Requires="x14">
            <control shapeId="3094" r:id="rId26" name="チェック 22">
              <controlPr defaultSize="0" autoFill="0" autoLine="0" autoPict="0">
                <anchor moveWithCells="1">
                  <from xmlns:xdr="http://schemas.openxmlformats.org/drawingml/2006/spreadsheetDrawing">
                    <xdr:col>38</xdr:col>
                    <xdr:colOff>0</xdr:colOff>
                    <xdr:row>676</xdr:row>
                    <xdr:rowOff>19685</xdr:rowOff>
                  </from>
                  <to xmlns:xdr="http://schemas.openxmlformats.org/drawingml/2006/spreadsheetDrawing">
                    <xdr:col>39</xdr:col>
                    <xdr:colOff>152400</xdr:colOff>
                    <xdr:row>677</xdr:row>
                    <xdr:rowOff>0</xdr:rowOff>
                  </to>
                </anchor>
              </controlPr>
            </control>
          </mc:Choice>
        </mc:AlternateContent>
        <mc:AlternateContent>
          <mc:Choice Requires="x14">
            <control shapeId="3095" r:id="rId27" name="チェック 23">
              <controlPr defaultSize="0" autoFill="0" autoLine="0" autoPict="0">
                <anchor moveWithCells="1">
                  <from xmlns:xdr="http://schemas.openxmlformats.org/drawingml/2006/spreadsheetDrawing">
                    <xdr:col>32</xdr:col>
                    <xdr:colOff>0</xdr:colOff>
                    <xdr:row>673</xdr:row>
                    <xdr:rowOff>190500</xdr:rowOff>
                  </from>
                  <to xmlns:xdr="http://schemas.openxmlformats.org/drawingml/2006/spreadsheetDrawing">
                    <xdr:col>33</xdr:col>
                    <xdr:colOff>152400</xdr:colOff>
                    <xdr:row>675</xdr:row>
                    <xdr:rowOff>29210</xdr:rowOff>
                  </to>
                </anchor>
              </controlPr>
            </control>
          </mc:Choice>
        </mc:AlternateContent>
        <mc:AlternateContent>
          <mc:Choice Requires="x14">
            <control shapeId="3096" r:id="rId28" name="チェック 24">
              <controlPr defaultSize="0" autoFill="0" autoLine="0" autoPict="0">
                <anchor moveWithCells="1">
                  <from xmlns:xdr="http://schemas.openxmlformats.org/drawingml/2006/spreadsheetDrawing">
                    <xdr:col>32</xdr:col>
                    <xdr:colOff>0</xdr:colOff>
                    <xdr:row>674</xdr:row>
                    <xdr:rowOff>190500</xdr:rowOff>
                  </from>
                  <to xmlns:xdr="http://schemas.openxmlformats.org/drawingml/2006/spreadsheetDrawing">
                    <xdr:col>33</xdr:col>
                    <xdr:colOff>152400</xdr:colOff>
                    <xdr:row>676</xdr:row>
                    <xdr:rowOff>27940</xdr:rowOff>
                  </to>
                </anchor>
              </controlPr>
            </control>
          </mc:Choice>
        </mc:AlternateContent>
        <mc:AlternateContent>
          <mc:Choice Requires="x14">
            <control shapeId="3097" r:id="rId29" name="チェック 25">
              <controlPr defaultSize="0" autoFill="0" autoLine="0" autoPict="0">
                <anchor moveWithCells="1">
                  <from xmlns:xdr="http://schemas.openxmlformats.org/drawingml/2006/spreadsheetDrawing">
                    <xdr:col>32</xdr:col>
                    <xdr:colOff>0</xdr:colOff>
                    <xdr:row>675</xdr:row>
                    <xdr:rowOff>190500</xdr:rowOff>
                  </from>
                  <to xmlns:xdr="http://schemas.openxmlformats.org/drawingml/2006/spreadsheetDrawing">
                    <xdr:col>33</xdr:col>
                    <xdr:colOff>152400</xdr:colOff>
                    <xdr:row>677</xdr:row>
                    <xdr:rowOff>19050</xdr:rowOff>
                  </to>
                </anchor>
              </controlPr>
            </control>
          </mc:Choice>
        </mc:AlternateContent>
        <mc:AlternateContent>
          <mc:Choice Requires="x14">
            <control shapeId="3098" r:id="rId30" name="チェック 26">
              <controlPr defaultSize="0" autoFill="0" autoLine="0" autoPict="0">
                <anchor moveWithCells="1">
                  <from xmlns:xdr="http://schemas.openxmlformats.org/drawingml/2006/spreadsheetDrawing">
                    <xdr:col>17</xdr:col>
                    <xdr:colOff>0</xdr:colOff>
                    <xdr:row>671</xdr:row>
                    <xdr:rowOff>189230</xdr:rowOff>
                  </from>
                  <to xmlns:xdr="http://schemas.openxmlformats.org/drawingml/2006/spreadsheetDrawing">
                    <xdr:col>18</xdr:col>
                    <xdr:colOff>152400</xdr:colOff>
                    <xdr:row>673</xdr:row>
                    <xdr:rowOff>16510</xdr:rowOff>
                  </to>
                </anchor>
              </controlPr>
            </control>
          </mc:Choice>
        </mc:AlternateContent>
        <mc:AlternateContent>
          <mc:Choice Requires="x14">
            <control shapeId="3099" r:id="rId31" name="チェック 27">
              <controlPr defaultSize="0" autoFill="0" autoLine="0" autoPict="0">
                <anchor moveWithCells="1">
                  <from xmlns:xdr="http://schemas.openxmlformats.org/drawingml/2006/spreadsheetDrawing">
                    <xdr:col>17</xdr:col>
                    <xdr:colOff>0</xdr:colOff>
                    <xdr:row>672</xdr:row>
                    <xdr:rowOff>190500</xdr:rowOff>
                  </from>
                  <to xmlns:xdr="http://schemas.openxmlformats.org/drawingml/2006/spreadsheetDrawing">
                    <xdr:col>18</xdr:col>
                    <xdr:colOff>152400</xdr:colOff>
                    <xdr:row>674</xdr:row>
                    <xdr:rowOff>29210</xdr:rowOff>
                  </to>
                </anchor>
              </controlPr>
            </control>
          </mc:Choice>
        </mc:AlternateContent>
        <mc:AlternateContent>
          <mc:Choice Requires="x14">
            <control shapeId="3100" r:id="rId32" name="チェック 28">
              <controlPr defaultSize="0" autoFill="0" autoLine="0" autoPict="0">
                <anchor moveWithCells="1">
                  <from xmlns:xdr="http://schemas.openxmlformats.org/drawingml/2006/spreadsheetDrawing">
                    <xdr:col>17</xdr:col>
                    <xdr:colOff>0</xdr:colOff>
                    <xdr:row>673</xdr:row>
                    <xdr:rowOff>190500</xdr:rowOff>
                  </from>
                  <to xmlns:xdr="http://schemas.openxmlformats.org/drawingml/2006/spreadsheetDrawing">
                    <xdr:col>18</xdr:col>
                    <xdr:colOff>152400</xdr:colOff>
                    <xdr:row>675</xdr:row>
                    <xdr:rowOff>29210</xdr:rowOff>
                  </to>
                </anchor>
              </controlPr>
            </control>
          </mc:Choice>
        </mc:AlternateContent>
        <mc:AlternateContent>
          <mc:Choice Requires="x14">
            <control shapeId="3101" r:id="rId33" name="チェック 29">
              <controlPr defaultSize="0" autoFill="0" autoLine="0" autoPict="0">
                <anchor moveWithCells="1">
                  <from xmlns:xdr="http://schemas.openxmlformats.org/drawingml/2006/spreadsheetDrawing">
                    <xdr:col>17</xdr:col>
                    <xdr:colOff>0</xdr:colOff>
                    <xdr:row>674</xdr:row>
                    <xdr:rowOff>190500</xdr:rowOff>
                  </from>
                  <to xmlns:xdr="http://schemas.openxmlformats.org/drawingml/2006/spreadsheetDrawing">
                    <xdr:col>18</xdr:col>
                    <xdr:colOff>152400</xdr:colOff>
                    <xdr:row>676</xdr:row>
                    <xdr:rowOff>27940</xdr:rowOff>
                  </to>
                </anchor>
              </controlPr>
            </control>
          </mc:Choice>
        </mc:AlternateContent>
        <mc:AlternateContent>
          <mc:Choice Requires="x14">
            <control shapeId="3102" r:id="rId34" name="チェック 30">
              <controlPr defaultSize="0" autoFill="0" autoLine="0" autoPict="0">
                <anchor moveWithCells="1">
                  <from xmlns:xdr="http://schemas.openxmlformats.org/drawingml/2006/spreadsheetDrawing">
                    <xdr:col>17</xdr:col>
                    <xdr:colOff>0</xdr:colOff>
                    <xdr:row>675</xdr:row>
                    <xdr:rowOff>190500</xdr:rowOff>
                  </from>
                  <to xmlns:xdr="http://schemas.openxmlformats.org/drawingml/2006/spreadsheetDrawing">
                    <xdr:col>18</xdr:col>
                    <xdr:colOff>152400</xdr:colOff>
                    <xdr:row>677</xdr:row>
                    <xdr:rowOff>19050</xdr:rowOff>
                  </to>
                </anchor>
              </controlPr>
            </control>
          </mc:Choice>
        </mc:AlternateContent>
        <mc:AlternateContent>
          <mc:Choice Requires="x14">
            <control shapeId="3103" r:id="rId35" name="チェック 31">
              <controlPr defaultSize="0" autoFill="0" autoLine="0" autoPict="0">
                <anchor moveWithCells="1">
                  <from xmlns:xdr="http://schemas.openxmlformats.org/drawingml/2006/spreadsheetDrawing">
                    <xdr:col>21</xdr:col>
                    <xdr:colOff>0</xdr:colOff>
                    <xdr:row>671</xdr:row>
                    <xdr:rowOff>199390</xdr:rowOff>
                  </from>
                  <to xmlns:xdr="http://schemas.openxmlformats.org/drawingml/2006/spreadsheetDrawing">
                    <xdr:col>22</xdr:col>
                    <xdr:colOff>142875</xdr:colOff>
                    <xdr:row>672</xdr:row>
                    <xdr:rowOff>217805</xdr:rowOff>
                  </to>
                </anchor>
              </controlPr>
            </control>
          </mc:Choice>
        </mc:AlternateContent>
        <mc:AlternateContent>
          <mc:Choice Requires="x14">
            <control shapeId="3104" r:id="rId36" name="チェック 32">
              <controlPr defaultSize="0" autoFill="0" autoLine="0" autoPict="0">
                <anchor moveWithCells="1">
                  <from xmlns:xdr="http://schemas.openxmlformats.org/drawingml/2006/spreadsheetDrawing">
                    <xdr:col>21</xdr:col>
                    <xdr:colOff>0</xdr:colOff>
                    <xdr:row>672</xdr:row>
                    <xdr:rowOff>200025</xdr:rowOff>
                  </from>
                  <to xmlns:xdr="http://schemas.openxmlformats.org/drawingml/2006/spreadsheetDrawing">
                    <xdr:col>22</xdr:col>
                    <xdr:colOff>142875</xdr:colOff>
                    <xdr:row>673</xdr:row>
                    <xdr:rowOff>228600</xdr:rowOff>
                  </to>
                </anchor>
              </controlPr>
            </control>
          </mc:Choice>
        </mc:AlternateContent>
        <mc:AlternateContent>
          <mc:Choice Requires="x14">
            <control shapeId="3105" r:id="rId37" name="チェック 33">
              <controlPr defaultSize="0" autoFill="0" autoLine="0" autoPict="0">
                <anchor moveWithCells="1">
                  <from xmlns:xdr="http://schemas.openxmlformats.org/drawingml/2006/spreadsheetDrawing">
                    <xdr:col>21</xdr:col>
                    <xdr:colOff>0</xdr:colOff>
                    <xdr:row>673</xdr:row>
                    <xdr:rowOff>200025</xdr:rowOff>
                  </from>
                  <to xmlns:xdr="http://schemas.openxmlformats.org/drawingml/2006/spreadsheetDrawing">
                    <xdr:col>22</xdr:col>
                    <xdr:colOff>142875</xdr:colOff>
                    <xdr:row>675</xdr:row>
                    <xdr:rowOff>0</xdr:rowOff>
                  </to>
                </anchor>
              </controlPr>
            </control>
          </mc:Choice>
        </mc:AlternateContent>
        <mc:AlternateContent>
          <mc:Choice Requires="x14">
            <control shapeId="3106" r:id="rId38" name="チェック 34">
              <controlPr defaultSize="0" autoFill="0" autoLine="0" autoPict="0">
                <anchor moveWithCells="1">
                  <from xmlns:xdr="http://schemas.openxmlformats.org/drawingml/2006/spreadsheetDrawing">
                    <xdr:col>21</xdr:col>
                    <xdr:colOff>0</xdr:colOff>
                    <xdr:row>674</xdr:row>
                    <xdr:rowOff>200025</xdr:rowOff>
                  </from>
                  <to xmlns:xdr="http://schemas.openxmlformats.org/drawingml/2006/spreadsheetDrawing">
                    <xdr:col>22</xdr:col>
                    <xdr:colOff>142875</xdr:colOff>
                    <xdr:row>675</xdr:row>
                    <xdr:rowOff>228600</xdr:rowOff>
                  </to>
                </anchor>
              </controlPr>
            </control>
          </mc:Choice>
        </mc:AlternateContent>
        <mc:AlternateContent>
          <mc:Choice Requires="x14">
            <control shapeId="3107" r:id="rId39" name="チェック 35">
              <controlPr defaultSize="0" autoFill="0" autoLine="0" autoPict="0">
                <anchor moveWithCells="1">
                  <from xmlns:xdr="http://schemas.openxmlformats.org/drawingml/2006/spreadsheetDrawing">
                    <xdr:col>21</xdr:col>
                    <xdr:colOff>0</xdr:colOff>
                    <xdr:row>675</xdr:row>
                    <xdr:rowOff>200025</xdr:rowOff>
                  </from>
                  <to xmlns:xdr="http://schemas.openxmlformats.org/drawingml/2006/spreadsheetDrawing">
                    <xdr:col>22</xdr:col>
                    <xdr:colOff>142875</xdr:colOff>
                    <xdr:row>676</xdr:row>
                    <xdr:rowOff>227965</xdr:rowOff>
                  </to>
                </anchor>
              </controlPr>
            </control>
          </mc:Choice>
        </mc:AlternateContent>
        <mc:AlternateContent>
          <mc:Choice Requires="x14">
            <control shapeId="3108" r:id="rId40" name="チェック 36">
              <controlPr defaultSize="0" autoFill="0" autoLine="0" autoPict="0">
                <anchor moveWithCells="1">
                  <from xmlns:xdr="http://schemas.openxmlformats.org/drawingml/2006/spreadsheetDrawing">
                    <xdr:col>6</xdr:col>
                    <xdr:colOff>0</xdr:colOff>
                    <xdr:row>58</xdr:row>
                    <xdr:rowOff>0</xdr:rowOff>
                  </from>
                  <to xmlns:xdr="http://schemas.openxmlformats.org/drawingml/2006/spreadsheetDrawing">
                    <xdr:col>8</xdr:col>
                    <xdr:colOff>161925</xdr:colOff>
                    <xdr:row>58</xdr:row>
                    <xdr:rowOff>247015</xdr:rowOff>
                  </to>
                </anchor>
              </controlPr>
            </control>
          </mc:Choice>
        </mc:AlternateContent>
        <mc:AlternateContent>
          <mc:Choice Requires="x14">
            <control shapeId="3109" r:id="rId41" name="チェック 37">
              <controlPr defaultSize="0" autoFill="0" autoLine="0" autoPict="0">
                <anchor moveWithCells="1">
                  <from xmlns:xdr="http://schemas.openxmlformats.org/drawingml/2006/spreadsheetDrawing">
                    <xdr:col>10</xdr:col>
                    <xdr:colOff>28575</xdr:colOff>
                    <xdr:row>58</xdr:row>
                    <xdr:rowOff>0</xdr:rowOff>
                  </from>
                  <to xmlns:xdr="http://schemas.openxmlformats.org/drawingml/2006/spreadsheetDrawing">
                    <xdr:col>13</xdr:col>
                    <xdr:colOff>142875</xdr:colOff>
                    <xdr:row>59</xdr:row>
                    <xdr:rowOff>8890</xdr:rowOff>
                  </to>
                </anchor>
              </controlPr>
            </control>
          </mc:Choice>
        </mc:AlternateContent>
        <mc:AlternateContent>
          <mc:Choice Requires="x14">
            <control shapeId="3110" r:id="rId42" name="チェック 38">
              <controlPr defaultSize="0" autoFill="0" autoLine="0" autoPict="0">
                <anchor moveWithCells="1">
                  <from xmlns:xdr="http://schemas.openxmlformats.org/drawingml/2006/spreadsheetDrawing">
                    <xdr:col>14</xdr:col>
                    <xdr:colOff>171450</xdr:colOff>
                    <xdr:row>58</xdr:row>
                    <xdr:rowOff>0</xdr:rowOff>
                  </from>
                  <to xmlns:xdr="http://schemas.openxmlformats.org/drawingml/2006/spreadsheetDrawing">
                    <xdr:col>18</xdr:col>
                    <xdr:colOff>161925</xdr:colOff>
                    <xdr:row>59</xdr:row>
                    <xdr:rowOff>8890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tabColor rgb="FF00B0F0"/>
    <pageSetUpPr fitToPage="1"/>
  </sheetPr>
  <dimension ref="B2:W37"/>
  <sheetViews>
    <sheetView showGridLines="0" view="pageBreakPreview" zoomScale="90" zoomScaleNormal="90" zoomScaleSheetLayoutView="90" workbookViewId="0">
      <selection activeCell="G10" sqref="G10:L10"/>
    </sheetView>
  </sheetViews>
  <sheetFormatPr defaultRowHeight="18.75"/>
  <cols>
    <col min="1" max="1" width="0.375" style="1" customWidth="1"/>
    <col min="2" max="2" width="3.625" style="1" customWidth="1"/>
    <col min="3" max="6" width="5.625" style="1" customWidth="1"/>
    <col min="7" max="8" width="10.625" style="1" customWidth="1"/>
    <col min="9" max="20" width="5.625" style="1" customWidth="1"/>
    <col min="21" max="21" width="3.625" style="1" customWidth="1"/>
    <col min="22" max="16384" width="9" style="1" customWidth="1"/>
  </cols>
  <sheetData>
    <row r="1" spans="2:23" ht="3.75" customHeight="1"/>
    <row r="2" spans="2:23" ht="20.100000000000001" customHeight="1">
      <c r="B2" s="1" t="s">
        <v>813</v>
      </c>
    </row>
    <row r="3" spans="2:23" ht="20.100000000000001" customHeight="1">
      <c r="B3" s="1" t="str">
        <f>"（５）職員の充足状況（"&amp;表紙!B2&amp;DBCS(表紙!C2)&amp;"年度の状況）"</f>
        <v>（５）職員の充足状況（令和８年度の状況）</v>
      </c>
      <c r="J3" s="1" t="s">
        <v>13</v>
      </c>
    </row>
    <row r="4" spans="2:23" ht="20.100000000000001" customHeight="1">
      <c r="K4" s="1" t="s">
        <v>234</v>
      </c>
    </row>
    <row r="5" spans="2:23" ht="20.100000000000001" customHeight="1">
      <c r="B5" s="1" t="s">
        <v>66</v>
      </c>
      <c r="D5" s="218"/>
      <c r="E5" s="251"/>
      <c r="F5" s="1" t="s">
        <v>65</v>
      </c>
      <c r="G5" s="73" t="s">
        <v>607</v>
      </c>
      <c r="H5" s="660"/>
      <c r="I5" s="328" t="s">
        <v>855</v>
      </c>
      <c r="J5" s="340"/>
      <c r="K5" s="218"/>
      <c r="L5" s="251"/>
      <c r="M5" s="1" t="s">
        <v>853</v>
      </c>
    </row>
    <row r="6" spans="2:23" ht="20.100000000000001" customHeight="1">
      <c r="D6" s="71" t="s">
        <v>407</v>
      </c>
      <c r="E6" s="71"/>
      <c r="F6" s="71"/>
      <c r="G6" s="71"/>
      <c r="H6" s="71"/>
      <c r="I6" s="71"/>
      <c r="J6" s="71"/>
      <c r="K6" s="71"/>
      <c r="L6" s="71"/>
      <c r="M6" s="71"/>
      <c r="N6" s="71"/>
      <c r="O6" s="71"/>
      <c r="P6" s="71"/>
      <c r="Q6" s="71"/>
      <c r="R6" s="71"/>
      <c r="S6" s="71"/>
      <c r="T6" s="71"/>
    </row>
    <row r="7" spans="2:23" ht="20.100000000000001" customHeight="1">
      <c r="D7" s="71"/>
      <c r="E7" s="71"/>
      <c r="F7" s="71"/>
      <c r="G7" s="71"/>
      <c r="H7" s="71"/>
      <c r="I7" s="71"/>
      <c r="J7" s="71"/>
      <c r="K7" s="71"/>
      <c r="L7" s="71"/>
      <c r="M7" s="71"/>
      <c r="N7" s="71"/>
      <c r="O7" s="71"/>
      <c r="P7" s="71"/>
      <c r="Q7" s="71"/>
      <c r="R7" s="71"/>
      <c r="S7" s="71"/>
      <c r="T7" s="71"/>
    </row>
    <row r="8" spans="2:23" ht="20.100000000000001" customHeight="1">
      <c r="B8" s="66" t="s">
        <v>232</v>
      </c>
      <c r="C8" s="66"/>
      <c r="D8" s="66"/>
      <c r="E8" s="66"/>
      <c r="F8" s="66"/>
      <c r="G8" s="66"/>
      <c r="H8" s="66"/>
      <c r="I8" s="66"/>
      <c r="J8" s="66"/>
      <c r="K8" s="66"/>
      <c r="L8" s="66"/>
      <c r="M8" s="66"/>
      <c r="N8" s="66"/>
      <c r="O8" s="70"/>
      <c r="P8" s="323"/>
      <c r="Q8" s="337"/>
      <c r="R8" s="337"/>
      <c r="S8" s="337"/>
      <c r="T8" s="380"/>
    </row>
    <row r="9" spans="2:23" ht="20.100000000000001" customHeight="1">
      <c r="B9" s="1" t="s">
        <v>833</v>
      </c>
      <c r="C9" s="626"/>
      <c r="D9" s="626"/>
      <c r="E9" s="626"/>
      <c r="F9" s="626"/>
      <c r="G9" s="626"/>
      <c r="H9" s="626"/>
      <c r="I9" s="626"/>
      <c r="J9" s="626"/>
      <c r="K9" s="626"/>
      <c r="L9" s="626"/>
      <c r="M9" s="626"/>
      <c r="N9" s="626"/>
      <c r="O9" s="626"/>
      <c r="P9" s="626"/>
      <c r="Q9" s="626"/>
      <c r="R9" s="626"/>
      <c r="S9" s="626"/>
      <c r="T9" s="626"/>
      <c r="U9" s="626"/>
    </row>
    <row r="10" spans="2:23" ht="39.950000000000003" customHeight="1">
      <c r="B10" s="138"/>
      <c r="C10" s="627" t="s">
        <v>613</v>
      </c>
      <c r="D10" s="642"/>
      <c r="E10" s="642"/>
      <c r="F10" s="644" t="s">
        <v>636</v>
      </c>
      <c r="G10" s="644" t="str">
        <f>表紙!B2&amp;DBCS(表紙!C2)&amp;"年４月１日現在"</f>
        <v>令和８年４月１日現在</v>
      </c>
      <c r="H10" s="644"/>
      <c r="I10" s="644"/>
      <c r="J10" s="644"/>
      <c r="K10" s="644"/>
      <c r="L10" s="644"/>
      <c r="M10" s="691" t="s">
        <v>632</v>
      </c>
      <c r="N10" s="698"/>
      <c r="O10" s="698"/>
      <c r="P10" s="704"/>
      <c r="Q10" s="705" t="s">
        <v>147</v>
      </c>
      <c r="R10" s="705"/>
      <c r="S10" s="705"/>
      <c r="T10" s="712"/>
    </row>
    <row r="11" spans="2:23" ht="39.950000000000003" customHeight="1">
      <c r="B11" s="138"/>
      <c r="C11" s="628"/>
      <c r="D11" s="82"/>
      <c r="E11" s="82"/>
      <c r="F11" s="132"/>
      <c r="G11" s="132" t="s">
        <v>87</v>
      </c>
      <c r="H11" s="132"/>
      <c r="I11" s="132"/>
      <c r="J11" s="132"/>
      <c r="K11" s="132" t="s">
        <v>547</v>
      </c>
      <c r="L11" s="132"/>
      <c r="M11" s="132" t="s">
        <v>87</v>
      </c>
      <c r="N11" s="132"/>
      <c r="O11" s="132"/>
      <c r="P11" s="659"/>
      <c r="Q11" s="132"/>
      <c r="R11" s="132"/>
      <c r="S11" s="132" t="s">
        <v>547</v>
      </c>
      <c r="T11" s="713"/>
      <c r="W11" s="1" t="s">
        <v>638</v>
      </c>
    </row>
    <row r="12" spans="2:23" ht="39.950000000000003" customHeight="1">
      <c r="B12" s="138"/>
      <c r="C12" s="629"/>
      <c r="D12" s="643"/>
      <c r="E12" s="643"/>
      <c r="F12" s="647"/>
      <c r="G12" s="654" t="s">
        <v>498</v>
      </c>
      <c r="H12" s="654" t="s">
        <v>190</v>
      </c>
      <c r="I12" s="127" t="s">
        <v>341</v>
      </c>
      <c r="J12" s="127"/>
      <c r="K12" s="647" t="s">
        <v>681</v>
      </c>
      <c r="L12" s="647"/>
      <c r="M12" s="692" t="s">
        <v>215</v>
      </c>
      <c r="N12" s="699"/>
      <c r="O12" s="654" t="s">
        <v>274</v>
      </c>
      <c r="P12" s="654"/>
      <c r="Q12" s="127" t="s">
        <v>341</v>
      </c>
      <c r="R12" s="127"/>
      <c r="S12" s="647" t="s">
        <v>681</v>
      </c>
      <c r="T12" s="714"/>
    </row>
    <row r="13" spans="2:23" ht="39.950000000000003" customHeight="1">
      <c r="C13" s="630" t="s">
        <v>163</v>
      </c>
      <c r="D13" s="644"/>
      <c r="E13" s="644"/>
      <c r="F13" s="651" t="s">
        <v>593</v>
      </c>
      <c r="G13" s="655"/>
      <c r="H13" s="661"/>
      <c r="I13" s="661"/>
      <c r="J13" s="669"/>
      <c r="K13" s="674">
        <f>ROUNDDOWN((SUM(G13:J13))/3,1)</f>
        <v>0</v>
      </c>
      <c r="L13" s="682"/>
      <c r="M13" s="655"/>
      <c r="N13" s="661"/>
      <c r="O13" s="661"/>
      <c r="P13" s="661"/>
      <c r="Q13" s="661"/>
      <c r="R13" s="669"/>
      <c r="S13" s="674">
        <f>ROUNDDOWN((SUM(M13:R13))/3,1)</f>
        <v>0</v>
      </c>
      <c r="T13" s="715"/>
    </row>
    <row r="14" spans="2:23" ht="39.950000000000003" customHeight="1">
      <c r="C14" s="631" t="s">
        <v>654</v>
      </c>
      <c r="D14" s="132"/>
      <c r="E14" s="132"/>
      <c r="F14" s="652" t="s">
        <v>422</v>
      </c>
      <c r="G14" s="656"/>
      <c r="H14" s="662"/>
      <c r="I14" s="662"/>
      <c r="J14" s="670"/>
      <c r="K14" s="675">
        <f>ROUNDDOWN((SUM($G14:$J15))/6,1)</f>
        <v>0</v>
      </c>
      <c r="L14" s="683"/>
      <c r="M14" s="656"/>
      <c r="N14" s="662"/>
      <c r="O14" s="662"/>
      <c r="P14" s="662"/>
      <c r="Q14" s="662"/>
      <c r="R14" s="670"/>
      <c r="S14" s="675">
        <f>ROUNDDOWN((SUM($M14:$R15))/6,1)</f>
        <v>0</v>
      </c>
      <c r="T14" s="716"/>
    </row>
    <row r="15" spans="2:23" ht="39.950000000000003" customHeight="1">
      <c r="C15" s="631" t="s">
        <v>149</v>
      </c>
      <c r="D15" s="132"/>
      <c r="E15" s="132"/>
      <c r="F15" s="652"/>
      <c r="G15" s="656"/>
      <c r="H15" s="662"/>
      <c r="I15" s="662"/>
      <c r="J15" s="670"/>
      <c r="K15" s="676"/>
      <c r="L15" s="684"/>
      <c r="M15" s="656"/>
      <c r="N15" s="662"/>
      <c r="O15" s="662"/>
      <c r="P15" s="662"/>
      <c r="Q15" s="662"/>
      <c r="R15" s="670"/>
      <c r="S15" s="676"/>
      <c r="T15" s="717"/>
    </row>
    <row r="16" spans="2:23" ht="39.950000000000003" customHeight="1">
      <c r="C16" s="631" t="s">
        <v>844</v>
      </c>
      <c r="D16" s="132"/>
      <c r="E16" s="132"/>
      <c r="F16" s="652" t="s">
        <v>691</v>
      </c>
      <c r="G16" s="656"/>
      <c r="H16" s="662"/>
      <c r="I16" s="662"/>
      <c r="J16" s="670"/>
      <c r="K16" s="207">
        <f>ROUNDDOWN((SUM(G16:J16))/20,1)</f>
        <v>0</v>
      </c>
      <c r="L16" s="118"/>
      <c r="M16" s="656"/>
      <c r="N16" s="662"/>
      <c r="O16" s="662"/>
      <c r="P16" s="662"/>
      <c r="Q16" s="662"/>
      <c r="R16" s="670"/>
      <c r="S16" s="207">
        <f>ROUNDDOWN((SUM(M16:R16))/20,1)</f>
        <v>0</v>
      </c>
      <c r="T16" s="713"/>
    </row>
    <row r="17" spans="3:21" ht="39.950000000000003" customHeight="1">
      <c r="C17" s="631" t="s">
        <v>1006</v>
      </c>
      <c r="D17" s="132"/>
      <c r="E17" s="132"/>
      <c r="F17" s="652" t="s">
        <v>744</v>
      </c>
      <c r="G17" s="657"/>
      <c r="H17" s="663"/>
      <c r="I17" s="663"/>
      <c r="J17" s="671"/>
      <c r="K17" s="207">
        <f>ROUNDDOWN((SUM(G17:J17))/30,1)</f>
        <v>0</v>
      </c>
      <c r="L17" s="118"/>
      <c r="M17" s="657"/>
      <c r="N17" s="663"/>
      <c r="O17" s="663"/>
      <c r="P17" s="663"/>
      <c r="Q17" s="663"/>
      <c r="R17" s="671"/>
      <c r="S17" s="207">
        <f>ROUNDDOWN((SUM(M17:R17))/30,1)</f>
        <v>0</v>
      </c>
      <c r="T17" s="713"/>
    </row>
    <row r="18" spans="3:21" ht="39.950000000000003" customHeight="1">
      <c r="C18" s="632" t="s">
        <v>508</v>
      </c>
      <c r="D18" s="139"/>
      <c r="E18" s="139"/>
      <c r="F18" s="653"/>
      <c r="G18" s="658">
        <f>SUM(G$13:G$17)</f>
        <v>0</v>
      </c>
      <c r="H18" s="658">
        <f>SUM(H$13:H$17)</f>
        <v>0</v>
      </c>
      <c r="I18" s="658">
        <f>SUM(I13:J17)</f>
        <v>0</v>
      </c>
      <c r="J18" s="658"/>
      <c r="K18" s="204">
        <f>ROUND(SUM(K13:L17),0)</f>
        <v>0</v>
      </c>
      <c r="L18" s="115"/>
      <c r="M18" s="658">
        <f>SUM(M13:N17)</f>
        <v>0</v>
      </c>
      <c r="N18" s="658" t="str">
        <f>IF(SUM(N$13:N$17)=0,"",SUM(N$13:N$17))</f>
        <v/>
      </c>
      <c r="O18" s="658">
        <f>SUM(O13:P17)</f>
        <v>0</v>
      </c>
      <c r="P18" s="658" t="str">
        <f>IF(SUM(P$13:P$17)=0,"",SUM(P$13:P$17))</f>
        <v/>
      </c>
      <c r="Q18" s="658">
        <f>SUM(Q13:R17)</f>
        <v>0</v>
      </c>
      <c r="R18" s="658" t="str">
        <f>IF(SUM(R$13:R$17)=0,"",SUM(R$13:R$17))</f>
        <v/>
      </c>
      <c r="S18" s="204">
        <f>ROUND(SUM(S13:T17),0)</f>
        <v>0</v>
      </c>
      <c r="T18" s="718"/>
    </row>
    <row r="19" spans="3:21" ht="45" customHeight="1">
      <c r="C19" s="630" t="s">
        <v>710</v>
      </c>
      <c r="D19" s="644"/>
      <c r="E19" s="644"/>
      <c r="F19" s="644"/>
      <c r="G19" s="659"/>
      <c r="H19" s="659"/>
      <c r="I19" s="659"/>
      <c r="J19" s="659"/>
      <c r="K19" s="677" t="s">
        <v>628</v>
      </c>
      <c r="L19" s="685" t="s">
        <v>523</v>
      </c>
      <c r="M19" s="693"/>
      <c r="N19" s="700"/>
      <c r="O19" s="700"/>
      <c r="P19" s="700"/>
      <c r="Q19" s="700"/>
      <c r="R19" s="706"/>
      <c r="S19" s="677" t="s">
        <v>628</v>
      </c>
      <c r="T19" s="719" t="s">
        <v>523</v>
      </c>
    </row>
    <row r="20" spans="3:21" ht="39.950000000000003" customHeight="1">
      <c r="C20" s="633" t="s">
        <v>205</v>
      </c>
      <c r="D20" s="171" t="s">
        <v>57</v>
      </c>
      <c r="E20" s="171"/>
      <c r="F20" s="171"/>
      <c r="G20" s="171"/>
      <c r="H20" s="171"/>
      <c r="I20" s="171"/>
      <c r="J20" s="186"/>
      <c r="K20" s="678"/>
      <c r="L20" s="686"/>
      <c r="M20" s="694"/>
      <c r="N20" s="701"/>
      <c r="O20" s="701"/>
      <c r="P20" s="701"/>
      <c r="Q20" s="701"/>
      <c r="R20" s="707"/>
      <c r="S20" s="710"/>
      <c r="T20" s="720"/>
    </row>
    <row r="21" spans="3:21" ht="15" customHeight="1">
      <c r="C21" s="633"/>
      <c r="D21" s="171" t="s">
        <v>56</v>
      </c>
      <c r="E21" s="94"/>
      <c r="F21" s="94"/>
      <c r="G21" s="94"/>
      <c r="H21" s="94"/>
      <c r="I21" s="94"/>
      <c r="J21" s="119"/>
      <c r="K21" s="679"/>
      <c r="L21" s="687" t="s">
        <v>263</v>
      </c>
      <c r="M21" s="695"/>
      <c r="N21" s="702"/>
      <c r="O21" s="702"/>
      <c r="P21" s="702"/>
      <c r="Q21" s="702"/>
      <c r="R21" s="708"/>
      <c r="S21" s="679"/>
      <c r="T21" s="721" t="s">
        <v>263</v>
      </c>
    </row>
    <row r="22" spans="3:21" ht="30" customHeight="1">
      <c r="C22" s="633"/>
      <c r="D22" s="94"/>
      <c r="E22" s="94"/>
      <c r="F22" s="94"/>
      <c r="G22" s="94"/>
      <c r="H22" s="94"/>
      <c r="I22" s="94"/>
      <c r="J22" s="119"/>
      <c r="K22" s="680"/>
      <c r="L22" s="688"/>
      <c r="M22" s="695"/>
      <c r="N22" s="702"/>
      <c r="O22" s="702"/>
      <c r="P22" s="702"/>
      <c r="Q22" s="702"/>
      <c r="R22" s="708"/>
      <c r="S22" s="680"/>
      <c r="T22" s="688"/>
    </row>
    <row r="23" spans="3:21" ht="39.950000000000003" customHeight="1">
      <c r="C23" s="634"/>
      <c r="D23" s="645" t="s">
        <v>858</v>
      </c>
      <c r="E23" s="645"/>
      <c r="F23" s="645"/>
      <c r="G23" s="645"/>
      <c r="H23" s="645"/>
      <c r="I23" s="645"/>
      <c r="J23" s="672"/>
      <c r="K23" s="667"/>
      <c r="L23" s="689"/>
      <c r="M23" s="696"/>
      <c r="N23" s="703"/>
      <c r="O23" s="703"/>
      <c r="P23" s="703"/>
      <c r="Q23" s="703"/>
      <c r="R23" s="709"/>
      <c r="S23" s="711"/>
      <c r="T23" s="689"/>
    </row>
    <row r="24" spans="3:21" ht="39.950000000000003" customHeight="1">
      <c r="C24" s="635" t="s">
        <v>333</v>
      </c>
      <c r="D24" s="646"/>
      <c r="E24" s="646"/>
      <c r="F24" s="646"/>
      <c r="G24" s="646"/>
      <c r="H24" s="646"/>
      <c r="I24" s="646"/>
      <c r="J24" s="646"/>
      <c r="K24" s="681">
        <f>SUM(K18,K20:K23,L20,L22:L23)</f>
        <v>0</v>
      </c>
      <c r="L24" s="690"/>
      <c r="M24" s="697"/>
      <c r="N24" s="697"/>
      <c r="O24" s="697"/>
      <c r="P24" s="697"/>
      <c r="Q24" s="697"/>
      <c r="R24" s="697"/>
      <c r="S24" s="681">
        <f>SUM(S18,S20:S23,T20,T22:T23)</f>
        <v>0</v>
      </c>
      <c r="T24" s="690"/>
    </row>
    <row r="25" spans="3:21" ht="45" customHeight="1">
      <c r="C25" s="104" t="s">
        <v>816</v>
      </c>
      <c r="D25" s="104"/>
      <c r="E25" s="104"/>
      <c r="F25" s="104"/>
      <c r="G25" s="104"/>
      <c r="H25" s="104"/>
      <c r="I25" s="104"/>
      <c r="J25" s="104"/>
      <c r="K25" s="104"/>
      <c r="L25" s="104"/>
      <c r="M25" s="104"/>
      <c r="N25" s="104"/>
      <c r="O25" s="104"/>
      <c r="P25" s="104"/>
      <c r="Q25" s="104"/>
      <c r="R25" s="104"/>
      <c r="S25" s="104"/>
      <c r="T25" s="104"/>
      <c r="U25" s="104"/>
    </row>
    <row r="26" spans="3:21" ht="22.5" customHeight="1">
      <c r="C26" s="104" t="s">
        <v>410</v>
      </c>
      <c r="D26" s="104"/>
      <c r="E26" s="104"/>
      <c r="F26" s="104"/>
      <c r="G26" s="104"/>
      <c r="H26" s="104"/>
      <c r="I26" s="104"/>
      <c r="J26" s="104"/>
      <c r="K26" s="104"/>
      <c r="L26" s="104"/>
      <c r="M26" s="104"/>
      <c r="N26" s="104"/>
      <c r="O26" s="104"/>
      <c r="P26" s="104"/>
      <c r="Q26" s="104"/>
      <c r="R26" s="104"/>
      <c r="S26" s="104"/>
      <c r="T26" s="104"/>
      <c r="U26" s="104"/>
    </row>
    <row r="27" spans="3:21" ht="51.75" customHeight="1">
      <c r="C27" s="104" t="s">
        <v>561</v>
      </c>
      <c r="D27" s="104"/>
      <c r="E27" s="104"/>
      <c r="F27" s="104"/>
      <c r="G27" s="104"/>
      <c r="H27" s="104"/>
      <c r="I27" s="104"/>
      <c r="J27" s="104"/>
      <c r="K27" s="104"/>
      <c r="L27" s="104"/>
      <c r="M27" s="104"/>
      <c r="N27" s="104"/>
      <c r="O27" s="104"/>
      <c r="P27" s="104"/>
      <c r="Q27" s="104"/>
      <c r="R27" s="104"/>
      <c r="S27" s="104"/>
      <c r="T27" s="104"/>
      <c r="U27" s="66"/>
    </row>
    <row r="28" spans="3:21" ht="51.75" customHeight="1">
      <c r="C28" s="636" t="s">
        <v>703</v>
      </c>
      <c r="D28" s="636"/>
      <c r="E28" s="636"/>
      <c r="F28" s="636"/>
      <c r="G28" s="636"/>
      <c r="H28" s="636"/>
      <c r="I28" s="636"/>
      <c r="J28" s="636"/>
      <c r="K28" s="636"/>
      <c r="L28" s="636"/>
      <c r="M28" s="636"/>
      <c r="N28" s="636"/>
      <c r="O28" s="636"/>
      <c r="P28" s="636"/>
      <c r="Q28" s="636"/>
      <c r="R28" s="636"/>
      <c r="S28" s="636"/>
      <c r="T28" s="636"/>
      <c r="U28" s="636"/>
    </row>
    <row r="29" spans="3:21" ht="20.100000000000001" customHeight="1">
      <c r="C29" s="58" t="s">
        <v>360</v>
      </c>
      <c r="D29" s="58"/>
    </row>
    <row r="30" spans="3:21" ht="18.75" customHeight="1">
      <c r="C30" s="630" t="s">
        <v>138</v>
      </c>
      <c r="D30" s="644"/>
      <c r="E30" s="644"/>
      <c r="F30" s="644"/>
      <c r="G30" s="644"/>
      <c r="H30" s="644"/>
      <c r="I30" s="644" t="str">
        <f>表紙!B2&amp;DBCS(表紙!C2)&amp;"年４月１日現在"</f>
        <v>令和８年４月１日現在</v>
      </c>
      <c r="J30" s="644"/>
      <c r="K30" s="644"/>
      <c r="L30" s="644"/>
      <c r="M30" s="644"/>
      <c r="N30" s="644"/>
      <c r="O30" s="642" t="str">
        <f>M10&amp;DBCS(P10)&amp;Q10</f>
        <v>監査前月月１日現在</v>
      </c>
      <c r="P30" s="642"/>
      <c r="Q30" s="642"/>
      <c r="R30" s="642"/>
      <c r="S30" s="642"/>
      <c r="T30" s="722"/>
    </row>
    <row r="31" spans="3:21" ht="18.75" customHeight="1">
      <c r="C31" s="637"/>
      <c r="D31" s="647"/>
      <c r="E31" s="647"/>
      <c r="F31" s="647"/>
      <c r="G31" s="647"/>
      <c r="H31" s="647"/>
      <c r="I31" s="127" t="s">
        <v>748</v>
      </c>
      <c r="J31" s="127"/>
      <c r="K31" s="127"/>
      <c r="L31" s="127" t="s">
        <v>633</v>
      </c>
      <c r="M31" s="127"/>
      <c r="N31" s="127"/>
      <c r="O31" s="139" t="s">
        <v>748</v>
      </c>
      <c r="P31" s="139"/>
      <c r="Q31" s="139"/>
      <c r="R31" s="139" t="s">
        <v>754</v>
      </c>
      <c r="S31" s="139"/>
      <c r="T31" s="723"/>
    </row>
    <row r="32" spans="3:21" ht="90" customHeight="1">
      <c r="C32" s="638" t="s">
        <v>174</v>
      </c>
      <c r="D32" s="648"/>
      <c r="E32" s="648"/>
      <c r="F32" s="648"/>
      <c r="G32" s="648"/>
      <c r="H32" s="664"/>
      <c r="I32" s="655"/>
      <c r="J32" s="661"/>
      <c r="K32" s="661"/>
      <c r="L32" s="661"/>
      <c r="M32" s="661"/>
      <c r="N32" s="661"/>
      <c r="O32" s="661"/>
      <c r="P32" s="661"/>
      <c r="Q32" s="661"/>
      <c r="R32" s="661"/>
      <c r="S32" s="661"/>
      <c r="T32" s="669"/>
    </row>
    <row r="33" spans="3:20" ht="39.950000000000003" customHeight="1">
      <c r="C33" s="639" t="s">
        <v>568</v>
      </c>
      <c r="D33" s="171"/>
      <c r="E33" s="171"/>
      <c r="F33" s="171"/>
      <c r="G33" s="171"/>
      <c r="H33" s="186"/>
      <c r="I33" s="656"/>
      <c r="J33" s="662"/>
      <c r="K33" s="662"/>
      <c r="L33" s="662"/>
      <c r="M33" s="662"/>
      <c r="N33" s="662"/>
      <c r="O33" s="662"/>
      <c r="P33" s="662"/>
      <c r="Q33" s="662"/>
      <c r="R33" s="662"/>
      <c r="S33" s="662"/>
      <c r="T33" s="670"/>
    </row>
    <row r="34" spans="3:20" ht="39.950000000000003" customHeight="1">
      <c r="C34" s="639" t="s">
        <v>1007</v>
      </c>
      <c r="D34" s="171"/>
      <c r="E34" s="171"/>
      <c r="F34" s="171"/>
      <c r="G34" s="171"/>
      <c r="H34" s="186"/>
      <c r="I34" s="656"/>
      <c r="J34" s="662"/>
      <c r="K34" s="662"/>
      <c r="L34" s="662"/>
      <c r="M34" s="662"/>
      <c r="N34" s="662"/>
      <c r="O34" s="662"/>
      <c r="P34" s="662"/>
      <c r="Q34" s="662"/>
      <c r="R34" s="662"/>
      <c r="S34" s="662"/>
      <c r="T34" s="670"/>
    </row>
    <row r="35" spans="3:20" ht="39.950000000000003" customHeight="1">
      <c r="C35" s="640" t="s">
        <v>153</v>
      </c>
      <c r="D35" s="649"/>
      <c r="E35" s="649"/>
      <c r="F35" s="649"/>
      <c r="G35" s="649"/>
      <c r="H35" s="665"/>
      <c r="I35" s="656"/>
      <c r="J35" s="662"/>
      <c r="K35" s="662"/>
      <c r="L35" s="662"/>
      <c r="M35" s="662"/>
      <c r="N35" s="662"/>
      <c r="O35" s="662"/>
      <c r="P35" s="662"/>
      <c r="Q35" s="662"/>
      <c r="R35" s="662"/>
      <c r="S35" s="662"/>
      <c r="T35" s="670"/>
    </row>
    <row r="36" spans="3:20" ht="39.950000000000003" customHeight="1">
      <c r="C36" s="641" t="s">
        <v>258</v>
      </c>
      <c r="D36" s="650"/>
      <c r="E36" s="650"/>
      <c r="F36" s="650"/>
      <c r="G36" s="650"/>
      <c r="H36" s="666"/>
      <c r="I36" s="667"/>
      <c r="J36" s="673"/>
      <c r="K36" s="673"/>
      <c r="L36" s="673"/>
      <c r="M36" s="673"/>
      <c r="N36" s="673"/>
      <c r="O36" s="673"/>
      <c r="P36" s="673"/>
      <c r="Q36" s="673"/>
      <c r="R36" s="673"/>
      <c r="S36" s="673"/>
      <c r="T36" s="724"/>
    </row>
    <row r="37" spans="3:20" ht="35.1" customHeight="1">
      <c r="C37" s="635" t="s">
        <v>333</v>
      </c>
      <c r="D37" s="646"/>
      <c r="E37" s="646"/>
      <c r="F37" s="646"/>
      <c r="G37" s="646"/>
      <c r="H37" s="646"/>
      <c r="I37" s="668">
        <f>SUM(I32:K36)</f>
        <v>0</v>
      </c>
      <c r="J37" s="668"/>
      <c r="K37" s="668"/>
      <c r="L37" s="668">
        <f>SUM(L32:N36)</f>
        <v>0</v>
      </c>
      <c r="M37" s="668"/>
      <c r="N37" s="668" t="str">
        <f>IF(SUM(N$32:O$36)=0,"",SUM(N$32:O$36))</f>
        <v/>
      </c>
      <c r="O37" s="668">
        <f>SUM(O32:Q36)</f>
        <v>0</v>
      </c>
      <c r="P37" s="668" t="str">
        <f>IF(SUM(P$32:Q$36)=0,"",SUM(P$32:Q$36))</f>
        <v/>
      </c>
      <c r="Q37" s="668"/>
      <c r="R37" s="668">
        <f>SUM(R32:T36)</f>
        <v>0</v>
      </c>
      <c r="S37" s="668"/>
      <c r="T37" s="725"/>
    </row>
    <row r="38" spans="3:20" ht="20.100000000000001" customHeight="1"/>
  </sheetData>
  <customSheetViews>
    <customSheetView guid="{C3AD20A6-3328-4303-8F17-34FEC5275D94}" scale="90" showGridLines="0" fitToPage="1">
      <selection activeCell="X35" sqref="X35"/>
      <pageMargins left="0.70866141732283472" right="0.70866141732283472" top="0.55118110236220474" bottom="0.47244094488188981" header="0.31496062992125984" footer="0.31496062992125984"/>
      <printOptions horizontalCentered="1"/>
      <pageSetup paperSize="9" scale="63" orientation="portrait" r:id="rId1"/>
    </customSheetView>
    <customSheetView guid="{6DC44FDF-0C09-47FB-A5AF-824CD1BC2305}" scale="90" showGridLines="0" fitToPage="1">
      <selection activeCell="X35" sqref="X35"/>
      <pageMargins left="0.70866141732283472" right="0.70866141732283472" top="0.55118110236220474" bottom="0.47244094488188981" header="0.31496062992125984" footer="0.31496062992125984"/>
      <printOptions horizontalCentered="1"/>
      <pageSetup paperSize="9" scale="63" orientation="portrait" r:id="rId2"/>
    </customSheetView>
    <customSheetView guid="{9A1E6C0C-79D8-4967-8200-E07361298C76}" scale="90" showGridLines="0" fitToPage="1">
      <selection activeCell="X35" sqref="X35"/>
      <pageMargins left="0.70866141732283472" right="0.70866141732283472" top="0.55118110236220474" bottom="0.47244094488188981" header="0.31496062992125984" footer="0.31496062992125984"/>
      <printOptions horizontalCentered="1"/>
      <pageSetup paperSize="9" scale="63" orientation="portrait" r:id="rId3"/>
    </customSheetView>
    <customSheetView guid="{2551AA87-C8AC-44D2-9B59-889D51388544}" scale="90" showGridLines="0" fitToPage="1">
      <selection activeCell="W12" sqref="W12"/>
      <pageMargins left="0.70866141732283472" right="0.70866141732283472" top="0.55118110236220474" bottom="0.47244094488188981" header="0.31496062992125984" footer="0.31496062992125984"/>
      <printOptions horizontalCentered="1"/>
      <pageSetup paperSize="9" scale="63" orientation="portrait" r:id="rId4"/>
    </customSheetView>
  </customSheetViews>
  <mergeCells count="116">
    <mergeCell ref="D5:E5"/>
    <mergeCell ref="I5:J5"/>
    <mergeCell ref="K5:L5"/>
    <mergeCell ref="B8:N8"/>
    <mergeCell ref="P8:T8"/>
    <mergeCell ref="G10:L10"/>
    <mergeCell ref="M10:O10"/>
    <mergeCell ref="Q10:T10"/>
    <mergeCell ref="G11:J11"/>
    <mergeCell ref="K11:L11"/>
    <mergeCell ref="M11:R11"/>
    <mergeCell ref="S11:T11"/>
    <mergeCell ref="I12:J12"/>
    <mergeCell ref="K12:L12"/>
    <mergeCell ref="M12:N12"/>
    <mergeCell ref="O12:P12"/>
    <mergeCell ref="Q12:R12"/>
    <mergeCell ref="S12:T12"/>
    <mergeCell ref="C13:E13"/>
    <mergeCell ref="I13:J13"/>
    <mergeCell ref="K13:L13"/>
    <mergeCell ref="M13:N13"/>
    <mergeCell ref="O13:P13"/>
    <mergeCell ref="Q13:R13"/>
    <mergeCell ref="S13:T13"/>
    <mergeCell ref="C14:E14"/>
    <mergeCell ref="I14:J14"/>
    <mergeCell ref="M14:N14"/>
    <mergeCell ref="O14:P14"/>
    <mergeCell ref="Q14:R14"/>
    <mergeCell ref="C15:E15"/>
    <mergeCell ref="I15:J15"/>
    <mergeCell ref="M15:N15"/>
    <mergeCell ref="O15:P15"/>
    <mergeCell ref="Q15:R15"/>
    <mergeCell ref="C16:E16"/>
    <mergeCell ref="I16:J16"/>
    <mergeCell ref="K16:L16"/>
    <mergeCell ref="M16:N16"/>
    <mergeCell ref="O16:P16"/>
    <mergeCell ref="Q16:R16"/>
    <mergeCell ref="S16:T16"/>
    <mergeCell ref="C17:E17"/>
    <mergeCell ref="I17:J17"/>
    <mergeCell ref="K17:L17"/>
    <mergeCell ref="M17:N17"/>
    <mergeCell ref="O17:P17"/>
    <mergeCell ref="Q17:R17"/>
    <mergeCell ref="S17:T17"/>
    <mergeCell ref="C18:E18"/>
    <mergeCell ref="I18:J18"/>
    <mergeCell ref="K18:L18"/>
    <mergeCell ref="M18:N18"/>
    <mergeCell ref="O18:P18"/>
    <mergeCell ref="Q18:R18"/>
    <mergeCell ref="S18:T18"/>
    <mergeCell ref="C19:J19"/>
    <mergeCell ref="M19:R19"/>
    <mergeCell ref="D20:J20"/>
    <mergeCell ref="M20:R20"/>
    <mergeCell ref="D23:J23"/>
    <mergeCell ref="M23:R23"/>
    <mergeCell ref="C24:J24"/>
    <mergeCell ref="K24:L24"/>
    <mergeCell ref="M24:R24"/>
    <mergeCell ref="S24:T24"/>
    <mergeCell ref="C25:T25"/>
    <mergeCell ref="C26:T26"/>
    <mergeCell ref="C27:T27"/>
    <mergeCell ref="C28:U28"/>
    <mergeCell ref="I30:N30"/>
    <mergeCell ref="O30:T30"/>
    <mergeCell ref="I31:K31"/>
    <mergeCell ref="L31:N31"/>
    <mergeCell ref="O31:Q31"/>
    <mergeCell ref="R31:T31"/>
    <mergeCell ref="C32:H32"/>
    <mergeCell ref="I32:K32"/>
    <mergeCell ref="L32:N32"/>
    <mergeCell ref="O32:Q32"/>
    <mergeCell ref="R32:T32"/>
    <mergeCell ref="C33:H33"/>
    <mergeCell ref="I33:K33"/>
    <mergeCell ref="L33:N33"/>
    <mergeCell ref="O33:Q33"/>
    <mergeCell ref="R33:T33"/>
    <mergeCell ref="C34:H34"/>
    <mergeCell ref="I34:K34"/>
    <mergeCell ref="L34:N34"/>
    <mergeCell ref="O34:Q34"/>
    <mergeCell ref="R34:T34"/>
    <mergeCell ref="C35:H35"/>
    <mergeCell ref="I35:K35"/>
    <mergeCell ref="L35:N35"/>
    <mergeCell ref="O35:Q35"/>
    <mergeCell ref="R35:T35"/>
    <mergeCell ref="C36:H36"/>
    <mergeCell ref="I36:K36"/>
    <mergeCell ref="L36:N36"/>
    <mergeCell ref="O36:Q36"/>
    <mergeCell ref="R36:T36"/>
    <mergeCell ref="C37:H37"/>
    <mergeCell ref="I37:K37"/>
    <mergeCell ref="L37:N37"/>
    <mergeCell ref="O37:Q37"/>
    <mergeCell ref="R37:T37"/>
    <mergeCell ref="D6:T7"/>
    <mergeCell ref="C10:E12"/>
    <mergeCell ref="F10:F12"/>
    <mergeCell ref="F14:F15"/>
    <mergeCell ref="K14:L15"/>
    <mergeCell ref="S14:T15"/>
    <mergeCell ref="C20:C23"/>
    <mergeCell ref="D21:J22"/>
    <mergeCell ref="M21:R22"/>
    <mergeCell ref="C30:H31"/>
  </mergeCells>
  <phoneticPr fontId="1"/>
  <dataValidations count="2">
    <dataValidation imeMode="off" allowBlank="1" showDropDown="0" showInputMessage="1" showErrorMessage="1" sqref="I32:T36 K5:L5 D5:E5 H5 S22:S23 S20 K22:K23 K20 P10 M13:R18 G13:J18"/>
    <dataValidation type="list" allowBlank="1" showDropDown="0" showInputMessage="1" showErrorMessage="1" prompt="プルダウンメニューから選んでください" sqref="P8:T8">
      <formula1>"いる,いない"</formula1>
    </dataValidation>
  </dataValidations>
  <printOptions horizontalCentered="1"/>
  <pageMargins left="0.70866141732283472" right="0.70866141732283472" top="0.55118110236220474" bottom="0.47244094488188981" header="0.31496062992125984" footer="0.31496062992125984"/>
  <pageSetup paperSize="9" scale="61" fitToWidth="1" fitToHeight="1" orientation="portrait" usePrinterDefaults="1"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7">
    <tabColor rgb="FF00B0F0"/>
  </sheetPr>
  <dimension ref="C3:L32"/>
  <sheetViews>
    <sheetView showGridLines="0" view="pageBreakPreview" zoomScale="80" zoomScaleNormal="90" zoomScaleSheetLayoutView="80" workbookViewId="0">
      <selection activeCell="D3" sqref="D3"/>
    </sheetView>
  </sheetViews>
  <sheetFormatPr defaultRowHeight="18.75"/>
  <cols>
    <col min="1" max="1" width="5.58203125" customWidth="1"/>
    <col min="2" max="2" width="2.58203125" customWidth="1"/>
    <col min="3" max="3" width="5.58203125" customWidth="1"/>
    <col min="4" max="4" width="35.58203125" customWidth="1"/>
    <col min="5" max="9" width="13.33203125" customWidth="1"/>
    <col min="10" max="11" width="10.58203125" customWidth="1"/>
    <col min="12" max="12" width="13.33203125" customWidth="1"/>
    <col min="13" max="13" width="2.58203125" customWidth="1"/>
  </cols>
  <sheetData>
    <row r="2" spans="3:12" ht="15" customHeight="1"/>
    <row r="3" spans="3:12" ht="25" customHeight="1">
      <c r="C3" t="s">
        <v>160</v>
      </c>
    </row>
    <row r="4" spans="3:12" ht="25" customHeight="1">
      <c r="C4" t="s">
        <v>217</v>
      </c>
    </row>
    <row r="5" spans="3:12" ht="20.149999999999999" customHeight="1"/>
    <row r="6" spans="3:12" ht="25" customHeight="1">
      <c r="C6" s="726" t="s">
        <v>9</v>
      </c>
      <c r="D6" s="742"/>
      <c r="E6" s="742"/>
      <c r="F6" s="742"/>
      <c r="G6" s="742"/>
      <c r="H6" s="742"/>
      <c r="I6" s="742"/>
      <c r="J6" s="742"/>
      <c r="K6" s="742"/>
    </row>
    <row r="7" spans="3:12" ht="25" customHeight="1">
      <c r="C7" s="727"/>
      <c r="D7" s="743"/>
      <c r="E7" s="760" t="s">
        <v>860</v>
      </c>
      <c r="F7" s="774" t="s">
        <v>1039</v>
      </c>
      <c r="G7" s="789" t="s">
        <v>1040</v>
      </c>
      <c r="H7" s="791" t="s">
        <v>15</v>
      </c>
      <c r="I7" s="794"/>
      <c r="J7" s="791" t="s">
        <v>1012</v>
      </c>
      <c r="K7" s="794"/>
      <c r="L7" s="816" t="s">
        <v>358</v>
      </c>
    </row>
    <row r="8" spans="3:12" ht="150" customHeight="1">
      <c r="C8" s="728"/>
      <c r="D8" s="744"/>
      <c r="E8" s="571"/>
      <c r="F8" s="775"/>
      <c r="G8" s="790"/>
      <c r="H8" s="792" t="s">
        <v>977</v>
      </c>
      <c r="I8" s="120" t="s">
        <v>979</v>
      </c>
      <c r="J8" s="128" t="s">
        <v>1013</v>
      </c>
      <c r="K8" s="116" t="s">
        <v>6</v>
      </c>
      <c r="L8" s="817"/>
    </row>
    <row r="9" spans="3:12" ht="20.149999999999999" customHeight="1">
      <c r="C9" s="729"/>
      <c r="D9" s="745"/>
      <c r="E9" s="761" t="s">
        <v>722</v>
      </c>
      <c r="F9" s="776" t="s">
        <v>722</v>
      </c>
      <c r="G9" s="776" t="s">
        <v>722</v>
      </c>
      <c r="H9" s="776" t="s">
        <v>722</v>
      </c>
      <c r="I9" s="776" t="s">
        <v>722</v>
      </c>
      <c r="J9" s="776" t="s">
        <v>722</v>
      </c>
      <c r="K9" s="776" t="s">
        <v>722</v>
      </c>
      <c r="L9" s="818" t="s">
        <v>722</v>
      </c>
    </row>
    <row r="10" spans="3:12" ht="45" customHeight="1">
      <c r="C10" s="730" t="s">
        <v>973</v>
      </c>
      <c r="D10" s="85" t="s">
        <v>653</v>
      </c>
      <c r="E10" s="762"/>
      <c r="F10" s="777"/>
      <c r="G10" s="777"/>
      <c r="H10" s="777"/>
      <c r="I10" s="777"/>
      <c r="J10" s="777"/>
      <c r="K10" s="806"/>
      <c r="L10" s="819"/>
    </row>
    <row r="11" spans="3:12" ht="45" customHeight="1">
      <c r="C11" s="731" t="s">
        <v>1008</v>
      </c>
      <c r="D11" s="746"/>
      <c r="E11" s="763"/>
      <c r="F11" s="778"/>
      <c r="G11" s="778"/>
      <c r="H11" s="778"/>
      <c r="I11" s="778"/>
      <c r="J11" s="778"/>
      <c r="K11" s="807"/>
      <c r="L11" s="820"/>
    </row>
    <row r="12" spans="3:12" ht="45" customHeight="1">
      <c r="C12" s="732" t="s">
        <v>171</v>
      </c>
      <c r="D12" s="747"/>
      <c r="E12" s="764"/>
      <c r="F12" s="779"/>
      <c r="G12" s="779"/>
      <c r="H12" s="779"/>
      <c r="I12" s="779"/>
      <c r="J12" s="779"/>
      <c r="K12" s="808"/>
      <c r="L12" s="821"/>
    </row>
    <row r="13" spans="3:12" ht="45" customHeight="1">
      <c r="C13" s="732" t="s">
        <v>392</v>
      </c>
      <c r="D13" s="747"/>
      <c r="E13" s="764"/>
      <c r="F13" s="779"/>
      <c r="G13" s="779"/>
      <c r="H13" s="779"/>
      <c r="I13" s="779"/>
      <c r="J13" s="779"/>
      <c r="K13" s="808"/>
      <c r="L13" s="821"/>
    </row>
    <row r="14" spans="3:12" ht="45" customHeight="1">
      <c r="C14" s="733" t="s">
        <v>469</v>
      </c>
      <c r="D14" s="748"/>
      <c r="E14" s="764"/>
      <c r="F14" s="779"/>
      <c r="G14" s="779"/>
      <c r="H14" s="779"/>
      <c r="I14" s="779"/>
      <c r="J14" s="779"/>
      <c r="K14" s="808"/>
      <c r="L14" s="821"/>
    </row>
    <row r="15" spans="3:12" ht="45" customHeight="1">
      <c r="C15" s="733" t="s">
        <v>208</v>
      </c>
      <c r="D15" s="748"/>
      <c r="E15" s="764"/>
      <c r="F15" s="779"/>
      <c r="G15" s="779"/>
      <c r="H15" s="779"/>
      <c r="I15" s="779"/>
      <c r="J15" s="779"/>
      <c r="K15" s="808"/>
      <c r="L15" s="821"/>
    </row>
    <row r="16" spans="3:12" ht="45" customHeight="1">
      <c r="C16" s="734" t="s">
        <v>440</v>
      </c>
      <c r="D16" s="749"/>
      <c r="E16" s="765"/>
      <c r="F16" s="780"/>
      <c r="G16" s="780"/>
      <c r="H16" s="780"/>
      <c r="I16" s="780"/>
      <c r="J16" s="780"/>
      <c r="K16" s="809"/>
      <c r="L16" s="822"/>
    </row>
    <row r="17" spans="3:12" ht="45" customHeight="1">
      <c r="C17" s="735" t="s">
        <v>243</v>
      </c>
      <c r="D17" s="750"/>
      <c r="E17" s="766">
        <f t="shared" ref="E17:L17" si="0">E$11-E$12-E$13-E$14-E$15-E$16</f>
        <v>0</v>
      </c>
      <c r="F17" s="781">
        <f t="shared" si="0"/>
        <v>0</v>
      </c>
      <c r="G17" s="781">
        <f t="shared" si="0"/>
        <v>0</v>
      </c>
      <c r="H17" s="781">
        <f t="shared" si="0"/>
        <v>0</v>
      </c>
      <c r="I17" s="781">
        <f t="shared" si="0"/>
        <v>0</v>
      </c>
      <c r="J17" s="781">
        <f t="shared" si="0"/>
        <v>0</v>
      </c>
      <c r="K17" s="781">
        <f t="shared" si="0"/>
        <v>0</v>
      </c>
      <c r="L17" s="823">
        <f t="shared" si="0"/>
        <v>0</v>
      </c>
    </row>
    <row r="18" spans="3:12" ht="45" customHeight="1">
      <c r="C18" s="736" t="s">
        <v>612</v>
      </c>
      <c r="D18" s="751"/>
      <c r="E18" s="767"/>
      <c r="F18" s="782"/>
      <c r="G18" s="782"/>
      <c r="H18" s="782"/>
      <c r="I18" s="782"/>
      <c r="J18" s="800"/>
      <c r="K18" s="810"/>
      <c r="L18" s="824"/>
    </row>
    <row r="19" spans="3:12" ht="45" customHeight="1">
      <c r="C19" s="737" t="s">
        <v>1009</v>
      </c>
      <c r="D19" s="752" t="s">
        <v>629</v>
      </c>
      <c r="E19" s="768"/>
      <c r="F19" s="783"/>
      <c r="G19" s="783"/>
      <c r="H19" s="783"/>
      <c r="I19" s="795"/>
      <c r="J19" s="801"/>
      <c r="K19" s="811"/>
      <c r="L19" s="825"/>
    </row>
    <row r="20" spans="3:12" ht="20.149999999999999" customHeight="1">
      <c r="C20" s="738"/>
      <c r="D20" s="753" t="s">
        <v>1011</v>
      </c>
      <c r="E20" s="769" t="s">
        <v>285</v>
      </c>
      <c r="F20" s="784"/>
      <c r="G20" s="784"/>
      <c r="H20" s="784"/>
      <c r="I20" s="796"/>
      <c r="J20" s="802"/>
      <c r="K20" s="812"/>
      <c r="L20" s="826"/>
    </row>
    <row r="21" spans="3:12" ht="30" customHeight="1">
      <c r="C21" s="738"/>
      <c r="D21" s="754"/>
      <c r="E21" s="770"/>
      <c r="F21" s="785"/>
      <c r="G21" s="785"/>
      <c r="H21" s="793"/>
      <c r="I21" s="797"/>
      <c r="J21" s="803"/>
      <c r="K21" s="813"/>
      <c r="L21" s="827"/>
    </row>
    <row r="22" spans="3:12" ht="20.149999999999999" customHeight="1">
      <c r="C22" s="738"/>
      <c r="D22" s="755" t="s">
        <v>472</v>
      </c>
      <c r="E22" s="771" t="s">
        <v>574</v>
      </c>
      <c r="F22" s="786"/>
      <c r="G22" s="786"/>
      <c r="H22" s="786"/>
      <c r="I22" s="786"/>
      <c r="J22" s="802"/>
      <c r="K22" s="812"/>
      <c r="L22" s="826"/>
    </row>
    <row r="23" spans="3:12" ht="30" customHeight="1">
      <c r="C23" s="739"/>
      <c r="D23" s="756"/>
      <c r="E23" s="772"/>
      <c r="F23" s="787"/>
      <c r="G23" s="787"/>
      <c r="H23" s="787"/>
      <c r="I23" s="798"/>
      <c r="J23" s="804"/>
      <c r="K23" s="814"/>
      <c r="L23" s="828"/>
    </row>
    <row r="24" spans="3:12" ht="45" customHeight="1">
      <c r="C24" s="736" t="s">
        <v>985</v>
      </c>
      <c r="D24" s="757"/>
      <c r="E24" s="773">
        <f>SUM(E18:H18,E21)</f>
        <v>0</v>
      </c>
      <c r="F24" s="788"/>
      <c r="G24" s="788"/>
      <c r="H24" s="788"/>
      <c r="I24" s="799"/>
      <c r="J24" s="805"/>
      <c r="K24" s="815"/>
      <c r="L24" s="829"/>
    </row>
    <row r="25" spans="3:12" ht="45" customHeight="1">
      <c r="C25" s="740" t="s">
        <v>1038</v>
      </c>
      <c r="D25" s="758"/>
      <c r="E25" s="773">
        <f>SUM(E18:I18,E23)</f>
        <v>0</v>
      </c>
      <c r="F25" s="788"/>
      <c r="G25" s="788"/>
      <c r="H25" s="788"/>
      <c r="I25" s="788"/>
      <c r="J25" s="805"/>
      <c r="K25" s="815"/>
      <c r="L25" s="829"/>
    </row>
    <row r="26" spans="3:12" ht="10" customHeight="1">
      <c r="C26" s="741"/>
      <c r="D26" s="741"/>
      <c r="E26" s="741"/>
      <c r="F26" s="741"/>
      <c r="G26" s="741"/>
      <c r="H26" s="741"/>
      <c r="I26" s="741"/>
      <c r="J26" s="741"/>
      <c r="K26" s="741"/>
      <c r="L26" s="741"/>
    </row>
    <row r="27" spans="3:12" ht="35.15" customHeight="1">
      <c r="C27" s="66" t="s">
        <v>1010</v>
      </c>
      <c r="D27" s="66"/>
      <c r="E27" s="66"/>
      <c r="F27" s="66"/>
      <c r="G27" s="66"/>
      <c r="H27" s="66"/>
      <c r="I27" s="66"/>
      <c r="J27" s="66"/>
      <c r="K27" s="66"/>
      <c r="L27" s="66"/>
    </row>
    <row r="28" spans="3:12" ht="70" customHeight="1">
      <c r="C28" s="66" t="s">
        <v>478</v>
      </c>
      <c r="D28" s="66"/>
      <c r="E28" s="66"/>
      <c r="F28" s="66"/>
      <c r="G28" s="66"/>
      <c r="H28" s="66"/>
      <c r="I28" s="66"/>
      <c r="J28" s="66"/>
      <c r="K28" s="66"/>
      <c r="L28" s="66"/>
    </row>
    <row r="29" spans="3:12" ht="45" customHeight="1">
      <c r="C29" s="66" t="s">
        <v>604</v>
      </c>
      <c r="D29" s="66"/>
      <c r="E29" s="66"/>
      <c r="F29" s="66"/>
      <c r="G29" s="66"/>
      <c r="H29" s="66"/>
      <c r="I29" s="66"/>
      <c r="J29" s="66"/>
      <c r="K29" s="66"/>
      <c r="L29" s="66"/>
    </row>
    <row r="30" spans="3:12" ht="39" customHeight="1">
      <c r="C30" s="66" t="s">
        <v>539</v>
      </c>
      <c r="D30" s="66"/>
      <c r="E30" s="66"/>
      <c r="F30" s="66"/>
      <c r="G30" s="66"/>
      <c r="H30" s="66"/>
      <c r="I30" s="66"/>
      <c r="J30" s="66"/>
      <c r="K30" s="66"/>
      <c r="L30" s="66"/>
    </row>
    <row r="31" spans="3:12">
      <c r="C31" s="1" t="s">
        <v>622</v>
      </c>
      <c r="D31" s="1"/>
      <c r="E31" s="1"/>
      <c r="F31" s="1"/>
      <c r="G31" s="1"/>
      <c r="H31" s="1"/>
      <c r="I31" s="1"/>
      <c r="J31" s="1"/>
      <c r="K31" s="1"/>
      <c r="L31" s="1"/>
    </row>
    <row r="32" spans="3:12">
      <c r="C32" s="1"/>
      <c r="D32" s="759"/>
      <c r="E32" s="1"/>
      <c r="F32" s="1"/>
      <c r="G32" s="1"/>
      <c r="H32" s="1"/>
      <c r="I32" s="1"/>
      <c r="J32" s="1"/>
      <c r="K32" s="1"/>
      <c r="L32" s="1"/>
    </row>
  </sheetData>
  <mergeCells count="35">
    <mergeCell ref="H7:I7"/>
    <mergeCell ref="J7:K7"/>
    <mergeCell ref="C11:D11"/>
    <mergeCell ref="C12:D12"/>
    <mergeCell ref="C13:D13"/>
    <mergeCell ref="C14:D14"/>
    <mergeCell ref="C15:D15"/>
    <mergeCell ref="C16:D16"/>
    <mergeCell ref="C17:D17"/>
    <mergeCell ref="C18:D18"/>
    <mergeCell ref="E20:H20"/>
    <mergeCell ref="E21:H21"/>
    <mergeCell ref="E22:I22"/>
    <mergeCell ref="E23:I23"/>
    <mergeCell ref="C24:D24"/>
    <mergeCell ref="E24:H24"/>
    <mergeCell ref="C25:D25"/>
    <mergeCell ref="E25:I25"/>
    <mergeCell ref="C27:L27"/>
    <mergeCell ref="C28:L28"/>
    <mergeCell ref="C29:L29"/>
    <mergeCell ref="C30:L30"/>
    <mergeCell ref="C7:D9"/>
    <mergeCell ref="E7:E8"/>
    <mergeCell ref="F7:F8"/>
    <mergeCell ref="G7:G8"/>
    <mergeCell ref="L7:L8"/>
    <mergeCell ref="C19:C23"/>
    <mergeCell ref="D20:D21"/>
    <mergeCell ref="I20:I21"/>
    <mergeCell ref="J20:J21"/>
    <mergeCell ref="L20:L21"/>
    <mergeCell ref="D22:D23"/>
    <mergeCell ref="J22:J23"/>
    <mergeCell ref="L22:L23"/>
  </mergeCells>
  <phoneticPr fontId="1"/>
  <dataValidations count="1">
    <dataValidation imeMode="off" allowBlank="1" showDropDown="0" showInputMessage="1" showErrorMessage="1" sqref="E19:I19 E10:L18"/>
  </dataValidations>
  <printOptions horizontalCentered="1"/>
  <pageMargins left="0.59055118110236227" right="0.59055118110236227" top="0.74803149606299213" bottom="0.74803149606299213" header="0.31496062992125984" footer="0.31496062992125984"/>
  <pageSetup paperSize="9" scale="55"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6">
    <tabColor rgb="FF00B0F0"/>
  </sheetPr>
  <dimension ref="B3:L61"/>
  <sheetViews>
    <sheetView showGridLines="0" view="pageBreakPreview" zoomScale="90" zoomScaleNormal="90" zoomScaleSheetLayoutView="90" workbookViewId="0">
      <selection activeCell="C3" sqref="C3"/>
    </sheetView>
  </sheetViews>
  <sheetFormatPr defaultRowHeight="18"/>
  <cols>
    <col min="1" max="1" width="0.5" style="51" customWidth="1"/>
    <col min="2" max="2" width="3.625" style="51" customWidth="1"/>
    <col min="3" max="3" width="15.625" style="51" customWidth="1"/>
    <col min="4" max="4" width="5.625" style="51" customWidth="1"/>
    <col min="5" max="5" width="15.625" style="51" customWidth="1"/>
    <col min="6" max="7" width="10.625" style="51" customWidth="1"/>
    <col min="8" max="8" width="5.625" style="51" customWidth="1"/>
    <col min="9" max="9" width="20.625" style="51" customWidth="1"/>
    <col min="10" max="10" width="5.625" style="51" customWidth="1"/>
    <col min="11" max="11" width="20.625" style="51" customWidth="1"/>
    <col min="12" max="12" width="3.625" style="51" customWidth="1"/>
    <col min="13" max="13" width="2.75" style="51" customWidth="1"/>
    <col min="14" max="16384" width="9" style="51" customWidth="1"/>
  </cols>
  <sheetData>
    <row r="1" spans="2:12" ht="4.5" customHeight="1"/>
    <row r="2" spans="2:12" ht="20.100000000000001" customHeight="1"/>
    <row r="3" spans="2:12" ht="24.95" customHeight="1">
      <c r="C3" s="51" t="s">
        <v>594</v>
      </c>
    </row>
    <row r="4" spans="2:12" ht="24.95" customHeight="1">
      <c r="B4" s="1"/>
      <c r="C4" s="1" t="str">
        <f>"（５）職員の充足状況（"&amp;表紙!B2&amp;DBCS(表紙!C2)&amp;"年度の状況）"</f>
        <v>（５）職員の充足状況（令和８年度の状況）</v>
      </c>
      <c r="D4" s="1"/>
      <c r="E4" s="1"/>
      <c r="F4" s="1"/>
      <c r="G4" s="1"/>
      <c r="H4" s="1"/>
      <c r="I4" s="1"/>
      <c r="J4" s="1"/>
      <c r="K4" s="1"/>
      <c r="L4" s="1"/>
    </row>
    <row r="5" spans="2:12" ht="20.100000000000001" customHeight="1">
      <c r="B5" s="1"/>
      <c r="C5" s="1"/>
      <c r="D5" s="1"/>
      <c r="E5" s="1"/>
      <c r="F5" s="1"/>
      <c r="G5" s="1"/>
      <c r="H5" s="1"/>
      <c r="I5" s="1"/>
      <c r="J5" s="1"/>
      <c r="K5" s="1"/>
      <c r="L5" s="1"/>
    </row>
    <row r="6" spans="2:12" ht="24.95" customHeight="1">
      <c r="B6" s="66"/>
      <c r="C6" s="58" t="str">
        <f>"◎非常勤保育教諭等の常勤換算【監査前月 "&amp;DBCS(表1!P10)&amp;"月１日現在】"</f>
        <v>◎非常勤保育教諭等の常勤換算【監査前月 月１日現在】</v>
      </c>
      <c r="D6" s="66"/>
      <c r="E6" s="66"/>
      <c r="F6" s="66"/>
      <c r="G6" s="66"/>
      <c r="H6" s="66"/>
      <c r="I6" s="66"/>
      <c r="J6" s="58"/>
      <c r="K6" s="66"/>
      <c r="L6" s="1"/>
    </row>
    <row r="7" spans="2:12" ht="43.5" customHeight="1">
      <c r="B7" s="1"/>
      <c r="C7" s="630" t="s">
        <v>356</v>
      </c>
      <c r="D7" s="843" t="s">
        <v>644</v>
      </c>
      <c r="E7" s="849"/>
      <c r="F7" s="843" t="s">
        <v>755</v>
      </c>
      <c r="G7" s="760"/>
      <c r="H7" s="863" t="s">
        <v>331</v>
      </c>
      <c r="I7" s="760" t="s">
        <v>449</v>
      </c>
      <c r="J7" s="682" t="s">
        <v>738</v>
      </c>
      <c r="K7" s="879"/>
      <c r="L7" s="1"/>
    </row>
    <row r="8" spans="2:12" ht="25" customHeight="1">
      <c r="B8" s="1"/>
      <c r="C8" s="832" t="s">
        <v>860</v>
      </c>
      <c r="D8" s="844"/>
      <c r="E8" s="850"/>
      <c r="F8" s="844"/>
      <c r="G8" s="860"/>
      <c r="H8" s="166" t="s">
        <v>331</v>
      </c>
      <c r="I8" s="865"/>
      <c r="J8" s="872"/>
      <c r="K8" s="880">
        <f t="shared" ref="K8:K26" si="0">$F8*$I8</f>
        <v>0</v>
      </c>
      <c r="L8" s="1"/>
    </row>
    <row r="9" spans="2:12" ht="25" customHeight="1">
      <c r="B9" s="1"/>
      <c r="C9" s="832"/>
      <c r="D9" s="845"/>
      <c r="E9" s="502"/>
      <c r="F9" s="845"/>
      <c r="G9" s="861"/>
      <c r="H9" s="166" t="s">
        <v>331</v>
      </c>
      <c r="I9" s="866"/>
      <c r="J9" s="872"/>
      <c r="K9" s="880">
        <f t="shared" si="0"/>
        <v>0</v>
      </c>
      <c r="L9" s="1"/>
    </row>
    <row r="10" spans="2:12" ht="25" customHeight="1">
      <c r="B10" s="1"/>
      <c r="C10" s="832"/>
      <c r="D10" s="845"/>
      <c r="E10" s="502"/>
      <c r="F10" s="845"/>
      <c r="G10" s="861"/>
      <c r="H10" s="166" t="s">
        <v>331</v>
      </c>
      <c r="I10" s="866"/>
      <c r="J10" s="872"/>
      <c r="K10" s="880">
        <f t="shared" si="0"/>
        <v>0</v>
      </c>
      <c r="L10" s="1"/>
    </row>
    <row r="11" spans="2:12" ht="25" customHeight="1">
      <c r="B11" s="1"/>
      <c r="C11" s="832"/>
      <c r="D11" s="845"/>
      <c r="E11" s="502"/>
      <c r="F11" s="845"/>
      <c r="G11" s="861"/>
      <c r="H11" s="166" t="s">
        <v>331</v>
      </c>
      <c r="I11" s="866"/>
      <c r="J11" s="872"/>
      <c r="K11" s="880">
        <f t="shared" si="0"/>
        <v>0</v>
      </c>
      <c r="L11" s="1"/>
    </row>
    <row r="12" spans="2:12" ht="25" customHeight="1">
      <c r="B12" s="1"/>
      <c r="C12" s="832"/>
      <c r="D12" s="845"/>
      <c r="E12" s="502"/>
      <c r="F12" s="845"/>
      <c r="G12" s="861"/>
      <c r="H12" s="166" t="s">
        <v>331</v>
      </c>
      <c r="I12" s="866"/>
      <c r="J12" s="872"/>
      <c r="K12" s="880">
        <f t="shared" si="0"/>
        <v>0</v>
      </c>
      <c r="L12" s="1"/>
    </row>
    <row r="13" spans="2:12" ht="25" customHeight="1">
      <c r="B13" s="1"/>
      <c r="C13" s="832"/>
      <c r="D13" s="845"/>
      <c r="E13" s="502"/>
      <c r="F13" s="845"/>
      <c r="G13" s="861"/>
      <c r="H13" s="166" t="s">
        <v>331</v>
      </c>
      <c r="I13" s="866"/>
      <c r="J13" s="872"/>
      <c r="K13" s="880">
        <f t="shared" si="0"/>
        <v>0</v>
      </c>
      <c r="L13" s="1"/>
    </row>
    <row r="14" spans="2:12" ht="25" customHeight="1">
      <c r="B14" s="1"/>
      <c r="C14" s="832"/>
      <c r="D14" s="845"/>
      <c r="E14" s="502"/>
      <c r="F14" s="845"/>
      <c r="G14" s="861"/>
      <c r="H14" s="166" t="s">
        <v>331</v>
      </c>
      <c r="I14" s="866"/>
      <c r="J14" s="872"/>
      <c r="K14" s="880">
        <f t="shared" si="0"/>
        <v>0</v>
      </c>
      <c r="L14" s="1"/>
    </row>
    <row r="15" spans="2:12" ht="25" customHeight="1">
      <c r="B15" s="1"/>
      <c r="C15" s="832"/>
      <c r="D15" s="845"/>
      <c r="E15" s="502"/>
      <c r="F15" s="845"/>
      <c r="G15" s="861"/>
      <c r="H15" s="166" t="s">
        <v>331</v>
      </c>
      <c r="I15" s="866"/>
      <c r="J15" s="872"/>
      <c r="K15" s="880">
        <f t="shared" si="0"/>
        <v>0</v>
      </c>
      <c r="L15" s="1"/>
    </row>
    <row r="16" spans="2:12" ht="25" customHeight="1">
      <c r="B16" s="1"/>
      <c r="C16" s="832"/>
      <c r="D16" s="845"/>
      <c r="E16" s="502"/>
      <c r="F16" s="845"/>
      <c r="G16" s="861"/>
      <c r="H16" s="166" t="s">
        <v>331</v>
      </c>
      <c r="I16" s="866"/>
      <c r="J16" s="872"/>
      <c r="K16" s="880">
        <f t="shared" si="0"/>
        <v>0</v>
      </c>
      <c r="L16" s="1"/>
    </row>
    <row r="17" spans="2:12" ht="25" customHeight="1">
      <c r="B17" s="1"/>
      <c r="C17" s="832"/>
      <c r="D17" s="845"/>
      <c r="E17" s="502"/>
      <c r="F17" s="845"/>
      <c r="G17" s="861"/>
      <c r="H17" s="166" t="s">
        <v>331</v>
      </c>
      <c r="I17" s="866"/>
      <c r="J17" s="872"/>
      <c r="K17" s="880">
        <f t="shared" si="0"/>
        <v>0</v>
      </c>
      <c r="L17" s="1"/>
    </row>
    <row r="18" spans="2:12" ht="25" customHeight="1">
      <c r="B18" s="1"/>
      <c r="C18" s="832" t="s">
        <v>600</v>
      </c>
      <c r="D18" s="845"/>
      <c r="E18" s="502"/>
      <c r="F18" s="845"/>
      <c r="G18" s="861"/>
      <c r="H18" s="166" t="s">
        <v>331</v>
      </c>
      <c r="I18" s="866"/>
      <c r="J18" s="872"/>
      <c r="K18" s="880">
        <f t="shared" si="0"/>
        <v>0</v>
      </c>
      <c r="L18" s="1"/>
    </row>
    <row r="19" spans="2:12" ht="25" customHeight="1">
      <c r="B19" s="1"/>
      <c r="C19" s="832"/>
      <c r="D19" s="845"/>
      <c r="E19" s="502"/>
      <c r="F19" s="845"/>
      <c r="G19" s="861"/>
      <c r="H19" s="166" t="s">
        <v>331</v>
      </c>
      <c r="I19" s="866"/>
      <c r="J19" s="872"/>
      <c r="K19" s="880">
        <f t="shared" si="0"/>
        <v>0</v>
      </c>
      <c r="L19" s="1"/>
    </row>
    <row r="20" spans="2:12" ht="25" customHeight="1">
      <c r="B20" s="1"/>
      <c r="C20" s="832"/>
      <c r="D20" s="845"/>
      <c r="E20" s="502"/>
      <c r="F20" s="845"/>
      <c r="G20" s="861"/>
      <c r="H20" s="166" t="s">
        <v>331</v>
      </c>
      <c r="I20" s="866"/>
      <c r="J20" s="872"/>
      <c r="K20" s="880">
        <f t="shared" si="0"/>
        <v>0</v>
      </c>
      <c r="L20" s="1"/>
    </row>
    <row r="21" spans="2:12" ht="25" customHeight="1">
      <c r="B21" s="1"/>
      <c r="C21" s="832" t="s">
        <v>1014</v>
      </c>
      <c r="D21" s="845"/>
      <c r="E21" s="502"/>
      <c r="F21" s="845"/>
      <c r="G21" s="861"/>
      <c r="H21" s="166" t="s">
        <v>331</v>
      </c>
      <c r="I21" s="866"/>
      <c r="J21" s="872"/>
      <c r="K21" s="880">
        <f t="shared" si="0"/>
        <v>0</v>
      </c>
      <c r="L21" s="1"/>
    </row>
    <row r="22" spans="2:12" ht="25" customHeight="1">
      <c r="B22" s="1"/>
      <c r="C22" s="832"/>
      <c r="D22" s="845"/>
      <c r="E22" s="502"/>
      <c r="F22" s="845"/>
      <c r="G22" s="861"/>
      <c r="H22" s="166" t="s">
        <v>331</v>
      </c>
      <c r="I22" s="866"/>
      <c r="J22" s="872"/>
      <c r="K22" s="880">
        <f t="shared" si="0"/>
        <v>0</v>
      </c>
      <c r="L22" s="1"/>
    </row>
    <row r="23" spans="2:12" ht="25" customHeight="1">
      <c r="B23" s="1"/>
      <c r="C23" s="832"/>
      <c r="D23" s="845"/>
      <c r="E23" s="502"/>
      <c r="F23" s="845"/>
      <c r="G23" s="861"/>
      <c r="H23" s="166" t="s">
        <v>331</v>
      </c>
      <c r="I23" s="866"/>
      <c r="J23" s="872"/>
      <c r="K23" s="880">
        <f t="shared" si="0"/>
        <v>0</v>
      </c>
      <c r="L23" s="1"/>
    </row>
    <row r="24" spans="2:12" ht="25" customHeight="1">
      <c r="B24" s="1"/>
      <c r="C24" s="832" t="s">
        <v>864</v>
      </c>
      <c r="D24" s="845"/>
      <c r="E24" s="502"/>
      <c r="F24" s="845"/>
      <c r="G24" s="861"/>
      <c r="H24" s="166" t="s">
        <v>331</v>
      </c>
      <c r="I24" s="866"/>
      <c r="J24" s="872"/>
      <c r="K24" s="880">
        <f t="shared" si="0"/>
        <v>0</v>
      </c>
      <c r="L24" s="1"/>
    </row>
    <row r="25" spans="2:12" ht="25" customHeight="1">
      <c r="B25" s="1"/>
      <c r="C25" s="832"/>
      <c r="D25" s="845"/>
      <c r="E25" s="502"/>
      <c r="F25" s="845"/>
      <c r="G25" s="861"/>
      <c r="H25" s="166" t="s">
        <v>331</v>
      </c>
      <c r="I25" s="866"/>
      <c r="J25" s="872"/>
      <c r="K25" s="880">
        <f t="shared" si="0"/>
        <v>0</v>
      </c>
      <c r="L25" s="1"/>
    </row>
    <row r="26" spans="2:12" ht="25" customHeight="1">
      <c r="B26" s="1"/>
      <c r="C26" s="833"/>
      <c r="D26" s="846"/>
      <c r="E26" s="503"/>
      <c r="F26" s="846"/>
      <c r="G26" s="862"/>
      <c r="H26" s="166" t="s">
        <v>331</v>
      </c>
      <c r="I26" s="867"/>
      <c r="J26" s="873"/>
      <c r="K26" s="881">
        <f t="shared" si="0"/>
        <v>0</v>
      </c>
      <c r="L26" s="1"/>
    </row>
    <row r="27" spans="2:12" ht="25" customHeight="1">
      <c r="B27" s="1"/>
      <c r="C27" s="834" t="s">
        <v>382</v>
      </c>
      <c r="D27" s="65"/>
      <c r="E27" s="65"/>
      <c r="F27" s="65"/>
      <c r="G27" s="65"/>
      <c r="H27" s="864"/>
      <c r="I27" s="868"/>
      <c r="J27" s="874" t="s">
        <v>318</v>
      </c>
      <c r="K27" s="882">
        <f>SUM($K$8:$K$26)</f>
        <v>0</v>
      </c>
      <c r="L27" s="1"/>
    </row>
    <row r="28" spans="2:12" ht="25" customHeight="1">
      <c r="B28" s="1"/>
      <c r="C28" s="835" t="s">
        <v>3</v>
      </c>
      <c r="D28" s="844"/>
      <c r="E28" s="850"/>
      <c r="F28" s="844"/>
      <c r="G28" s="860"/>
      <c r="H28" s="863" t="s">
        <v>331</v>
      </c>
      <c r="I28" s="865"/>
      <c r="J28" s="875"/>
      <c r="K28" s="883">
        <f>$F28*$I28</f>
        <v>0</v>
      </c>
      <c r="L28" s="1"/>
    </row>
    <row r="29" spans="2:12" ht="25" customHeight="1">
      <c r="B29" s="1"/>
      <c r="C29" s="832"/>
      <c r="D29" s="845"/>
      <c r="E29" s="502"/>
      <c r="F29" s="845"/>
      <c r="G29" s="861"/>
      <c r="H29" s="166" t="s">
        <v>331</v>
      </c>
      <c r="I29" s="866"/>
      <c r="J29" s="872"/>
      <c r="K29" s="880">
        <f>$F29*$I29</f>
        <v>0</v>
      </c>
      <c r="L29" s="1"/>
    </row>
    <row r="30" spans="2:12" ht="25" customHeight="1">
      <c r="B30" s="1"/>
      <c r="C30" s="832"/>
      <c r="D30" s="846"/>
      <c r="E30" s="503"/>
      <c r="F30" s="846"/>
      <c r="G30" s="862"/>
      <c r="H30" s="166" t="s">
        <v>331</v>
      </c>
      <c r="I30" s="867"/>
      <c r="J30" s="876"/>
      <c r="K30" s="884">
        <f>$F30*$I30</f>
        <v>0</v>
      </c>
      <c r="L30" s="1"/>
    </row>
    <row r="31" spans="2:12" ht="25" customHeight="1">
      <c r="B31" s="1"/>
      <c r="C31" s="836" t="s">
        <v>314</v>
      </c>
      <c r="D31" s="847"/>
      <c r="E31" s="847"/>
      <c r="F31" s="847"/>
      <c r="G31" s="847"/>
      <c r="H31" s="847"/>
      <c r="I31" s="869"/>
      <c r="J31" s="877" t="s">
        <v>615</v>
      </c>
      <c r="K31" s="882">
        <f>SUM(K27,K28:K30)</f>
        <v>0</v>
      </c>
      <c r="L31" s="1"/>
    </row>
    <row r="32" spans="2:12" ht="38.25" customHeight="1">
      <c r="B32" s="66" t="s">
        <v>939</v>
      </c>
      <c r="C32" s="58"/>
      <c r="D32" s="58"/>
      <c r="E32" s="58"/>
      <c r="F32" s="58"/>
      <c r="G32" s="58"/>
      <c r="H32" s="58"/>
      <c r="I32" s="58"/>
      <c r="J32" s="58"/>
      <c r="K32" s="58"/>
      <c r="L32" s="1"/>
    </row>
    <row r="33" spans="2:12" ht="24.95" customHeight="1">
      <c r="B33" s="1"/>
      <c r="C33" s="837"/>
      <c r="D33" s="837"/>
      <c r="E33" s="1"/>
      <c r="F33" s="1"/>
      <c r="G33" s="1"/>
      <c r="H33" s="1"/>
      <c r="I33" s="1"/>
      <c r="J33" s="1"/>
      <c r="K33" s="1"/>
      <c r="L33" s="1"/>
    </row>
    <row r="34" spans="2:12" ht="20.100000000000001" customHeight="1">
      <c r="B34" s="1"/>
      <c r="C34" s="838" t="s">
        <v>760</v>
      </c>
      <c r="D34" s="848"/>
      <c r="E34" s="851" t="s">
        <v>630</v>
      </c>
      <c r="F34" s="855"/>
      <c r="G34" s="838" t="s">
        <v>551</v>
      </c>
      <c r="H34" s="760"/>
      <c r="I34" s="849"/>
      <c r="J34" s="760" t="s">
        <v>420</v>
      </c>
      <c r="K34" s="871"/>
      <c r="L34" s="1"/>
    </row>
    <row r="35" spans="2:12" ht="20.100000000000001" customHeight="1">
      <c r="B35" s="1"/>
      <c r="C35" s="839"/>
      <c r="D35" s="65"/>
      <c r="E35" s="852"/>
      <c r="F35" s="856"/>
      <c r="G35" s="65"/>
      <c r="H35" s="65"/>
      <c r="I35" s="205"/>
      <c r="J35" s="878" t="str">
        <f>IF(E35="","",ROUNDDOWN(K27/E35,0))</f>
        <v/>
      </c>
      <c r="K35" s="885"/>
      <c r="L35" s="1"/>
    </row>
    <row r="36" spans="2:12" ht="20.100000000000001" customHeight="1">
      <c r="B36" s="1"/>
      <c r="C36" s="839"/>
      <c r="D36" s="65"/>
      <c r="E36" s="853"/>
      <c r="F36" s="857"/>
      <c r="G36" s="65"/>
      <c r="H36" s="65"/>
      <c r="I36" s="205"/>
      <c r="J36" s="878"/>
      <c r="K36" s="885"/>
      <c r="L36" s="1"/>
    </row>
    <row r="37" spans="2:12" ht="20.100000000000001" customHeight="1">
      <c r="B37" s="1"/>
      <c r="C37" s="839"/>
      <c r="D37" s="65"/>
      <c r="E37" s="853"/>
      <c r="F37" s="857"/>
      <c r="G37" s="65"/>
      <c r="H37" s="65"/>
      <c r="I37" s="205"/>
      <c r="J37" s="878"/>
      <c r="K37" s="885"/>
      <c r="L37" s="1"/>
    </row>
    <row r="38" spans="2:12" ht="20.100000000000001" customHeight="1">
      <c r="B38" s="1"/>
      <c r="C38" s="839"/>
      <c r="D38" s="65"/>
      <c r="E38" s="853"/>
      <c r="F38" s="857"/>
      <c r="G38" s="65"/>
      <c r="H38" s="65"/>
      <c r="I38" s="205"/>
      <c r="J38" s="878"/>
      <c r="K38" s="885"/>
      <c r="L38" s="1"/>
    </row>
    <row r="39" spans="2:12" ht="20.100000000000001" customHeight="1">
      <c r="B39" s="1"/>
      <c r="C39" s="836"/>
      <c r="D39" s="847"/>
      <c r="E39" s="854"/>
      <c r="F39" s="858"/>
      <c r="G39" s="847"/>
      <c r="H39" s="847"/>
      <c r="I39" s="870"/>
      <c r="J39" s="847" t="s">
        <v>763</v>
      </c>
      <c r="K39" s="869"/>
      <c r="L39" s="1"/>
    </row>
    <row r="40" spans="2:12" ht="20.100000000000001" customHeight="1">
      <c r="B40" s="1"/>
      <c r="C40" s="70"/>
      <c r="D40" s="70"/>
      <c r="E40" s="70"/>
      <c r="F40" s="859"/>
      <c r="G40" s="838" t="s">
        <v>560</v>
      </c>
      <c r="H40" s="760"/>
      <c r="I40" s="871"/>
      <c r="J40" s="838" t="s">
        <v>420</v>
      </c>
      <c r="K40" s="871"/>
      <c r="L40" s="1"/>
    </row>
    <row r="41" spans="2:12" ht="20.100000000000001" customHeight="1">
      <c r="B41" s="1"/>
      <c r="C41" s="70"/>
      <c r="D41" s="70"/>
      <c r="E41" s="70"/>
      <c r="F41" s="859"/>
      <c r="G41" s="839"/>
      <c r="H41" s="65"/>
      <c r="I41" s="868"/>
      <c r="J41" s="772" t="str">
        <f>IF(E35="","",ROUNDDOWN(K31/E35,0))</f>
        <v/>
      </c>
      <c r="K41" s="885"/>
      <c r="L41" s="1"/>
    </row>
    <row r="42" spans="2:12" ht="20.100000000000001" customHeight="1">
      <c r="B42" s="1"/>
      <c r="C42" s="70"/>
      <c r="D42" s="70"/>
      <c r="E42" s="70"/>
      <c r="F42" s="859"/>
      <c r="G42" s="839"/>
      <c r="H42" s="65"/>
      <c r="I42" s="868"/>
      <c r="J42" s="772"/>
      <c r="K42" s="885"/>
      <c r="L42" s="1"/>
    </row>
    <row r="43" spans="2:12" ht="20.100000000000001" customHeight="1">
      <c r="B43" s="1"/>
      <c r="C43" s="70"/>
      <c r="D43" s="70"/>
      <c r="E43" s="70"/>
      <c r="F43" s="859"/>
      <c r="G43" s="839"/>
      <c r="H43" s="65"/>
      <c r="I43" s="868"/>
      <c r="J43" s="772"/>
      <c r="K43" s="885"/>
      <c r="L43" s="1"/>
    </row>
    <row r="44" spans="2:12" ht="20.100000000000001" customHeight="1">
      <c r="B44" s="1"/>
      <c r="C44" s="70"/>
      <c r="D44" s="70"/>
      <c r="E44" s="70"/>
      <c r="F44" s="859"/>
      <c r="G44" s="839"/>
      <c r="H44" s="65"/>
      <c r="I44" s="868"/>
      <c r="J44" s="772"/>
      <c r="K44" s="885"/>
      <c r="L44" s="1"/>
    </row>
    <row r="45" spans="2:12" ht="20.100000000000001" customHeight="1">
      <c r="B45" s="1"/>
      <c r="C45" s="70"/>
      <c r="D45" s="70"/>
      <c r="E45" s="70"/>
      <c r="F45" s="859"/>
      <c r="G45" s="836"/>
      <c r="H45" s="847"/>
      <c r="I45" s="869"/>
      <c r="J45" s="836" t="s">
        <v>596</v>
      </c>
      <c r="K45" s="869"/>
      <c r="L45" s="1"/>
    </row>
    <row r="46" spans="2:12">
      <c r="B46" s="1"/>
      <c r="C46" s="840"/>
      <c r="D46" s="840"/>
      <c r="E46" s="1"/>
      <c r="F46" s="1"/>
      <c r="G46" s="1"/>
      <c r="H46" s="1"/>
      <c r="I46" s="1"/>
      <c r="J46" s="1"/>
      <c r="K46" s="1"/>
      <c r="L46" s="1"/>
    </row>
    <row r="47" spans="2:12">
      <c r="B47" s="830" t="s">
        <v>899</v>
      </c>
      <c r="C47" s="830"/>
      <c r="D47" s="830"/>
      <c r="E47" s="830"/>
      <c r="F47" s="830"/>
      <c r="G47" s="830"/>
      <c r="H47" s="830"/>
      <c r="I47" s="830"/>
      <c r="J47" s="830"/>
      <c r="K47" s="830"/>
    </row>
    <row r="48" spans="2:12" ht="36.6" customHeight="1">
      <c r="B48" s="69" t="s">
        <v>80</v>
      </c>
      <c r="C48" s="69"/>
      <c r="D48" s="69"/>
      <c r="E48" s="69"/>
      <c r="F48" s="69"/>
      <c r="G48" s="69"/>
      <c r="H48" s="69"/>
      <c r="I48" s="69"/>
      <c r="J48" s="69"/>
      <c r="K48" s="69"/>
    </row>
    <row r="49" spans="2:11">
      <c r="B49" s="830" t="s">
        <v>625</v>
      </c>
      <c r="C49" s="830"/>
      <c r="D49" s="830"/>
      <c r="E49" s="830"/>
      <c r="F49" s="830"/>
      <c r="G49" s="830"/>
      <c r="H49" s="830"/>
      <c r="I49" s="830"/>
      <c r="J49" s="830"/>
      <c r="K49" s="830"/>
    </row>
    <row r="50" spans="2:11" ht="36.6" customHeight="1">
      <c r="B50" s="831" t="s">
        <v>409</v>
      </c>
      <c r="C50" s="831"/>
      <c r="D50" s="831"/>
      <c r="E50" s="831"/>
      <c r="F50" s="831"/>
      <c r="G50" s="831"/>
      <c r="H50" s="831"/>
      <c r="I50" s="831"/>
      <c r="J50" s="831"/>
      <c r="K50" s="831"/>
    </row>
    <row r="51" spans="2:11">
      <c r="B51" s="830" t="s">
        <v>211</v>
      </c>
      <c r="C51" s="830"/>
      <c r="D51" s="830"/>
      <c r="E51" s="830"/>
      <c r="F51" s="830"/>
      <c r="G51" s="830"/>
      <c r="H51" s="830"/>
      <c r="I51" s="830"/>
      <c r="J51" s="830"/>
      <c r="K51" s="830"/>
    </row>
    <row r="52" spans="2:11" ht="36.6" customHeight="1">
      <c r="B52" s="69" t="s">
        <v>169</v>
      </c>
      <c r="C52" s="69"/>
      <c r="D52" s="69"/>
      <c r="E52" s="69"/>
      <c r="F52" s="69"/>
      <c r="G52" s="69"/>
      <c r="H52" s="69"/>
      <c r="I52" s="69"/>
      <c r="J52" s="69"/>
      <c r="K52" s="69"/>
    </row>
    <row r="53" spans="2:11">
      <c r="C53" s="841"/>
      <c r="D53" s="841"/>
    </row>
    <row r="54" spans="2:11">
      <c r="C54" s="841"/>
      <c r="D54" s="841"/>
    </row>
    <row r="55" spans="2:11">
      <c r="C55" s="841"/>
      <c r="D55" s="841"/>
    </row>
    <row r="56" spans="2:11">
      <c r="C56" s="841"/>
      <c r="D56" s="841"/>
    </row>
    <row r="57" spans="2:11">
      <c r="C57" s="841"/>
      <c r="D57" s="841"/>
    </row>
    <row r="58" spans="2:11">
      <c r="C58" s="841"/>
      <c r="D58" s="841"/>
    </row>
    <row r="59" spans="2:11">
      <c r="C59" s="841"/>
      <c r="D59" s="841"/>
    </row>
    <row r="61" spans="2:11">
      <c r="C61" s="842"/>
      <c r="D61" s="842"/>
    </row>
  </sheetData>
  <customSheetViews>
    <customSheetView guid="{C3AD20A6-3328-4303-8F17-34FEC5275D94}"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1"/>
    </customSheetView>
    <customSheetView guid="{6DC44FDF-0C09-47FB-A5AF-824CD1BC2305}"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2"/>
    </customSheetView>
    <customSheetView guid="{9A1E6C0C-79D8-4967-8200-E07361298C76}"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3"/>
    </customSheetView>
    <customSheetView guid="{2551AA87-C8AC-44D2-9B59-889D51388544}"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4"/>
    </customSheetView>
  </customSheetViews>
  <mergeCells count="50">
    <mergeCell ref="D7:E7"/>
    <mergeCell ref="F7:G7"/>
    <mergeCell ref="J7:K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C27:I27"/>
    <mergeCell ref="F28:G28"/>
    <mergeCell ref="F29:G29"/>
    <mergeCell ref="F30:G30"/>
    <mergeCell ref="C31:I31"/>
    <mergeCell ref="B32:K32"/>
    <mergeCell ref="E34:F34"/>
    <mergeCell ref="J34:K34"/>
    <mergeCell ref="J39:K39"/>
    <mergeCell ref="J40:K40"/>
    <mergeCell ref="J45:K45"/>
    <mergeCell ref="B47:K47"/>
    <mergeCell ref="B48:K48"/>
    <mergeCell ref="B49:K49"/>
    <mergeCell ref="B50:K50"/>
    <mergeCell ref="B51:K51"/>
    <mergeCell ref="B52:K52"/>
    <mergeCell ref="C18:C20"/>
    <mergeCell ref="C21:C23"/>
    <mergeCell ref="C24:C26"/>
    <mergeCell ref="C28:C30"/>
    <mergeCell ref="C34:D39"/>
    <mergeCell ref="G34:I39"/>
    <mergeCell ref="E35:F39"/>
    <mergeCell ref="J35:K38"/>
    <mergeCell ref="G40:I45"/>
    <mergeCell ref="J41:K44"/>
    <mergeCell ref="C8:C17"/>
  </mergeCells>
  <phoneticPr fontId="1"/>
  <dataValidations count="1">
    <dataValidation imeMode="off" allowBlank="1" showDropDown="0" showInputMessage="1" showErrorMessage="1" sqref="F8:G26 I8:I26 D8:D26 F28:G30 D28:D30 I28:I30"/>
  </dataValidations>
  <printOptions horizontalCentered="1"/>
  <pageMargins left="0.70866141732283472" right="0.70866141732283472" top="0.74803149606299213" bottom="0.74803149606299213" header="0.31496062992125984" footer="0.31496062992125984"/>
  <pageSetup paperSize="9" scale="65" fitToWidth="1" fitToHeight="1" orientation="portrait" usePrinterDefaults="1"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00B0F0"/>
  </sheetPr>
  <dimension ref="B3:Q40"/>
  <sheetViews>
    <sheetView showGridLines="0" view="pageBreakPreview" zoomScale="95" zoomScaleNormal="95" zoomScaleSheetLayoutView="95" workbookViewId="0">
      <selection activeCell="C38" sqref="C38:D39"/>
    </sheetView>
  </sheetViews>
  <sheetFormatPr defaultRowHeight="18.75"/>
  <cols>
    <col min="1" max="1" width="1.125" style="51" customWidth="1"/>
    <col min="2" max="2" width="5.625" style="51" customWidth="1"/>
    <col min="3" max="4" width="10.625" style="51" customWidth="1"/>
    <col min="5" max="7" width="5.625" style="51" customWidth="1"/>
    <col min="8" max="8" width="5" style="51" customWidth="1"/>
    <col min="9" max="9" width="4.375" style="51" customWidth="1"/>
    <col min="10" max="16" width="5.625" style="51" customWidth="1"/>
    <col min="17" max="17" width="10" style="51" customWidth="1"/>
    <col min="18" max="18" width="3.625" style="51" customWidth="1"/>
    <col min="19" max="16384" width="9" style="51" customWidth="1"/>
  </cols>
  <sheetData>
    <row r="1" spans="2:17" ht="6.75" customHeight="1"/>
    <row r="2" spans="2:17" ht="20.100000000000001" customHeight="1"/>
    <row r="3" spans="2:17" ht="20.100000000000001" customHeight="1">
      <c r="B3" s="51" t="s">
        <v>814</v>
      </c>
    </row>
    <row r="4" spans="2:17" ht="20.100000000000001" customHeight="1">
      <c r="B4" s="51" t="s">
        <v>867</v>
      </c>
      <c r="C4" s="51"/>
      <c r="D4" s="51"/>
      <c r="E4" s="51"/>
      <c r="F4" s="51"/>
      <c r="G4" s="51"/>
      <c r="H4" s="51"/>
      <c r="I4" s="51"/>
      <c r="J4" s="51"/>
      <c r="K4" s="51"/>
      <c r="L4" s="51"/>
      <c r="M4" s="51"/>
      <c r="N4" s="51"/>
      <c r="O4" s="51"/>
      <c r="P4" s="51"/>
      <c r="Q4" s="51"/>
    </row>
    <row r="5" spans="2:17" ht="20.100000000000001" customHeight="1"/>
    <row r="6" spans="2:17" ht="20.100000000000001" customHeight="1">
      <c r="C6" s="51" t="s">
        <v>254</v>
      </c>
      <c r="D6" s="51"/>
      <c r="E6" s="51"/>
      <c r="F6" s="51"/>
      <c r="G6" s="51"/>
      <c r="H6" s="51"/>
      <c r="I6" s="51"/>
      <c r="J6" s="51"/>
      <c r="K6" s="51"/>
      <c r="L6" s="51"/>
      <c r="M6" s="51"/>
      <c r="N6" s="51"/>
      <c r="O6" s="51"/>
      <c r="P6" s="51"/>
      <c r="Q6" s="51"/>
    </row>
    <row r="7" spans="2:17" ht="20.100000000000001" customHeight="1"/>
    <row r="8" spans="2:17" ht="20.100000000000001" customHeight="1">
      <c r="C8" s="886" t="s">
        <v>940</v>
      </c>
      <c r="D8" s="886"/>
      <c r="E8" s="886"/>
      <c r="F8" s="886"/>
      <c r="G8" s="886"/>
      <c r="H8" s="886"/>
      <c r="I8" s="886"/>
      <c r="J8" s="886"/>
      <c r="K8" s="886"/>
      <c r="L8" s="886"/>
      <c r="M8" s="886"/>
      <c r="N8" s="886"/>
      <c r="O8" s="886"/>
      <c r="P8" s="886"/>
      <c r="Q8" s="886"/>
    </row>
    <row r="9" spans="2:17" ht="24.95" customHeight="1">
      <c r="C9" s="887" t="s">
        <v>248</v>
      </c>
      <c r="D9" s="898" t="s">
        <v>0</v>
      </c>
      <c r="E9" s="905" t="s">
        <v>272</v>
      </c>
      <c r="F9" s="912"/>
      <c r="G9" s="905" t="s">
        <v>658</v>
      </c>
      <c r="H9" s="912"/>
      <c r="I9" s="905" t="s">
        <v>378</v>
      </c>
      <c r="J9" s="912"/>
      <c r="K9" s="905" t="s">
        <v>794</v>
      </c>
      <c r="L9" s="912"/>
      <c r="M9" s="905" t="s">
        <v>434</v>
      </c>
      <c r="N9" s="912"/>
      <c r="O9" s="905" t="s">
        <v>50</v>
      </c>
      <c r="P9" s="912"/>
      <c r="Q9" s="898" t="s">
        <v>182</v>
      </c>
    </row>
    <row r="10" spans="2:17" ht="24.95" customHeight="1">
      <c r="C10" s="888" t="s">
        <v>865</v>
      </c>
      <c r="D10" s="899"/>
      <c r="E10" s="906"/>
      <c r="F10" s="913"/>
      <c r="G10" s="906"/>
      <c r="H10" s="913"/>
      <c r="I10" s="906"/>
      <c r="J10" s="913"/>
      <c r="K10" s="906"/>
      <c r="L10" s="913"/>
      <c r="M10" s="906"/>
      <c r="N10" s="913"/>
      <c r="O10" s="906"/>
      <c r="P10" s="967"/>
      <c r="Q10" s="952">
        <f>SUM(D10:P10)</f>
        <v>0</v>
      </c>
    </row>
    <row r="11" spans="2:17" ht="20.100000000000001" customHeight="1"/>
    <row r="12" spans="2:17" ht="20.100000000000001" customHeight="1">
      <c r="C12" s="830" t="s">
        <v>60</v>
      </c>
      <c r="D12" s="830"/>
      <c r="E12" s="830"/>
      <c r="F12" s="830"/>
      <c r="G12" s="830"/>
      <c r="H12" s="830"/>
      <c r="I12" s="830"/>
      <c r="J12" s="830"/>
      <c r="K12" s="830"/>
      <c r="L12" s="830"/>
      <c r="M12" s="959"/>
      <c r="N12" s="963"/>
      <c r="O12" s="963"/>
      <c r="P12" s="963"/>
      <c r="Q12" s="974"/>
    </row>
    <row r="13" spans="2:17" ht="20.100000000000001" customHeight="1">
      <c r="C13" s="830" t="s">
        <v>723</v>
      </c>
      <c r="D13" s="830"/>
      <c r="E13" s="830"/>
      <c r="F13" s="830"/>
      <c r="G13" s="830"/>
      <c r="H13" s="830"/>
      <c r="I13" s="830"/>
      <c r="J13" s="830"/>
      <c r="K13" s="830"/>
      <c r="L13" s="830"/>
      <c r="M13" s="960"/>
      <c r="N13" s="964"/>
      <c r="O13" s="964"/>
      <c r="P13" s="964"/>
      <c r="Q13" s="975"/>
    </row>
    <row r="14" spans="2:17" ht="20.100000000000001" customHeight="1">
      <c r="C14" s="830"/>
      <c r="D14" s="830"/>
      <c r="E14" s="830"/>
      <c r="F14" s="830"/>
      <c r="G14" s="830"/>
      <c r="H14" s="830"/>
      <c r="I14" s="830"/>
      <c r="J14" s="830"/>
      <c r="K14" s="830"/>
      <c r="L14" s="830"/>
    </row>
    <row r="15" spans="2:17" ht="20.100000000000001" customHeight="1">
      <c r="C15" s="51" t="s">
        <v>398</v>
      </c>
    </row>
    <row r="16" spans="2:17" ht="24.95" customHeight="1">
      <c r="C16" s="889"/>
    </row>
    <row r="17" spans="3:17" ht="35.1" customHeight="1">
      <c r="C17" s="890" t="s">
        <v>603</v>
      </c>
      <c r="D17" s="890"/>
      <c r="E17" s="890"/>
      <c r="F17" s="890"/>
      <c r="G17" s="890"/>
      <c r="H17" s="890"/>
      <c r="I17" s="890"/>
      <c r="J17" s="890"/>
      <c r="K17" s="890"/>
      <c r="L17" s="890"/>
      <c r="M17" s="890"/>
      <c r="N17" s="890"/>
      <c r="O17" s="890"/>
      <c r="P17" s="890"/>
      <c r="Q17" s="890"/>
    </row>
    <row r="18" spans="3:17" ht="35.1" customHeight="1">
      <c r="C18" s="891" t="s">
        <v>267</v>
      </c>
      <c r="D18" s="891"/>
      <c r="E18" s="891"/>
      <c r="F18" s="891"/>
      <c r="G18" s="891"/>
      <c r="H18" s="891"/>
      <c r="I18" s="891"/>
      <c r="J18" s="891"/>
      <c r="K18" s="891"/>
      <c r="L18" s="891"/>
      <c r="M18" s="891"/>
      <c r="N18" s="891"/>
      <c r="O18" s="891"/>
      <c r="P18" s="891"/>
      <c r="Q18" s="891"/>
    </row>
    <row r="19" spans="3:17" ht="35.1" customHeight="1">
      <c r="C19" s="890" t="s">
        <v>296</v>
      </c>
      <c r="D19" s="890"/>
      <c r="E19" s="890"/>
      <c r="F19" s="890"/>
      <c r="G19" s="890"/>
      <c r="H19" s="890"/>
      <c r="I19" s="890"/>
      <c r="J19" s="890"/>
      <c r="K19" s="890"/>
      <c r="L19" s="890"/>
      <c r="M19" s="890"/>
      <c r="N19" s="890"/>
      <c r="O19" s="890"/>
      <c r="P19" s="890"/>
      <c r="Q19" s="890"/>
    </row>
    <row r="20" spans="3:17" ht="20.100000000000001" customHeight="1"/>
    <row r="21" spans="3:17" ht="20.100000000000001" customHeight="1">
      <c r="C21" s="621" t="s">
        <v>323</v>
      </c>
      <c r="D21" s="621"/>
      <c r="E21" s="621"/>
      <c r="F21" s="621"/>
      <c r="G21" s="621"/>
      <c r="H21" s="621"/>
      <c r="I21" s="621"/>
      <c r="J21" s="621"/>
      <c r="K21" s="621"/>
      <c r="L21" s="621"/>
      <c r="M21" s="621"/>
      <c r="N21" s="621"/>
      <c r="O21" s="621"/>
      <c r="P21" s="621"/>
      <c r="Q21" s="621"/>
    </row>
    <row r="22" spans="3:17" ht="20.100000000000001" customHeight="1">
      <c r="C22" s="69" t="s">
        <v>862</v>
      </c>
      <c r="D22" s="69"/>
      <c r="E22" s="69"/>
      <c r="F22" s="69"/>
      <c r="G22" s="69"/>
      <c r="H22" s="69"/>
      <c r="I22" s="69"/>
      <c r="J22" s="69"/>
      <c r="K22" s="69"/>
      <c r="L22" s="69"/>
      <c r="M22" s="69"/>
      <c r="N22" s="69"/>
      <c r="O22" s="69"/>
      <c r="P22" s="69"/>
      <c r="Q22" s="69"/>
    </row>
    <row r="23" spans="3:17" ht="20.100000000000001" customHeight="1">
      <c r="C23" s="69"/>
      <c r="D23" s="69"/>
      <c r="E23" s="69"/>
      <c r="F23" s="69"/>
      <c r="G23" s="69"/>
      <c r="H23" s="69"/>
      <c r="I23" s="69"/>
      <c r="J23" s="69"/>
      <c r="K23" s="69"/>
      <c r="L23" s="69"/>
      <c r="M23" s="69"/>
      <c r="N23" s="69"/>
      <c r="O23" s="69"/>
      <c r="P23" s="69"/>
      <c r="Q23" s="69"/>
    </row>
    <row r="24" spans="3:17" ht="24.95" customHeight="1">
      <c r="C24" s="886" t="s">
        <v>940</v>
      </c>
      <c r="D24" s="886"/>
      <c r="E24" s="886"/>
      <c r="F24" s="886"/>
      <c r="G24" s="886"/>
      <c r="H24" s="886"/>
      <c r="I24" s="886"/>
      <c r="J24" s="886"/>
      <c r="K24" s="886"/>
      <c r="L24" s="886"/>
      <c r="M24" s="886"/>
      <c r="N24" s="886"/>
      <c r="O24" s="886"/>
      <c r="P24" s="886"/>
      <c r="Q24" s="886"/>
    </row>
    <row r="25" spans="3:17" ht="22.5" customHeight="1">
      <c r="C25" s="892" t="s">
        <v>210</v>
      </c>
      <c r="D25" s="900"/>
      <c r="E25" s="888" t="s">
        <v>52</v>
      </c>
      <c r="F25" s="914"/>
      <c r="G25" s="914"/>
      <c r="H25" s="914"/>
      <c r="I25" s="914"/>
      <c r="J25" s="914"/>
      <c r="K25" s="914"/>
      <c r="L25" s="952"/>
      <c r="M25" s="892" t="s">
        <v>33</v>
      </c>
      <c r="N25" s="915"/>
      <c r="O25" s="915"/>
      <c r="P25" s="915"/>
      <c r="Q25" s="900"/>
    </row>
    <row r="26" spans="3:17" ht="22.5" customHeight="1">
      <c r="C26" s="893"/>
      <c r="D26" s="901"/>
      <c r="E26" s="888" t="s">
        <v>642</v>
      </c>
      <c r="F26" s="914"/>
      <c r="G26" s="921" t="s">
        <v>875</v>
      </c>
      <c r="H26" s="921"/>
      <c r="I26" s="921"/>
      <c r="J26" s="921"/>
      <c r="K26" s="946" t="s">
        <v>647</v>
      </c>
      <c r="L26" s="953"/>
      <c r="M26" s="894"/>
      <c r="N26" s="576"/>
      <c r="O26" s="576"/>
      <c r="P26" s="576"/>
      <c r="Q26" s="902"/>
    </row>
    <row r="27" spans="3:17" ht="30" customHeight="1">
      <c r="C27" s="894" t="s">
        <v>878</v>
      </c>
      <c r="D27" s="902"/>
      <c r="E27" s="892"/>
      <c r="F27" s="915"/>
      <c r="G27" s="922"/>
      <c r="H27" s="928"/>
      <c r="I27" s="928"/>
      <c r="J27" s="922"/>
      <c r="K27" s="947"/>
      <c r="L27" s="954"/>
      <c r="M27" s="892"/>
      <c r="N27" s="915"/>
      <c r="O27" s="915"/>
      <c r="P27" s="915"/>
      <c r="Q27" s="900"/>
    </row>
    <row r="28" spans="3:17" ht="30" customHeight="1">
      <c r="C28" s="895" t="s">
        <v>51</v>
      </c>
      <c r="D28" s="903"/>
      <c r="E28" s="907" t="s">
        <v>67</v>
      </c>
      <c r="F28" s="916"/>
      <c r="G28" s="923"/>
      <c r="H28" s="929"/>
      <c r="I28" s="938"/>
      <c r="J28" s="576" t="s">
        <v>635</v>
      </c>
      <c r="K28" s="948">
        <f>IF(H28=0,0,IF(H28=1,180,IF(H28&gt;=2,320+100*(H28-2),"")))</f>
        <v>0</v>
      </c>
      <c r="L28" s="955"/>
      <c r="M28" s="894"/>
      <c r="N28" s="576"/>
      <c r="O28" s="576"/>
      <c r="P28" s="968"/>
      <c r="Q28" s="976"/>
    </row>
    <row r="29" spans="3:17" ht="41.25" customHeight="1">
      <c r="C29" s="896" t="s">
        <v>11</v>
      </c>
      <c r="D29" s="904"/>
      <c r="E29" s="894">
        <v>1.65</v>
      </c>
      <c r="F29" s="576">
        <v>1.65</v>
      </c>
      <c r="G29" s="576" t="s">
        <v>331</v>
      </c>
      <c r="H29" s="930"/>
      <c r="I29" s="939"/>
      <c r="J29" s="576" t="s">
        <v>635</v>
      </c>
      <c r="K29" s="948">
        <f>$E29*$H29</f>
        <v>0</v>
      </c>
      <c r="L29" s="955"/>
      <c r="M29" s="894" t="s">
        <v>93</v>
      </c>
      <c r="N29" s="576"/>
      <c r="O29" s="966"/>
      <c r="P29" s="969"/>
      <c r="Q29" s="977"/>
    </row>
    <row r="30" spans="3:17" ht="39" customHeight="1">
      <c r="C30" s="896" t="s">
        <v>944</v>
      </c>
      <c r="D30" s="904"/>
      <c r="E30" s="894">
        <v>3.3</v>
      </c>
      <c r="F30" s="576">
        <v>1.65</v>
      </c>
      <c r="G30" s="576" t="s">
        <v>331</v>
      </c>
      <c r="H30" s="930"/>
      <c r="I30" s="939"/>
      <c r="J30" s="576" t="s">
        <v>635</v>
      </c>
      <c r="K30" s="948">
        <f>$E30*$H30</f>
        <v>0</v>
      </c>
      <c r="L30" s="955"/>
      <c r="M30" s="894" t="s">
        <v>122</v>
      </c>
      <c r="N30" s="576"/>
      <c r="O30" s="966"/>
      <c r="P30" s="969"/>
      <c r="Q30" s="977"/>
    </row>
    <row r="31" spans="3:17" ht="30" customHeight="1">
      <c r="C31" s="896" t="s">
        <v>870</v>
      </c>
      <c r="D31" s="904"/>
      <c r="E31" s="908">
        <v>1.98</v>
      </c>
      <c r="F31" s="917">
        <v>1.65</v>
      </c>
      <c r="G31" s="924" t="s">
        <v>331</v>
      </c>
      <c r="H31" s="930"/>
      <c r="I31" s="939"/>
      <c r="J31" s="944" t="s">
        <v>635</v>
      </c>
      <c r="K31" s="949">
        <f>$E31*$H31</f>
        <v>0</v>
      </c>
      <c r="L31" s="956"/>
      <c r="M31" s="908" t="s">
        <v>643</v>
      </c>
      <c r="N31" s="917"/>
      <c r="O31" s="924"/>
      <c r="P31" s="970"/>
      <c r="Q31" s="978"/>
    </row>
    <row r="32" spans="3:17" ht="30" customHeight="1">
      <c r="C32" s="896" t="s">
        <v>142</v>
      </c>
      <c r="D32" s="904"/>
      <c r="E32" s="909">
        <v>1.98</v>
      </c>
      <c r="F32" s="918">
        <v>1.65</v>
      </c>
      <c r="G32" s="925" t="s">
        <v>331</v>
      </c>
      <c r="H32" s="931"/>
      <c r="I32" s="940"/>
      <c r="J32" s="945" t="s">
        <v>635</v>
      </c>
      <c r="K32" s="950">
        <f>$E32*$H32</f>
        <v>0</v>
      </c>
      <c r="L32" s="957"/>
      <c r="M32" s="909" t="s">
        <v>199</v>
      </c>
      <c r="N32" s="918"/>
      <c r="O32" s="925"/>
      <c r="P32" s="971"/>
      <c r="Q32" s="979"/>
    </row>
    <row r="33" spans="3:17" ht="30" customHeight="1">
      <c r="C33" s="896"/>
      <c r="D33" s="904"/>
      <c r="E33" s="894"/>
      <c r="F33" s="576" t="s">
        <v>333</v>
      </c>
      <c r="G33" s="576"/>
      <c r="H33" s="932"/>
      <c r="I33" s="932"/>
      <c r="J33" s="576"/>
      <c r="K33" s="950">
        <f>K31+K32</f>
        <v>0</v>
      </c>
      <c r="L33" s="957"/>
      <c r="M33" s="961" t="s">
        <v>527</v>
      </c>
      <c r="N33" s="965"/>
      <c r="O33" s="965"/>
      <c r="P33" s="968"/>
      <c r="Q33" s="980">
        <f>P31+P32</f>
        <v>0</v>
      </c>
    </row>
    <row r="34" spans="3:17" ht="30" customHeight="1">
      <c r="C34" s="894"/>
      <c r="D34" s="902"/>
      <c r="E34" s="910" t="s">
        <v>182</v>
      </c>
      <c r="F34" s="919"/>
      <c r="G34" s="926"/>
      <c r="H34" s="933"/>
      <c r="I34" s="933"/>
      <c r="J34" s="926"/>
      <c r="K34" s="949">
        <f>IF(C16="①",SUM(K28:L30),IF(C16="②",SUM(K29:L32),SUM($K$28:$L$31)))</f>
        <v>0</v>
      </c>
      <c r="L34" s="956"/>
      <c r="M34" s="908" t="s">
        <v>509</v>
      </c>
      <c r="N34" s="917"/>
      <c r="O34" s="917"/>
      <c r="P34" s="970"/>
      <c r="Q34" s="978"/>
    </row>
    <row r="35" spans="3:17" ht="30" customHeight="1">
      <c r="C35" s="892" t="s">
        <v>857</v>
      </c>
      <c r="D35" s="900"/>
      <c r="E35" s="892"/>
      <c r="F35" s="915"/>
      <c r="G35" s="922"/>
      <c r="H35" s="922"/>
      <c r="I35" s="922"/>
      <c r="J35" s="922"/>
      <c r="K35" s="947"/>
      <c r="L35" s="954"/>
      <c r="M35" s="892"/>
      <c r="N35" s="915"/>
      <c r="O35" s="915"/>
      <c r="P35" s="972"/>
      <c r="Q35" s="981"/>
    </row>
    <row r="36" spans="3:17" ht="30" customHeight="1">
      <c r="C36" s="895" t="s">
        <v>51</v>
      </c>
      <c r="D36" s="903"/>
      <c r="E36" s="911" t="s">
        <v>756</v>
      </c>
      <c r="F36" s="920"/>
      <c r="G36" s="920"/>
      <c r="H36" s="934"/>
      <c r="I36" s="941"/>
      <c r="J36" s="576" t="s">
        <v>635</v>
      </c>
      <c r="K36" s="948">
        <f>IF(H36=0,0,IF(H36&lt;=2,330+30*(H36-1),IF(H36&gt;=3,400+80*(H36-3),"")))</f>
        <v>0</v>
      </c>
      <c r="L36" s="955"/>
      <c r="M36" s="962" t="s">
        <v>876</v>
      </c>
      <c r="N36" s="576"/>
      <c r="O36" s="576"/>
      <c r="P36" s="968"/>
      <c r="Q36" s="976"/>
    </row>
    <row r="37" spans="3:17" ht="30" customHeight="1">
      <c r="C37" s="896" t="s">
        <v>142</v>
      </c>
      <c r="D37" s="904"/>
      <c r="E37" s="894">
        <v>3.3</v>
      </c>
      <c r="F37" s="576">
        <v>1.65</v>
      </c>
      <c r="G37" s="576" t="s">
        <v>331</v>
      </c>
      <c r="H37" s="935"/>
      <c r="I37" s="942"/>
      <c r="J37" s="576" t="s">
        <v>635</v>
      </c>
      <c r="K37" s="948">
        <f>$E37*$H37</f>
        <v>0</v>
      </c>
      <c r="L37" s="955"/>
      <c r="M37" s="962" t="s">
        <v>403</v>
      </c>
      <c r="N37" s="576"/>
      <c r="O37" s="576"/>
      <c r="P37" s="968"/>
      <c r="Q37" s="976"/>
    </row>
    <row r="38" spans="3:17" ht="30" customHeight="1">
      <c r="C38" s="896" t="s">
        <v>870</v>
      </c>
      <c r="D38" s="904"/>
      <c r="E38" s="894">
        <v>3.3</v>
      </c>
      <c r="F38" s="576">
        <v>1.65</v>
      </c>
      <c r="G38" s="576" t="s">
        <v>331</v>
      </c>
      <c r="H38" s="936"/>
      <c r="I38" s="943"/>
      <c r="J38" s="576" t="s">
        <v>635</v>
      </c>
      <c r="K38" s="948">
        <f>$E38*$H38</f>
        <v>0</v>
      </c>
      <c r="L38" s="955"/>
      <c r="M38" s="962" t="s">
        <v>394</v>
      </c>
      <c r="N38" s="576"/>
      <c r="O38" s="576"/>
      <c r="P38" s="968"/>
      <c r="Q38" s="976"/>
    </row>
    <row r="39" spans="3:17" ht="30" customHeight="1">
      <c r="C39" s="893"/>
      <c r="D39" s="901"/>
      <c r="E39" s="910" t="s">
        <v>182</v>
      </c>
      <c r="F39" s="919"/>
      <c r="G39" s="927" t="s">
        <v>375</v>
      </c>
      <c r="H39" s="937"/>
      <c r="I39" s="937"/>
      <c r="J39" s="927"/>
      <c r="K39" s="951">
        <f>IF(C16="①",K36+K38,IF(C16="②",K37+K38,MAX(K36,K37)+K38))</f>
        <v>0</v>
      </c>
      <c r="L39" s="958"/>
      <c r="M39" s="910" t="s">
        <v>182</v>
      </c>
      <c r="N39" s="919"/>
      <c r="O39" s="919"/>
      <c r="P39" s="973"/>
      <c r="Q39" s="982"/>
    </row>
    <row r="40" spans="3:17" ht="20.100000000000001" customHeight="1">
      <c r="C40" s="897" t="s">
        <v>802</v>
      </c>
    </row>
    <row r="41" spans="3:17" ht="20.100000000000001" customHeight="1"/>
  </sheetData>
  <mergeCells count="83">
    <mergeCell ref="B4:Q4"/>
    <mergeCell ref="C6:Q6"/>
    <mergeCell ref="C8:Q8"/>
    <mergeCell ref="E9:F9"/>
    <mergeCell ref="G9:H9"/>
    <mergeCell ref="I9:J9"/>
    <mergeCell ref="K9:L9"/>
    <mergeCell ref="M9:N9"/>
    <mergeCell ref="O9:P9"/>
    <mergeCell ref="E10:F10"/>
    <mergeCell ref="G10:H10"/>
    <mergeCell ref="I10:J10"/>
    <mergeCell ref="K10:L10"/>
    <mergeCell ref="M10:N10"/>
    <mergeCell ref="O10:P10"/>
    <mergeCell ref="C12:L12"/>
    <mergeCell ref="M12:Q12"/>
    <mergeCell ref="C13:L13"/>
    <mergeCell ref="M13:Q13"/>
    <mergeCell ref="C17:Q17"/>
    <mergeCell ref="C18:Q18"/>
    <mergeCell ref="C19:Q19"/>
    <mergeCell ref="C21:Q21"/>
    <mergeCell ref="C24:Q24"/>
    <mergeCell ref="E25:L25"/>
    <mergeCell ref="E26:F26"/>
    <mergeCell ref="G26:J26"/>
    <mergeCell ref="K26:L26"/>
    <mergeCell ref="C28:D28"/>
    <mergeCell ref="E28:G28"/>
    <mergeCell ref="H28:I28"/>
    <mergeCell ref="K28:L28"/>
    <mergeCell ref="C29:D29"/>
    <mergeCell ref="E29:F29"/>
    <mergeCell ref="H29:I29"/>
    <mergeCell ref="K29:L29"/>
    <mergeCell ref="M29:O29"/>
    <mergeCell ref="P29:Q29"/>
    <mergeCell ref="C30:D30"/>
    <mergeCell ref="E30:F30"/>
    <mergeCell ref="H30:I30"/>
    <mergeCell ref="K30:L30"/>
    <mergeCell ref="M30:O30"/>
    <mergeCell ref="P30:Q30"/>
    <mergeCell ref="C31:D31"/>
    <mergeCell ref="E31:F31"/>
    <mergeCell ref="H31:I31"/>
    <mergeCell ref="K31:L31"/>
    <mergeCell ref="M31:O31"/>
    <mergeCell ref="P31:Q31"/>
    <mergeCell ref="C32:D32"/>
    <mergeCell ref="E32:F32"/>
    <mergeCell ref="H32:I32"/>
    <mergeCell ref="K32:L32"/>
    <mergeCell ref="M32:O32"/>
    <mergeCell ref="P32:Q32"/>
    <mergeCell ref="K33:L33"/>
    <mergeCell ref="M33:O33"/>
    <mergeCell ref="E34:F34"/>
    <mergeCell ref="H34:I34"/>
    <mergeCell ref="K34:L34"/>
    <mergeCell ref="M34:O34"/>
    <mergeCell ref="P34:Q34"/>
    <mergeCell ref="C36:D36"/>
    <mergeCell ref="E36:G36"/>
    <mergeCell ref="H36:I36"/>
    <mergeCell ref="K36:L36"/>
    <mergeCell ref="C37:D37"/>
    <mergeCell ref="E37:F37"/>
    <mergeCell ref="H37:I37"/>
    <mergeCell ref="K37:L37"/>
    <mergeCell ref="C38:D38"/>
    <mergeCell ref="E38:F38"/>
    <mergeCell ref="H38:I38"/>
    <mergeCell ref="K38:L38"/>
    <mergeCell ref="E39:F39"/>
    <mergeCell ref="G39:J39"/>
    <mergeCell ref="K39:L39"/>
    <mergeCell ref="M39:O39"/>
    <mergeCell ref="P39:Q39"/>
    <mergeCell ref="C22:Q23"/>
    <mergeCell ref="C25:D26"/>
    <mergeCell ref="M25:Q26"/>
  </mergeCells>
  <phoneticPr fontId="1"/>
  <dataValidations count="3">
    <dataValidation type="list" allowBlank="1" showDropDown="0" showInputMessage="1" showErrorMessage="1" prompt="プルダウンメニューから選んでください" sqref="M12:Q13">
      <formula1>"いる,いない"</formula1>
    </dataValidation>
    <dataValidation type="list" allowBlank="1" showDropDown="0" showInputMessage="1" showErrorMessage="1" sqref="C16">
      <formula1>"①,②,③"</formula1>
    </dataValidation>
    <dataValidation imeMode="off" allowBlank="1" showDropDown="0" showInputMessage="1" showErrorMessage="1" sqref="P39 H28:I31 H36:I36 M10 K10 I10 G10 Q10 D10:E10 O10 P29:P34"/>
  </dataValidations>
  <pageMargins left="0.70866141732283472" right="0.70866141732283472" top="0.74803149606299213" bottom="0.74803149606299213" header="0.31496062992125984" footer="0.31496062992125984"/>
  <pageSetup paperSize="9" scale="71" fitToWidth="1" fitToHeight="1" orientation="portrait" usePrinterDefaults="1" r:id="rId1"/>
  <rowBreaks count="1" manualBreakCount="1">
    <brk id="40" min="1" max="1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2:J30"/>
  <sheetViews>
    <sheetView view="pageBreakPreview" zoomScaleSheetLayoutView="100" workbookViewId="0">
      <selection activeCell="F15" sqref="F15:G15"/>
    </sheetView>
  </sheetViews>
  <sheetFormatPr defaultRowHeight="18.75"/>
  <cols>
    <col min="1" max="1" width="1" style="51" customWidth="1"/>
    <col min="2" max="2" width="3.625" style="51" customWidth="1"/>
    <col min="3" max="3" width="24.125" style="51" customWidth="1"/>
    <col min="4" max="4" width="16.125" style="51" customWidth="1"/>
    <col min="5" max="5" width="4.625" style="51" customWidth="1"/>
    <col min="6" max="7" width="9.375" style="51" customWidth="1"/>
    <col min="8" max="8" width="26.875" style="51" customWidth="1"/>
    <col min="9" max="9" width="5.625" style="51" customWidth="1"/>
    <col min="10" max="10" width="14.375" style="51" customWidth="1"/>
    <col min="11" max="11" width="3.625" style="51" customWidth="1"/>
    <col min="12" max="12" width="9.375" style="51" bestFit="1" customWidth="1"/>
    <col min="13" max="16384" width="9" style="51" customWidth="1"/>
  </cols>
  <sheetData>
    <row r="1" spans="2:10" ht="3.75" customHeight="1"/>
    <row r="2" spans="2:10" ht="30.75" customHeight="1">
      <c r="C2" s="51" t="s">
        <v>866</v>
      </c>
    </row>
    <row r="3" spans="2:10">
      <c r="C3" s="51" t="s">
        <v>370</v>
      </c>
    </row>
    <row r="5" spans="2:10" ht="36">
      <c r="C5" s="983" t="s">
        <v>239</v>
      </c>
      <c r="D5" s="983" t="s">
        <v>885</v>
      </c>
      <c r="E5" s="983" t="s">
        <v>495</v>
      </c>
      <c r="F5" s="983" t="s">
        <v>752</v>
      </c>
      <c r="G5" s="983"/>
      <c r="H5" s="983" t="s">
        <v>729</v>
      </c>
      <c r="I5" s="983" t="s">
        <v>151</v>
      </c>
      <c r="J5" s="983"/>
    </row>
    <row r="6" spans="2:10" ht="20.25">
      <c r="B6" s="51" t="s">
        <v>820</v>
      </c>
      <c r="C6" s="984" t="s">
        <v>745</v>
      </c>
      <c r="D6" s="984" t="s">
        <v>309</v>
      </c>
      <c r="E6" s="984">
        <v>10</v>
      </c>
      <c r="F6" s="987" t="s">
        <v>563</v>
      </c>
      <c r="G6" s="987"/>
      <c r="H6" s="989" t="s">
        <v>324</v>
      </c>
      <c r="I6" s="990" t="s">
        <v>894</v>
      </c>
      <c r="J6" s="990"/>
    </row>
    <row r="7" spans="2:10" ht="20.25">
      <c r="C7" s="985"/>
      <c r="D7" s="985"/>
      <c r="E7" s="986"/>
      <c r="F7" s="988"/>
      <c r="G7" s="988"/>
      <c r="H7" s="988"/>
      <c r="I7" s="991" t="s">
        <v>894</v>
      </c>
      <c r="J7" s="991"/>
    </row>
    <row r="8" spans="2:10" ht="20.25">
      <c r="C8" s="985"/>
      <c r="D8" s="985"/>
      <c r="E8" s="986"/>
      <c r="F8" s="988"/>
      <c r="G8" s="988"/>
      <c r="H8" s="988"/>
      <c r="I8" s="991" t="s">
        <v>894</v>
      </c>
      <c r="J8" s="991"/>
    </row>
    <row r="9" spans="2:10" ht="20.25">
      <c r="C9" s="985"/>
      <c r="D9" s="985"/>
      <c r="E9" s="986"/>
      <c r="F9" s="988"/>
      <c r="G9" s="988"/>
      <c r="H9" s="988"/>
      <c r="I9" s="991" t="s">
        <v>894</v>
      </c>
      <c r="J9" s="991"/>
    </row>
    <row r="10" spans="2:10" ht="20.25">
      <c r="C10" s="985"/>
      <c r="D10" s="985"/>
      <c r="E10" s="986"/>
      <c r="F10" s="988"/>
      <c r="G10" s="988"/>
      <c r="H10" s="988"/>
      <c r="I10" s="991" t="s">
        <v>894</v>
      </c>
      <c r="J10" s="991"/>
    </row>
    <row r="11" spans="2:10" ht="20.25">
      <c r="C11" s="985"/>
      <c r="D11" s="985"/>
      <c r="E11" s="986"/>
      <c r="F11" s="988"/>
      <c r="G11" s="988"/>
      <c r="H11" s="988"/>
      <c r="I11" s="991" t="s">
        <v>894</v>
      </c>
      <c r="J11" s="991"/>
    </row>
    <row r="12" spans="2:10" ht="20.25">
      <c r="C12" s="985"/>
      <c r="D12" s="985"/>
      <c r="E12" s="986"/>
      <c r="F12" s="988"/>
      <c r="G12" s="988"/>
      <c r="H12" s="988"/>
      <c r="I12" s="991" t="s">
        <v>894</v>
      </c>
      <c r="J12" s="991"/>
    </row>
    <row r="13" spans="2:10" ht="20.25">
      <c r="C13" s="985"/>
      <c r="D13" s="985"/>
      <c r="E13" s="986"/>
      <c r="F13" s="988"/>
      <c r="G13" s="988"/>
      <c r="H13" s="988"/>
      <c r="I13" s="991" t="s">
        <v>894</v>
      </c>
      <c r="J13" s="991"/>
    </row>
    <row r="14" spans="2:10" ht="20.25">
      <c r="C14" s="985"/>
      <c r="D14" s="985"/>
      <c r="E14" s="986"/>
      <c r="F14" s="988"/>
      <c r="G14" s="988"/>
      <c r="H14" s="988"/>
      <c r="I14" s="991" t="s">
        <v>894</v>
      </c>
      <c r="J14" s="991"/>
    </row>
    <row r="15" spans="2:10" ht="20.25">
      <c r="C15" s="985"/>
      <c r="D15" s="985"/>
      <c r="E15" s="986"/>
      <c r="F15" s="988"/>
      <c r="G15" s="988"/>
      <c r="H15" s="988"/>
      <c r="I15" s="991" t="s">
        <v>894</v>
      </c>
      <c r="J15" s="991"/>
    </row>
    <row r="16" spans="2:10" ht="20.25">
      <c r="C16" s="985"/>
      <c r="D16" s="985"/>
      <c r="E16" s="986"/>
      <c r="F16" s="988"/>
      <c r="G16" s="988"/>
      <c r="H16" s="988"/>
      <c r="I16" s="991" t="s">
        <v>894</v>
      </c>
      <c r="J16" s="991"/>
    </row>
    <row r="17" spans="3:10" ht="20.25">
      <c r="C17" s="985"/>
      <c r="D17" s="985"/>
      <c r="E17" s="986"/>
      <c r="F17" s="988"/>
      <c r="G17" s="988"/>
      <c r="H17" s="988"/>
      <c r="I17" s="991" t="s">
        <v>894</v>
      </c>
      <c r="J17" s="991"/>
    </row>
    <row r="18" spans="3:10" ht="20.25">
      <c r="C18" s="985"/>
      <c r="D18" s="985"/>
      <c r="E18" s="986"/>
      <c r="F18" s="988"/>
      <c r="G18" s="988"/>
      <c r="H18" s="988"/>
      <c r="I18" s="991" t="s">
        <v>894</v>
      </c>
      <c r="J18" s="991"/>
    </row>
    <row r="19" spans="3:10" ht="20.25">
      <c r="C19" s="985"/>
      <c r="D19" s="985"/>
      <c r="E19" s="986"/>
      <c r="F19" s="988"/>
      <c r="G19" s="988"/>
      <c r="H19" s="988"/>
      <c r="I19" s="991" t="s">
        <v>894</v>
      </c>
      <c r="J19" s="991"/>
    </row>
    <row r="20" spans="3:10" ht="20.25">
      <c r="C20" s="985"/>
      <c r="D20" s="985"/>
      <c r="E20" s="986"/>
      <c r="F20" s="988"/>
      <c r="G20" s="988"/>
      <c r="H20" s="988"/>
      <c r="I20" s="991" t="s">
        <v>894</v>
      </c>
      <c r="J20" s="991"/>
    </row>
    <row r="21" spans="3:10" ht="20.25">
      <c r="C21" s="985"/>
      <c r="D21" s="985"/>
      <c r="E21" s="986"/>
      <c r="F21" s="988"/>
      <c r="G21" s="988"/>
      <c r="H21" s="988"/>
      <c r="I21" s="991" t="s">
        <v>894</v>
      </c>
      <c r="J21" s="991"/>
    </row>
    <row r="22" spans="3:10">
      <c r="C22" s="841"/>
      <c r="D22" s="841"/>
    </row>
    <row r="23" spans="3:10">
      <c r="C23" s="841"/>
      <c r="D23" s="841"/>
    </row>
    <row r="24" spans="3:10">
      <c r="C24" s="841"/>
      <c r="D24" s="841"/>
    </row>
    <row r="25" spans="3:10">
      <c r="C25" s="841"/>
      <c r="D25" s="841"/>
    </row>
    <row r="26" spans="3:10">
      <c r="C26" s="841"/>
      <c r="D26" s="841"/>
    </row>
    <row r="27" spans="3:10">
      <c r="C27" s="841"/>
      <c r="D27" s="841"/>
    </row>
    <row r="28" spans="3:10">
      <c r="C28" s="841"/>
      <c r="D28" s="841"/>
    </row>
    <row r="30" spans="3:10">
      <c r="C30" s="842"/>
      <c r="D30" s="842"/>
    </row>
  </sheetData>
  <customSheetViews>
    <customSheetView guid="{C3AD20A6-3328-4303-8F17-34FEC5275D94}" fitToPage="1" topLeftCell="J1">
      <selection activeCell="O7" sqref="O7"/>
      <pageMargins left="0.7" right="0.7" top="0.75" bottom="0.75" header="0.3" footer="0.3"/>
      <pageSetup paperSize="9" scale="70" orientation="portrait" r:id="rId1"/>
    </customSheetView>
    <customSheetView guid="{6DC44FDF-0C09-47FB-A5AF-824CD1BC2305}" fitToPage="1" topLeftCell="J1">
      <selection activeCell="O7" sqref="O7"/>
      <pageMargins left="0.7" right="0.7" top="0.75" bottom="0.75" header="0.3" footer="0.3"/>
      <pageSetup paperSize="9" scale="70" orientation="portrait" r:id="rId2"/>
    </customSheetView>
    <customSheetView guid="{9A1E6C0C-79D8-4967-8200-E07361298C76}" fitToPage="1" topLeftCell="J1">
      <selection activeCell="O7" sqref="O7"/>
      <pageMargins left="0.7" right="0.7" top="0.75" bottom="0.75" header="0.3" footer="0.3"/>
      <pageSetup paperSize="9" scale="70" orientation="portrait" r:id="rId3"/>
    </customSheetView>
    <customSheetView guid="{2551AA87-C8AC-44D2-9B59-889D51388544}" fitToPage="1">
      <selection activeCell="L8" sqref="L8"/>
      <pageMargins left="0.7" right="0.7" top="0.75" bottom="0.75" header="0.3" footer="0.3"/>
      <pageSetup paperSize="9" scale="70" orientation="portrait" r:id="rId4"/>
    </customSheetView>
  </customSheetViews>
  <mergeCells count="3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s>
  <phoneticPr fontId="1"/>
  <dataValidations count="1">
    <dataValidation imeMode="off" allowBlank="1" showDropDown="0" showInputMessage="1" showErrorMessage="1" sqref="F6:H21"/>
  </dataValidations>
  <pageMargins left="0.7" right="0.7" top="0.75" bottom="0.75" header="0.3" footer="0.3"/>
  <pageSetup paperSize="9" scale="70" fitToWidth="1" fitToHeight="1" orientation="portrait" usePrinterDefaults="1"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1:I16"/>
  <sheetViews>
    <sheetView view="pageBreakPreview" zoomScaleSheetLayoutView="100" workbookViewId="0">
      <selection activeCell="D2" sqref="D2"/>
    </sheetView>
  </sheetViews>
  <sheetFormatPr defaultRowHeight="18.75"/>
  <cols>
    <col min="1" max="1" width="0.75" style="1" customWidth="1"/>
    <col min="2" max="2" width="2.875" style="1" customWidth="1"/>
    <col min="3" max="3" width="5.625" style="1" customWidth="1"/>
    <col min="4" max="9" width="13.375" style="1" customWidth="1"/>
    <col min="10" max="16384" width="9" style="1" customWidth="1"/>
  </cols>
  <sheetData>
    <row r="1" spans="2:9">
      <c r="B1" s="1" t="s">
        <v>688</v>
      </c>
    </row>
    <row r="2" spans="2:9">
      <c r="B2" s="1" t="s">
        <v>533</v>
      </c>
    </row>
    <row r="3" spans="2:9">
      <c r="I3" s="1" t="s">
        <v>286</v>
      </c>
    </row>
    <row r="4" spans="2:9" ht="39.950000000000003" customHeight="1">
      <c r="C4" s="992" t="s">
        <v>884</v>
      </c>
      <c r="D4" s="992"/>
      <c r="E4" s="997" t="s">
        <v>157</v>
      </c>
      <c r="F4" s="997" t="s">
        <v>46</v>
      </c>
      <c r="G4" s="999" t="s">
        <v>592</v>
      </c>
      <c r="H4" s="997" t="s">
        <v>880</v>
      </c>
      <c r="I4" s="999" t="s">
        <v>652</v>
      </c>
    </row>
    <row r="5" spans="2:9" ht="39.950000000000003" customHeight="1">
      <c r="C5" s="993" t="s">
        <v>832</v>
      </c>
      <c r="D5" s="997" t="s">
        <v>724</v>
      </c>
      <c r="E5" s="998" t="s">
        <v>882</v>
      </c>
      <c r="F5" s="998" t="s">
        <v>882</v>
      </c>
      <c r="G5" s="998" t="s">
        <v>882</v>
      </c>
      <c r="H5" s="998" t="s">
        <v>882</v>
      </c>
      <c r="I5" s="998" t="s">
        <v>882</v>
      </c>
    </row>
    <row r="6" spans="2:9" ht="39.950000000000003" customHeight="1">
      <c r="C6" s="994"/>
      <c r="D6" s="997" t="s">
        <v>851</v>
      </c>
      <c r="E6" s="998" t="s">
        <v>882</v>
      </c>
      <c r="F6" s="998" t="s">
        <v>882</v>
      </c>
      <c r="G6" s="998" t="s">
        <v>882</v>
      </c>
      <c r="H6" s="998" t="s">
        <v>882</v>
      </c>
      <c r="I6" s="998" t="s">
        <v>882</v>
      </c>
    </row>
    <row r="7" spans="2:9" ht="39.950000000000003" customHeight="1">
      <c r="C7" s="995"/>
      <c r="D7" s="997" t="s">
        <v>770</v>
      </c>
      <c r="E7" s="998" t="s">
        <v>882</v>
      </c>
      <c r="F7" s="998" t="s">
        <v>882</v>
      </c>
      <c r="G7" s="998" t="s">
        <v>882</v>
      </c>
      <c r="H7" s="998" t="s">
        <v>882</v>
      </c>
      <c r="I7" s="998" t="s">
        <v>882</v>
      </c>
    </row>
    <row r="8" spans="2:9" ht="39.950000000000003" customHeight="1">
      <c r="C8" s="996" t="s">
        <v>887</v>
      </c>
      <c r="D8" s="997" t="s">
        <v>724</v>
      </c>
      <c r="E8" s="998" t="s">
        <v>882</v>
      </c>
      <c r="F8" s="998" t="s">
        <v>882</v>
      </c>
      <c r="G8" s="998" t="s">
        <v>882</v>
      </c>
      <c r="H8" s="998" t="s">
        <v>882</v>
      </c>
      <c r="I8" s="998" t="s">
        <v>882</v>
      </c>
    </row>
    <row r="9" spans="2:9" ht="39.950000000000003" customHeight="1">
      <c r="C9" s="996"/>
      <c r="D9" s="997" t="s">
        <v>851</v>
      </c>
      <c r="E9" s="998" t="s">
        <v>882</v>
      </c>
      <c r="F9" s="998" t="s">
        <v>882</v>
      </c>
      <c r="G9" s="998" t="s">
        <v>882</v>
      </c>
      <c r="H9" s="998" t="s">
        <v>882</v>
      </c>
      <c r="I9" s="998" t="s">
        <v>882</v>
      </c>
    </row>
    <row r="10" spans="2:9" ht="39.950000000000003" customHeight="1">
      <c r="C10" s="996"/>
      <c r="D10" s="997" t="s">
        <v>770</v>
      </c>
      <c r="E10" s="998" t="s">
        <v>882</v>
      </c>
      <c r="F10" s="998" t="s">
        <v>882</v>
      </c>
      <c r="G10" s="998" t="s">
        <v>882</v>
      </c>
      <c r="H10" s="998" t="s">
        <v>882</v>
      </c>
      <c r="I10" s="998" t="s">
        <v>882</v>
      </c>
    </row>
    <row r="11" spans="2:9" ht="39.950000000000003" customHeight="1">
      <c r="C11" s="996" t="s">
        <v>657</v>
      </c>
      <c r="D11" s="997" t="s">
        <v>724</v>
      </c>
      <c r="E11" s="998" t="s">
        <v>882</v>
      </c>
      <c r="F11" s="998" t="s">
        <v>882</v>
      </c>
      <c r="G11" s="998" t="s">
        <v>882</v>
      </c>
      <c r="H11" s="998" t="s">
        <v>882</v>
      </c>
      <c r="I11" s="998" t="s">
        <v>882</v>
      </c>
    </row>
    <row r="12" spans="2:9" ht="39.950000000000003" customHeight="1">
      <c r="C12" s="996"/>
      <c r="D12" s="997" t="s">
        <v>851</v>
      </c>
      <c r="E12" s="998" t="s">
        <v>882</v>
      </c>
      <c r="F12" s="998" t="s">
        <v>882</v>
      </c>
      <c r="G12" s="998" t="s">
        <v>882</v>
      </c>
      <c r="H12" s="998" t="s">
        <v>882</v>
      </c>
      <c r="I12" s="998" t="s">
        <v>882</v>
      </c>
    </row>
    <row r="13" spans="2:9" ht="39.950000000000003" customHeight="1">
      <c r="C13" s="996"/>
      <c r="D13" s="997" t="s">
        <v>590</v>
      </c>
      <c r="E13" s="998" t="s">
        <v>882</v>
      </c>
      <c r="F13" s="998" t="s">
        <v>882</v>
      </c>
      <c r="G13" s="998" t="s">
        <v>882</v>
      </c>
      <c r="H13" s="998" t="s">
        <v>882</v>
      </c>
      <c r="I13" s="998" t="s">
        <v>882</v>
      </c>
    </row>
    <row r="14" spans="2:9">
      <c r="C14" s="1" t="s">
        <v>256</v>
      </c>
    </row>
    <row r="15" spans="2:9">
      <c r="C15" s="1" t="s">
        <v>731</v>
      </c>
    </row>
    <row r="16" spans="2:9">
      <c r="C16" s="1" t="str">
        <f>""&amp;表紙!B2&amp;DBCS(表紙!C2)&amp;"年度の退職者は監査前日までの人数を記入してください。"</f>
        <v>令和８年度の退職者は監査前日までの人数を記入してください。</v>
      </c>
    </row>
  </sheetData>
  <customSheetViews>
    <customSheetView guid="{C3AD20A6-3328-4303-8F17-34FEC5275D94}" fitToPage="1">
      <selection activeCell="K6" sqref="K6"/>
      <pageMargins left="0.7" right="0.7" top="0.75" bottom="0.75" header="0.3" footer="0.3"/>
      <pageSetup paperSize="9" scale="90" orientation="portrait" r:id="rId1"/>
    </customSheetView>
    <customSheetView guid="{6DC44FDF-0C09-47FB-A5AF-824CD1BC2305}" fitToPage="1">
      <selection activeCell="K6" sqref="K6"/>
      <pageMargins left="0.7" right="0.7" top="0.75" bottom="0.75" header="0.3" footer="0.3"/>
      <pageSetup paperSize="9" scale="90" orientation="portrait" r:id="rId2"/>
    </customSheetView>
    <customSheetView guid="{9A1E6C0C-79D8-4967-8200-E07361298C76}" fitToPage="1">
      <selection activeCell="K6" sqref="K6"/>
      <pageMargins left="0.7" right="0.7" top="0.75" bottom="0.75" header="0.3" footer="0.3"/>
      <pageSetup paperSize="9" scale="90" orientation="portrait" r:id="rId3"/>
    </customSheetView>
    <customSheetView guid="{2551AA87-C8AC-44D2-9B59-889D51388544}" fitToPage="1">
      <selection activeCell="K6" sqref="K6"/>
      <pageMargins left="0.7" right="0.7" top="0.75" bottom="0.75" header="0.3" footer="0.3"/>
      <pageSetup paperSize="9" scale="90" orientation="portrait" r:id="rId4"/>
    </customSheetView>
  </customSheetViews>
  <mergeCells count="4">
    <mergeCell ref="C4:D4"/>
    <mergeCell ref="C5:C7"/>
    <mergeCell ref="C8:C10"/>
    <mergeCell ref="C11:C13"/>
  </mergeCells>
  <phoneticPr fontId="1"/>
  <pageMargins left="0.7" right="0.7" top="0.75" bottom="0.75" header="0.3" footer="0.3"/>
  <pageSetup paperSize="9" scale="90" fitToWidth="1" fitToHeight="1" orientation="portrait" usePrinterDefaults="1" r:id="rId5"/>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00B0F0"/>
  </sheetPr>
  <dimension ref="B1:G28"/>
  <sheetViews>
    <sheetView view="pageBreakPreview" zoomScaleSheetLayoutView="100" workbookViewId="0">
      <selection activeCell="B1" sqref="B1"/>
    </sheetView>
  </sheetViews>
  <sheetFormatPr defaultRowHeight="18.75"/>
  <cols>
    <col min="1" max="1" width="1.125" style="1" customWidth="1"/>
    <col min="2" max="2" width="5.125" style="1" customWidth="1"/>
    <col min="3" max="3" width="4.875" style="1" customWidth="1"/>
    <col min="4" max="4" width="27.25" style="1" customWidth="1"/>
    <col min="5" max="5" width="23" style="1" customWidth="1"/>
    <col min="6" max="6" width="20.375" style="1" customWidth="1"/>
    <col min="7" max="16384" width="9" style="1" customWidth="1"/>
  </cols>
  <sheetData>
    <row r="1" spans="2:7" ht="24.75" customHeight="1">
      <c r="B1" s="1000" t="s">
        <v>907</v>
      </c>
      <c r="C1" s="56"/>
      <c r="D1" s="56"/>
      <c r="E1" s="1005"/>
      <c r="F1" s="1005"/>
    </row>
    <row r="2" spans="2:7" ht="25.5" customHeight="1">
      <c r="B2" s="56" t="str">
        <f>"（５）職員研修の状況（"&amp;表紙!B2&amp;DBCS(表紙!C2-1)&amp;"・"&amp;DBCS(表紙!C2)&amp;"年度）"</f>
        <v>（５）職員研修の状況（令和７・８年度）</v>
      </c>
      <c r="C2" s="56"/>
      <c r="D2" s="56"/>
      <c r="E2" s="56"/>
      <c r="F2" s="56"/>
      <c r="G2" s="58"/>
    </row>
    <row r="3" spans="2:7">
      <c r="B3" s="1001" t="str">
        <f>"（注）"&amp;表紙!B2&amp;DBCS(表紙!C2-1)&amp;"年度については参加人数を記入し、"&amp;表紙!B2&amp;DBCS(表紙!C2)&amp;"年度については参加予定のものに○印を記入"</f>
        <v>（注）令和７年度については参加人数を記入し、令和８年度については参加予定のものに○印を記入</v>
      </c>
      <c r="C3" s="56"/>
      <c r="D3" s="56"/>
      <c r="E3" s="56"/>
      <c r="F3" s="56"/>
    </row>
    <row r="4" spans="2:7">
      <c r="B4" s="1002" t="s">
        <v>278</v>
      </c>
      <c r="C4" s="1002"/>
      <c r="D4" s="1002"/>
      <c r="E4" s="1002" t="str">
        <f>表紙!$B$2&amp;DBCS(表紙!$C$2-1)&amp;"年度"</f>
        <v>令和７年度</v>
      </c>
      <c r="F4" s="1002" t="str">
        <f>表紙!$B$2&amp;DBCS(表紙!$C$2)&amp;"年度"</f>
        <v>令和８年度</v>
      </c>
    </row>
    <row r="5" spans="2:7">
      <c r="B5" s="1002"/>
      <c r="C5" s="1002"/>
      <c r="D5" s="1002"/>
      <c r="E5" s="1002" t="s">
        <v>805</v>
      </c>
      <c r="F5" s="1002" t="s">
        <v>908</v>
      </c>
    </row>
    <row r="6" spans="2:7">
      <c r="B6" s="1003" t="s">
        <v>134</v>
      </c>
      <c r="C6" s="1004"/>
      <c r="D6" s="1004"/>
      <c r="E6" s="1006"/>
      <c r="F6" s="1006"/>
    </row>
    <row r="7" spans="2:7">
      <c r="B7" s="1003"/>
      <c r="C7" s="1004"/>
      <c r="D7" s="1004"/>
      <c r="E7" s="1006"/>
      <c r="F7" s="1006"/>
    </row>
    <row r="8" spans="2:7">
      <c r="B8" s="1003"/>
      <c r="C8" s="1004"/>
      <c r="D8" s="1004"/>
      <c r="E8" s="1006"/>
      <c r="F8" s="1006"/>
    </row>
    <row r="9" spans="2:7">
      <c r="B9" s="1003"/>
      <c r="C9" s="1004"/>
      <c r="D9" s="1004"/>
      <c r="E9" s="1006"/>
      <c r="F9" s="1006"/>
    </row>
    <row r="10" spans="2:7">
      <c r="B10" s="1003"/>
      <c r="C10" s="1004"/>
      <c r="D10" s="1004"/>
      <c r="E10" s="1006"/>
      <c r="F10" s="1006"/>
    </row>
    <row r="11" spans="2:7">
      <c r="B11" s="1003"/>
      <c r="C11" s="1004"/>
      <c r="D11" s="1004"/>
      <c r="E11" s="1006"/>
      <c r="F11" s="1006"/>
    </row>
    <row r="12" spans="2:7">
      <c r="B12" s="1003"/>
      <c r="C12" s="1004"/>
      <c r="D12" s="1004"/>
      <c r="E12" s="1006"/>
      <c r="F12" s="1006"/>
    </row>
    <row r="13" spans="2:7">
      <c r="B13" s="1003"/>
      <c r="C13" s="1004"/>
      <c r="D13" s="1004"/>
      <c r="E13" s="1006"/>
      <c r="F13" s="1006"/>
    </row>
    <row r="14" spans="2:7">
      <c r="B14" s="1003"/>
      <c r="C14" s="1004"/>
      <c r="D14" s="1004"/>
      <c r="E14" s="1006"/>
      <c r="F14" s="1006"/>
    </row>
    <row r="15" spans="2:7">
      <c r="B15" s="1003"/>
      <c r="C15" s="1004"/>
      <c r="D15" s="1004"/>
      <c r="E15" s="1006"/>
      <c r="F15" s="1006"/>
    </row>
    <row r="16" spans="2:7">
      <c r="B16" s="1003"/>
      <c r="C16" s="1004"/>
      <c r="D16" s="1004"/>
      <c r="E16" s="1006"/>
      <c r="F16" s="1006"/>
    </row>
    <row r="17" spans="2:6">
      <c r="B17" s="1003"/>
      <c r="C17" s="1004"/>
      <c r="D17" s="1004"/>
      <c r="E17" s="1006"/>
      <c r="F17" s="1006"/>
    </row>
    <row r="18" spans="2:6">
      <c r="B18" s="1003"/>
      <c r="C18" s="1004"/>
      <c r="D18" s="1004"/>
      <c r="E18" s="1006"/>
      <c r="F18" s="1006"/>
    </row>
    <row r="19" spans="2:6">
      <c r="B19" s="1003"/>
      <c r="C19" s="1004"/>
      <c r="D19" s="1004"/>
      <c r="E19" s="1006"/>
      <c r="F19" s="1006"/>
    </row>
    <row r="20" spans="2:6">
      <c r="B20" s="1003" t="s">
        <v>910</v>
      </c>
      <c r="C20" s="1002"/>
      <c r="D20" s="1002"/>
      <c r="E20" s="1006"/>
      <c r="F20" s="1006"/>
    </row>
    <row r="21" spans="2:6">
      <c r="B21" s="1003"/>
      <c r="C21" s="1002"/>
      <c r="D21" s="1002"/>
      <c r="E21" s="1006"/>
      <c r="F21" s="1006"/>
    </row>
    <row r="22" spans="2:6">
      <c r="B22" s="1003"/>
      <c r="C22" s="1002"/>
      <c r="D22" s="1002"/>
      <c r="E22" s="1006"/>
      <c r="F22" s="1006"/>
    </row>
    <row r="23" spans="2:6">
      <c r="B23" s="1003"/>
      <c r="C23" s="1002"/>
      <c r="D23" s="1002"/>
      <c r="E23" s="1006"/>
      <c r="F23" s="1006"/>
    </row>
    <row r="24" spans="2:6">
      <c r="B24" s="1003"/>
      <c r="C24" s="1002"/>
      <c r="D24" s="1002"/>
      <c r="E24" s="1006"/>
      <c r="F24" s="1006"/>
    </row>
    <row r="25" spans="2:6">
      <c r="B25" s="1003"/>
      <c r="C25" s="1002"/>
      <c r="D25" s="1002"/>
      <c r="E25" s="1006"/>
      <c r="F25" s="1006"/>
    </row>
    <row r="26" spans="2:6">
      <c r="B26" s="1003"/>
      <c r="C26" s="1002"/>
      <c r="D26" s="1002"/>
      <c r="E26" s="1006"/>
      <c r="F26" s="1006"/>
    </row>
    <row r="27" spans="2:6">
      <c r="B27" s="1003"/>
      <c r="C27" s="1002"/>
      <c r="D27" s="1002"/>
      <c r="E27" s="1006"/>
      <c r="F27" s="1006"/>
    </row>
    <row r="28" spans="2:6">
      <c r="B28" s="1003"/>
      <c r="C28" s="1002"/>
      <c r="D28" s="1002"/>
      <c r="E28" s="1006"/>
      <c r="F28" s="1006"/>
    </row>
  </sheetData>
  <customSheetViews>
    <customSheetView guid="{C3AD20A6-3328-4303-8F17-34FEC5275D94}" topLeftCell="A25">
      <selection activeCell="G21" sqref="G21"/>
      <pageMargins left="0.7" right="0.7" top="0.75" bottom="0.75" header="0.3" footer="0.3"/>
      <pageSetup paperSize="9" orientation="portrait" r:id="rId1"/>
    </customSheetView>
    <customSheetView guid="{6DC44FDF-0C09-47FB-A5AF-824CD1BC2305}" topLeftCell="A25">
      <selection activeCell="G21" sqref="G21"/>
      <pageMargins left="0.7" right="0.7" top="0.75" bottom="0.75" header="0.3" footer="0.3"/>
      <pageSetup paperSize="9" orientation="portrait" r:id="rId2"/>
    </customSheetView>
    <customSheetView guid="{9A1E6C0C-79D8-4967-8200-E07361298C76}" printArea="1">
      <selection activeCell="G21" sqref="G21"/>
      <pageMargins left="0.7" right="0.7" top="0.75" bottom="0.75" header="0.3" footer="0.3"/>
      <pageSetup paperSize="9" orientation="portrait" r:id="rId3"/>
    </customSheetView>
    <customSheetView guid="{2551AA87-C8AC-44D2-9B59-889D51388544}">
      <selection activeCell="H13" sqref="H13"/>
      <pageMargins left="0.7" right="0.7" top="0.75" bottom="0.75" header="0.3" footer="0.3"/>
      <pageSetup paperSize="9" orientation="portrait" r:id="rId4"/>
    </customSheetView>
  </customSheetViews>
  <mergeCells count="27">
    <mergeCell ref="E1:F1"/>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B4:D5"/>
    <mergeCell ref="B6:B19"/>
    <mergeCell ref="B20:B28"/>
  </mergeCells>
  <phoneticPr fontId="1"/>
  <pageMargins left="0.7" right="0.7" top="0.75" bottom="0.75" header="0.3" footer="0.3"/>
  <pageSetup paperSize="9" fitToWidth="1" fitToHeight="1" orientation="portrait" usePrinterDefaults="1" r:id="rId5"/>
  <drawing r:id="rId6"/>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表紙</vt:lpstr>
      <vt:lpstr>監査調書</vt:lpstr>
      <vt:lpstr>表1</vt:lpstr>
      <vt:lpstr>表２</vt:lpstr>
      <vt:lpstr>表3</vt:lpstr>
      <vt:lpstr>表4</vt:lpstr>
      <vt:lpstr>表5</vt:lpstr>
      <vt:lpstr>表6</vt:lpstr>
      <vt:lpstr>表7</vt:lpstr>
      <vt:lpstr>表8</vt:lpstr>
      <vt:lpstr>独自調査</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森脇　修司</dc:creator>
  <cp:lastModifiedBy>冨士原　友実</cp:lastModifiedBy>
  <cp:lastPrinted>2024-06-14T09:36:08Z</cp:lastPrinted>
  <dcterms:created xsi:type="dcterms:W3CDTF">2020-03-03T11:20:46Z</dcterms:created>
  <dcterms:modified xsi:type="dcterms:W3CDTF">2026-06-25T09:05:43Z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5.0.6.0</vt:lpwstr>
      <vt:lpwstr>6.0.1.0</vt:lpwstr>
    </vt:vector>
  </property>
  <property fmtid="{DCFEDD21-7773-49B2-8022-6FC58DB5260B}" pid="3" name="LastSavedVersion">
    <vt:lpwstr>5.0.6.0</vt:lpwstr>
  </property>
  <property fmtid="{DCFEDD21-7773-49B2-8022-6FC58DB5260B}" pid="4" name="LastSavedDate">
    <vt:filetime>2026-06-25T09:05:43Z</vt:filetime>
  </property>
</Properties>
</file>