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20" yWindow="-120" windowWidth="20730" windowHeight="11160" activeTab="4"/>
  </bookViews>
  <sheets>
    <sheet name="表紙①" sheetId="22" r:id="rId1"/>
    <sheet name="表紙" sheetId="5" state="hidden" r:id="rId2"/>
    <sheet name="監査調書" sheetId="1" r:id="rId3"/>
    <sheet name="表１" sheetId="7" r:id="rId4"/>
    <sheet name="表２" sheetId="4" r:id="rId5"/>
    <sheet name="表３" sheetId="9" r:id="rId6"/>
    <sheet name="表４" sheetId="2" r:id="rId7"/>
    <sheet name="表５" sheetId="13" r:id="rId8"/>
    <sheet name="表６" sheetId="14" r:id="rId9"/>
    <sheet name="職員名簿" sheetId="12" state="hidden" r:id="rId10"/>
    <sheet name="表7" sheetId="23" r:id="rId11"/>
    <sheet name="児童の入所状況" sheetId="19" r:id="rId12"/>
    <sheet name="目次" sheetId="3" state="hidden" r:id="rId13"/>
  </sheets>
  <definedNames>
    <definedName name="_xlnm._FilterDatabase" localSheetId="0" hidden="1">'表紙①'!$B$14:$E$25</definedName>
    <definedName name="_xlnm.Print_Area" localSheetId="2">監査調書!$A$7:$AN$625</definedName>
    <definedName name="_xlnm.Print_Area" localSheetId="6">表４!$B$1:$R$23</definedName>
    <definedName name="_xlnm.Print_Area" localSheetId="12">目次!$A$1:$J$93</definedName>
    <definedName name="_xlnm.Print_Area" localSheetId="1">表紙!$A$2:$F$29</definedName>
    <definedName name="_xlnm.Print_Area" localSheetId="3">表１!$B$2:$U$36</definedName>
    <definedName name="_xlnm.Print_Area" localSheetId="5">表３!$B$1:$L$41</definedName>
    <definedName name="_xlnm.Print_Area" localSheetId="9">職員名簿!$B$2:$N$108</definedName>
    <definedName name="_xlnm.Print_Titles" localSheetId="9">職員名簿!$4:$5</definedName>
    <definedName name="_xlnm.Print_Area" localSheetId="7">表５!$B$1:$K$20</definedName>
    <definedName name="_xlnm.Print_Area" localSheetId="0">'表紙①'!$A$1:$F$25</definedName>
    <definedName name="_xlnm.Print_Area" localSheetId="10">表7!$A$1:$H$28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冨士原　友実</author>
  </authors>
  <commentList>
    <comment ref="H2" authorId="0">
      <text>
        <r>
          <rPr>
            <sz val="11"/>
            <color theme="1"/>
            <rFont val="游ゴシック"/>
          </rPr>
          <t>冨士原　友実:
セルH2の数字を変えると、調書内の年度が変更される</t>
        </r>
      </text>
    </comment>
  </commentList>
</comments>
</file>

<file path=xl/sharedStrings.xml><?xml version="1.0" encoding="utf-8"?>
<sst xmlns="http://schemas.openxmlformats.org/spreadsheetml/2006/main" xmlns:r="http://schemas.openxmlformats.org/officeDocument/2006/relationships" count="882" uniqueCount="882">
  <si>
    <t>○年次有給休暇を取得しやすい職場環境の整備に努めているか</t>
  </si>
  <si>
    <t>(10) 秘密の保持、個人情報の保護</t>
  </si>
  <si>
    <t>施設所在地</t>
    <rPh sb="0" eb="2">
      <t>シセツ</t>
    </rPh>
    <rPh sb="2" eb="5">
      <t>ショザイチ</t>
    </rPh>
    <phoneticPr fontId="1"/>
  </si>
  <si>
    <t>Ｏ157検査実施者数</t>
  </si>
  <si>
    <t>承認者</t>
    <rPh sb="0" eb="3">
      <t>ショウニンシャ</t>
    </rPh>
    <phoneticPr fontId="1"/>
  </si>
  <si>
    <t>氏名</t>
    <rPh sb="0" eb="2">
      <t>シメイ</t>
    </rPh>
    <phoneticPr fontId="1"/>
  </si>
  <si>
    <t>設置者名</t>
  </si>
  <si>
    <t>〇安全点検（施設・設備、園外活動）に関する年間スケジュールを策定しているか</t>
    <rPh sb="1" eb="3">
      <t>アンゼン</t>
    </rPh>
    <rPh sb="3" eb="5">
      <t>テンケン</t>
    </rPh>
    <rPh sb="6" eb="8">
      <t>シセツ</t>
    </rPh>
    <rPh sb="9" eb="11">
      <t>セツビ</t>
    </rPh>
    <rPh sb="12" eb="14">
      <t>エンガイ</t>
    </rPh>
    <rPh sb="14" eb="16">
      <t>カツドウ</t>
    </rPh>
    <rPh sb="18" eb="19">
      <t>カン</t>
    </rPh>
    <rPh sb="21" eb="23">
      <t>ネンカン</t>
    </rPh>
    <rPh sb="30" eb="32">
      <t>サクテイ</t>
    </rPh>
    <phoneticPr fontId="1"/>
  </si>
  <si>
    <r>
      <t xml:space="preserve"> 以下の書類を添付してください。</t>
    </r>
    <r>
      <rPr>
        <b/>
        <sz val="12"/>
        <color auto="1"/>
        <rFont val="游ゴシック"/>
      </rPr>
      <t>(データによる提出も可)</t>
    </r>
    <rPh sb="1" eb="3">
      <t>イカ</t>
    </rPh>
    <rPh sb="23" eb="25">
      <t>テイシュツ</t>
    </rPh>
    <rPh sb="26" eb="27">
      <t>カ</t>
    </rPh>
    <phoneticPr fontId="1"/>
  </si>
  <si>
    <t>(6) 検食</t>
  </si>
  <si>
    <t>○支出に当たっては、経理規程で定める手続きが行われているか</t>
  </si>
  <si>
    <t>◎保護者等からの苦情を受け付ける窓口を設置し、担当者を決めて対応しているか</t>
  </si>
  <si>
    <t>(B)－(C1)－(C2)－(C3)－(C4)－(C5)
　　　　　　　　　　　　　　　     （D）</t>
  </si>
  <si>
    <t>所長</t>
    <rPh sb="0" eb="2">
      <t>ショチョウ</t>
    </rPh>
    <phoneticPr fontId="1"/>
  </si>
  <si>
    <t>◇勤務ローテーション表（監査前月分）</t>
  </si>
  <si>
    <r>
      <t>○大量調理施設衛生管理マニュアル</t>
    </r>
    <r>
      <rPr>
        <sz val="11"/>
        <color theme="1"/>
        <rFont val="游ゴシック"/>
      </rPr>
      <t>等に基づく衛生管理に努めているか</t>
    </r>
    <rPh sb="1" eb="3">
      <t>タイリョウ</t>
    </rPh>
    <rPh sb="3" eb="5">
      <t>チョウリ</t>
    </rPh>
    <rPh sb="5" eb="7">
      <t>シセツ</t>
    </rPh>
    <rPh sb="7" eb="9">
      <t>エイセイ</t>
    </rPh>
    <rPh sb="9" eb="11">
      <t>カンリ</t>
    </rPh>
    <rPh sb="16" eb="17">
      <t>トウ</t>
    </rPh>
    <rPh sb="18" eb="19">
      <t>モト</t>
    </rPh>
    <rPh sb="21" eb="23">
      <t>エイセイ</t>
    </rPh>
    <rPh sb="23" eb="25">
      <t>カンリ</t>
    </rPh>
    <rPh sb="26" eb="27">
      <t>ツト</t>
    </rPh>
    <phoneticPr fontId="1"/>
  </si>
  <si>
    <t>１歳児</t>
  </si>
  <si>
    <r>
      <t>○証憑（納品書・請求書・領収書）がすべて</t>
    </r>
    <r>
      <rPr>
        <sz val="11"/>
        <color theme="1"/>
        <rFont val="游ゴシック"/>
      </rPr>
      <t>10年間保管されているか</t>
    </r>
    <rPh sb="22" eb="24">
      <t>ネンカン</t>
    </rPh>
    <phoneticPr fontId="1"/>
  </si>
  <si>
    <t>氏名</t>
  </si>
  <si>
    <t>について職員や保護者に周知しているか</t>
  </si>
  <si>
    <t>記入者職名・氏名</t>
  </si>
  <si>
    <t>保育所等監査調書</t>
  </si>
  <si>
    <t>(表1)の保育士定数計と比較する職員数
①②③④に係る(A2)＋(E)＋(H)　　    (J)</t>
    <rPh sb="10" eb="11">
      <t>ケイ</t>
    </rPh>
    <phoneticPr fontId="1"/>
  </si>
  <si>
    <t>〇浸水想定地域内又は土砂災害警戒区域内に該当する場合、「避難確保計画」を作成し、市へ報告しているか</t>
    <rPh sb="3" eb="5">
      <t>ソウテイ</t>
    </rPh>
    <phoneticPr fontId="1"/>
  </si>
  <si>
    <t>施設名</t>
  </si>
  <si>
    <t>）</t>
  </si>
  <si>
    <t xml:space="preserve">保育士資格のない所長・その他職員      </t>
  </si>
  <si>
    <t>(2) 費目間流用</t>
  </si>
  <si>
    <r>
      <t>◎福祉サービス第三者</t>
    </r>
    <r>
      <rPr>
        <sz val="11"/>
        <color theme="1"/>
        <rFont val="游ゴシック"/>
      </rPr>
      <t xml:space="preserve">評価を受審し、評価結果を公表しているか   </t>
    </r>
    <rPh sb="1" eb="3">
      <t>フクシ</t>
    </rPh>
    <rPh sb="17" eb="19">
      <t>ヒョウカ</t>
    </rPh>
    <phoneticPr fontId="1"/>
  </si>
  <si>
    <t>加入している場合、その内容</t>
  </si>
  <si>
    <t>点検日</t>
    <rPh sb="0" eb="2">
      <t>テンケン</t>
    </rPh>
    <rPh sb="2" eb="3">
      <t>ビ</t>
    </rPh>
    <phoneticPr fontId="1"/>
  </si>
  <si>
    <t>・受け付けた苦情の内容等の記録</t>
    <rPh sb="1" eb="2">
      <t>ウ</t>
    </rPh>
    <rPh sb="3" eb="4">
      <t>ツ</t>
    </rPh>
    <rPh sb="6" eb="8">
      <t>クジョウ</t>
    </rPh>
    <rPh sb="9" eb="11">
      <t>ナイヨウ</t>
    </rPh>
    <rPh sb="11" eb="12">
      <t>トウ</t>
    </rPh>
    <rPh sb="13" eb="15">
      <t>キロク</t>
    </rPh>
    <phoneticPr fontId="1"/>
  </si>
  <si>
    <t>(1) 児童の健康診断の実施状況</t>
  </si>
  <si>
    <t>(4) 利用者負担額の受領</t>
  </si>
  <si>
    <t>○園外保育時の事故発生に備えてマニュアルを作成しているか</t>
    <rPh sb="1" eb="5">
      <t>エンガイホイク</t>
    </rPh>
    <rPh sb="5" eb="6">
      <t>ジ</t>
    </rPh>
    <rPh sb="7" eb="9">
      <t>ジコ</t>
    </rPh>
    <rPh sb="9" eb="11">
      <t>ハッセイ</t>
    </rPh>
    <rPh sb="12" eb="13">
      <t>ソナ</t>
    </rPh>
    <rPh sb="21" eb="23">
      <t>サクセイ</t>
    </rPh>
    <phoneticPr fontId="1"/>
  </si>
  <si>
    <t xml:space="preserve"> 設 備 名</t>
  </si>
  <si>
    <t>○消防計画を作成し、消防署へ届け出ているか</t>
  </si>
  <si>
    <t>施設所在市町村</t>
    <rPh sb="0" eb="2">
      <t>シセツ</t>
    </rPh>
    <rPh sb="2" eb="4">
      <t>ショザイ</t>
    </rPh>
    <rPh sb="4" eb="7">
      <t>シチョウソン</t>
    </rPh>
    <phoneticPr fontId="1"/>
  </si>
  <si>
    <t>（２） 記録の状況      ★確認資料：各諸帳簿</t>
  </si>
  <si>
    <r>
      <t xml:space="preserve">「その他」の場合の業務
</t>
    </r>
    <r>
      <rPr>
        <sz val="8"/>
        <color theme="1"/>
        <rFont val="游ゴシック"/>
      </rPr>
      <t>（具体的に）</t>
    </r>
    <rPh sb="3" eb="4">
      <t>タ</t>
    </rPh>
    <rPh sb="6" eb="8">
      <t>バアイ</t>
    </rPh>
    <rPh sb="9" eb="11">
      <t>ギョウム</t>
    </rPh>
    <rPh sb="13" eb="16">
      <t>グタイテキ</t>
    </rPh>
    <phoneticPr fontId="1"/>
  </si>
  <si>
    <t>施設所在地</t>
    <rPh sb="0" eb="2">
      <t>シセツ</t>
    </rPh>
    <rPh sb="2" eb="4">
      <t>ショザイ</t>
    </rPh>
    <rPh sb="4" eb="5">
      <t>チ</t>
    </rPh>
    <phoneticPr fontId="1"/>
  </si>
  <si>
    <t>加配</t>
    <rPh sb="0" eb="2">
      <t>カハイ</t>
    </rPh>
    <phoneticPr fontId="1"/>
  </si>
  <si>
    <t>実施状況</t>
    <rPh sb="0" eb="2">
      <t>ジッシ</t>
    </rPh>
    <rPh sb="2" eb="4">
      <t>ジョウキョウ</t>
    </rPh>
    <phoneticPr fontId="1"/>
  </si>
  <si>
    <t>○共同保育を実施している場合は、保護者に説明を行い同意を得ているか</t>
    <rPh sb="1" eb="3">
      <t>キョウドウ</t>
    </rPh>
    <rPh sb="3" eb="5">
      <t>ホイク</t>
    </rPh>
    <rPh sb="6" eb="8">
      <t>ジッシ</t>
    </rPh>
    <rPh sb="12" eb="14">
      <t>バアイ</t>
    </rPh>
    <rPh sb="16" eb="19">
      <t>ホゴシャ</t>
    </rPh>
    <rPh sb="20" eb="22">
      <t>セツメイ</t>
    </rPh>
    <rPh sb="23" eb="24">
      <t>オコナ</t>
    </rPh>
    <rPh sb="25" eb="27">
      <t>ドウイ</t>
    </rPh>
    <rPh sb="28" eb="29">
      <t>エ</t>
    </rPh>
    <phoneticPr fontId="1"/>
  </si>
  <si>
    <t>４　保育の状況</t>
  </si>
  <si>
    <t>・「食を伴う保育」においては、「飲食を伴う教育・保育活動に係るチェックシート」を活用しているか</t>
  </si>
  <si>
    <t>台</t>
    <rPh sb="0" eb="1">
      <t>ダイ</t>
    </rPh>
    <phoneticPr fontId="1"/>
  </si>
  <si>
    <t>(4) 感染症の予防対策</t>
  </si>
  <si>
    <t>（１）運営規程（重要事項に関する規程）</t>
  </si>
  <si>
    <t>・事務日誌</t>
  </si>
  <si>
    <t>◎保育所が主催する内部研修（所内研修）が実施されているか</t>
    <rPh sb="1" eb="3">
      <t>ホイク</t>
    </rPh>
    <rPh sb="3" eb="4">
      <t>ショ</t>
    </rPh>
    <rPh sb="5" eb="7">
      <t>シュサイ</t>
    </rPh>
    <rPh sb="9" eb="11">
      <t>ナイブ</t>
    </rPh>
    <rPh sb="11" eb="13">
      <t>ケンシュウ</t>
    </rPh>
    <rPh sb="14" eb="15">
      <t>ショ</t>
    </rPh>
    <rPh sb="15" eb="16">
      <t>ナイ</t>
    </rPh>
    <rPh sb="16" eb="18">
      <t>ケンシュウ</t>
    </rPh>
    <rPh sb="20" eb="22">
      <t>ジッシ</t>
    </rPh>
    <phoneticPr fontId="1"/>
  </si>
  <si>
    <t>【表６】</t>
    <rPh sb="1" eb="2">
      <t>ヒョウ</t>
    </rPh>
    <phoneticPr fontId="1"/>
  </si>
  <si>
    <t>◆就業規則</t>
    <rPh sb="1" eb="3">
      <t>シュウギョウ</t>
    </rPh>
    <rPh sb="3" eb="5">
      <t>キソク</t>
    </rPh>
    <phoneticPr fontId="1"/>
  </si>
  <si>
    <t>○園外保育を行う際、危険な場所、設備等を把握するとともに、携帯電話等による連絡体制を確保しているか</t>
  </si>
  <si>
    <t>○施設内外の設備等（遊具を含む。）について、チェックリストによる安全点検を行っているか</t>
  </si>
  <si>
    <t>〇栄養士・看護師等が配置されている場合には、その専門性を生かした対応を図っているか</t>
    <rPh sb="1" eb="4">
      <t>エイヨウシ</t>
    </rPh>
    <rPh sb="5" eb="8">
      <t>カンゴシ</t>
    </rPh>
    <rPh sb="8" eb="9">
      <t>トウ</t>
    </rPh>
    <rPh sb="10" eb="12">
      <t>ハイチ</t>
    </rPh>
    <rPh sb="17" eb="19">
      <t>バアイ</t>
    </rPh>
    <rPh sb="24" eb="27">
      <t>センモンセイ</t>
    </rPh>
    <rPh sb="28" eb="29">
      <t>イ</t>
    </rPh>
    <rPh sb="32" eb="34">
      <t>タイオウ</t>
    </rPh>
    <rPh sb="35" eb="36">
      <t>ハカ</t>
    </rPh>
    <phoneticPr fontId="1"/>
  </si>
  <si>
    <t>(4) 医薬品等</t>
  </si>
  <si>
    <t>昇降機定期点検</t>
    <rPh sb="0" eb="2">
      <t>ショウコウ</t>
    </rPh>
    <rPh sb="2" eb="3">
      <t>キ</t>
    </rPh>
    <rPh sb="3" eb="5">
      <t>テイキ</t>
    </rPh>
    <rPh sb="5" eb="7">
      <t>テンケン</t>
    </rPh>
    <phoneticPr fontId="1"/>
  </si>
  <si>
    <r>
      <t>○収入は</t>
    </r>
    <r>
      <rPr>
        <sz val="11"/>
        <color theme="1"/>
        <rFont val="游ゴシック"/>
      </rPr>
      <t>経理規程で定める期限内に必ず金融機関に預け入れされているか</t>
    </r>
    <rPh sb="4" eb="6">
      <t>ケイリ</t>
    </rPh>
    <rPh sb="6" eb="8">
      <t>キテイ</t>
    </rPh>
    <rPh sb="9" eb="10">
      <t>サダ</t>
    </rPh>
    <rPh sb="12" eb="15">
      <t>キゲンナイ</t>
    </rPh>
    <phoneticPr fontId="1"/>
  </si>
  <si>
    <t>電話番号</t>
  </si>
  <si>
    <t>離乳食についての配慮事項</t>
  </si>
  <si>
    <r>
      <t>○収入証憑を</t>
    </r>
    <r>
      <rPr>
        <sz val="11"/>
        <color theme="1"/>
        <rFont val="游ゴシック"/>
      </rPr>
      <t>すべて10年間保管されているか</t>
    </r>
    <rPh sb="11" eb="13">
      <t>ネンカン</t>
    </rPh>
    <rPh sb="13" eb="15">
      <t>ホカン</t>
    </rPh>
    <phoneticPr fontId="1"/>
  </si>
  <si>
    <t>(10) 虐待の防止のための措置に関する事項</t>
  </si>
  <si>
    <r>
      <t>・階段、ベランダ、窓等に転落防止のための設備が</t>
    </r>
    <r>
      <rPr>
        <sz val="11"/>
        <color theme="1"/>
        <rFont val="游ゴシック"/>
      </rPr>
      <t>あるか</t>
    </r>
    <rPh sb="1" eb="3">
      <t>カイダン</t>
    </rPh>
    <rPh sb="9" eb="10">
      <t>マド</t>
    </rPh>
    <rPh sb="10" eb="11">
      <t>トウ</t>
    </rPh>
    <rPh sb="12" eb="14">
      <t>テンラク</t>
    </rPh>
    <rPh sb="14" eb="16">
      <t>ボウシ</t>
    </rPh>
    <rPh sb="20" eb="22">
      <t>セツビ</t>
    </rPh>
    <phoneticPr fontId="1"/>
  </si>
  <si>
    <t>(1) 経理規程</t>
  </si>
  <si>
    <t>○現金、預貯金通帳及び通帳印鑑の各保管責任者について、その業務が事務分掌で明確にされているか</t>
  </si>
  <si>
    <t xml:space="preserve">７　会計経理  </t>
  </si>
  <si>
    <t xml:space="preserve">  </t>
  </si>
  <si>
    <t>保育士A</t>
    <rPh sb="0" eb="3">
      <t>ホイクシ</t>
    </rPh>
    <phoneticPr fontId="1"/>
  </si>
  <si>
    <t>・不審者対応マニュアルの整備</t>
  </si>
  <si>
    <t>調理員</t>
  </si>
  <si>
    <t>(8) 苦情解決の仕組み</t>
  </si>
  <si>
    <t>標準時間
認定</t>
    <rPh sb="0" eb="2">
      <t>ヒョウジュン</t>
    </rPh>
    <rPh sb="2" eb="4">
      <t>ジカン</t>
    </rPh>
    <rPh sb="5" eb="7">
      <t>ニンテイ</t>
    </rPh>
    <phoneticPr fontId="1"/>
  </si>
  <si>
    <t xml:space="preserve">非常電源付 </t>
  </si>
  <si>
    <t>(5) 安全管理体制</t>
  </si>
  <si>
    <t>回実施</t>
  </si>
  <si>
    <t>(2) 記録の状況</t>
  </si>
  <si>
    <t>ほふく室</t>
    <rPh sb="3" eb="4">
      <t>シツ</t>
    </rPh>
    <phoneticPr fontId="1"/>
  </si>
  <si>
    <t>（８）自動車を運行する場合の所在確認</t>
    <rPh sb="3" eb="6">
      <t>ジドウシャ</t>
    </rPh>
    <rPh sb="7" eb="9">
      <t>ウンコウ</t>
    </rPh>
    <rPh sb="11" eb="13">
      <t>バアイ</t>
    </rPh>
    <rPh sb="14" eb="18">
      <t>ショザイカクニン</t>
    </rPh>
    <phoneticPr fontId="1"/>
  </si>
  <si>
    <t>合計</t>
  </si>
  <si>
    <t>○受動喫煙を防止するために必要な措置をしているか</t>
    <rPh sb="1" eb="3">
      <t>ジュドウ</t>
    </rPh>
    <rPh sb="3" eb="5">
      <t>キツエン</t>
    </rPh>
    <rPh sb="6" eb="8">
      <t>ボウシ</t>
    </rPh>
    <rPh sb="13" eb="15">
      <t>ヒツヨウ</t>
    </rPh>
    <rPh sb="16" eb="18">
      <t>ソチ</t>
    </rPh>
    <phoneticPr fontId="1"/>
  </si>
  <si>
    <t>10月</t>
    <rPh sb="2" eb="3">
      <t>ガツ</t>
    </rPh>
    <phoneticPr fontId="1"/>
  </si>
  <si>
    <t>記録の有無</t>
    <rPh sb="0" eb="2">
      <t>キロク</t>
    </rPh>
    <rPh sb="3" eb="5">
      <t>ウム</t>
    </rPh>
    <phoneticPr fontId="1"/>
  </si>
  <si>
    <t>２歳児</t>
  </si>
  <si>
    <t>月１日現在</t>
  </si>
  <si>
    <t>２年以上</t>
  </si>
  <si>
    <t>面積基準による算定</t>
  </si>
  <si>
    <t>修繕有の場合の対応</t>
    <rPh sb="0" eb="2">
      <t>シュウゼン</t>
    </rPh>
    <rPh sb="2" eb="3">
      <t>アリ</t>
    </rPh>
    <rPh sb="4" eb="6">
      <t>バアイ</t>
    </rPh>
    <rPh sb="7" eb="9">
      <t>タイオウ</t>
    </rPh>
    <phoneticPr fontId="1"/>
  </si>
  <si>
    <t>(1) 私立保育所に係る委託費の弾力運用の前提条件</t>
  </si>
  <si>
    <t>短時間
認定</t>
    <rPh sb="0" eb="3">
      <t>タンジカン</t>
    </rPh>
    <phoneticPr fontId="1"/>
  </si>
  <si>
    <t>(2) 管理体制の確立</t>
  </si>
  <si>
    <t>施設長名</t>
  </si>
  <si>
    <t>・睡眠中の子どもの顔色、呼吸状態をきめ細かく観察しているか</t>
  </si>
  <si>
    <r>
      <t>　（未提出の法人、</t>
    </r>
    <r>
      <rPr>
        <sz val="11"/>
        <color auto="1"/>
        <rFont val="游ゴシック"/>
      </rPr>
      <t>理事長及び園長の</t>
    </r>
    <r>
      <rPr>
        <sz val="11"/>
        <color theme="1"/>
        <rFont val="游ゴシック"/>
      </rPr>
      <t>変更があった法人）</t>
    </r>
    <rPh sb="9" eb="12">
      <t>リジチョウ</t>
    </rPh>
    <rPh sb="12" eb="13">
      <t>オヨ</t>
    </rPh>
    <rPh sb="14" eb="16">
      <t>エンチョウ</t>
    </rPh>
    <phoneticPr fontId="1"/>
  </si>
  <si>
    <t>(K)</t>
  </si>
  <si>
    <t>○時間外勤務及び休日勤務をした場合、時間外手当若しくは振替休日等を付与しているか</t>
    <rPh sb="1" eb="4">
      <t>ジカンガイ</t>
    </rPh>
    <rPh sb="4" eb="6">
      <t>キンム</t>
    </rPh>
    <rPh sb="6" eb="7">
      <t>オヨ</t>
    </rPh>
    <rPh sb="8" eb="10">
      <t>キュウジツ</t>
    </rPh>
    <rPh sb="10" eb="12">
      <t>キンム</t>
    </rPh>
    <rPh sb="15" eb="17">
      <t>バアイ</t>
    </rPh>
    <rPh sb="18" eb="21">
      <t>ジカンガイ</t>
    </rPh>
    <rPh sb="21" eb="23">
      <t>テアテ</t>
    </rPh>
    <rPh sb="23" eb="24">
      <t>モ</t>
    </rPh>
    <rPh sb="27" eb="29">
      <t>フリカエ</t>
    </rPh>
    <rPh sb="29" eb="31">
      <t>キュウジツ</t>
    </rPh>
    <rPh sb="31" eb="32">
      <t>トウ</t>
    </rPh>
    <rPh sb="33" eb="35">
      <t>フヨ</t>
    </rPh>
    <phoneticPr fontId="1"/>
  </si>
  <si>
    <t>私的契約児童数</t>
    <rPh sb="0" eb="2">
      <t>シテキ</t>
    </rPh>
    <rPh sb="2" eb="4">
      <t>ケイヤク</t>
    </rPh>
    <rPh sb="4" eb="6">
      <t>ジドウ</t>
    </rPh>
    <rPh sb="6" eb="7">
      <t>スウ</t>
    </rPh>
    <phoneticPr fontId="1"/>
  </si>
  <si>
    <t>対象者数</t>
  </si>
  <si>
    <t>合計</t>
    <rPh sb="0" eb="2">
      <t>ゴウケイ</t>
    </rPh>
    <phoneticPr fontId="1"/>
  </si>
  <si>
    <t>４月</t>
    <rPh sb="1" eb="2">
      <t>ガツ</t>
    </rPh>
    <phoneticPr fontId="1"/>
  </si>
  <si>
    <t>○調理員（補助を含む）の採用時または給食業務への配置換えの際、検便を実施しているか</t>
    <rPh sb="1" eb="3">
      <t>チョウリ</t>
    </rPh>
    <rPh sb="3" eb="4">
      <t>イン</t>
    </rPh>
    <rPh sb="5" eb="7">
      <t>ホジョ</t>
    </rPh>
    <rPh sb="8" eb="9">
      <t>フク</t>
    </rPh>
    <rPh sb="12" eb="14">
      <t>サイヨウ</t>
    </rPh>
    <rPh sb="14" eb="15">
      <t>ジ</t>
    </rPh>
    <rPh sb="18" eb="20">
      <t>キュウショク</t>
    </rPh>
    <rPh sb="20" eb="22">
      <t>ギョウム</t>
    </rPh>
    <rPh sb="24" eb="26">
      <t>ハイチ</t>
    </rPh>
    <rPh sb="26" eb="27">
      <t>ガ</t>
    </rPh>
    <rPh sb="29" eb="30">
      <t>サイ</t>
    </rPh>
    <rPh sb="31" eb="33">
      <t>ケンベン</t>
    </rPh>
    <rPh sb="34" eb="36">
      <t>ジッシ</t>
    </rPh>
    <phoneticPr fontId="1"/>
  </si>
  <si>
    <t>会計責任者</t>
    <rPh sb="0" eb="2">
      <t>カイケイ</t>
    </rPh>
    <rPh sb="2" eb="5">
      <t>セキニンシャ</t>
    </rPh>
    <phoneticPr fontId="1"/>
  </si>
  <si>
    <t>○調理員に対し、毎日健康状態を確認しているか</t>
  </si>
  <si>
    <t>施設長名</t>
    <rPh sb="0" eb="2">
      <t>シセツ</t>
    </rPh>
    <rPh sb="2" eb="3">
      <t>チョウ</t>
    </rPh>
    <rPh sb="3" eb="4">
      <t>メイ</t>
    </rPh>
    <phoneticPr fontId="1"/>
  </si>
  <si>
    <r>
      <t>病児保育事業
　病児対応型・病後児対応型
　　看護師等</t>
    </r>
    <r>
      <rPr>
        <sz val="10"/>
        <color theme="1"/>
        <rFont val="游ゴシック"/>
      </rPr>
      <t>（利用児童おおむね10人につき１人）</t>
    </r>
    <r>
      <rPr>
        <sz val="11"/>
        <color theme="1"/>
        <rFont val="游ゴシック"/>
      </rPr>
      <t xml:space="preserve">
　　保育士</t>
    </r>
    <r>
      <rPr>
        <sz val="10"/>
        <color theme="1"/>
        <rFont val="游ゴシック"/>
      </rPr>
      <t>（利用児童おおむね３人につき１人）</t>
    </r>
    <r>
      <rPr>
        <sz val="11"/>
        <color theme="1"/>
        <rFont val="游ゴシック"/>
      </rPr>
      <t xml:space="preserve">
　体調不良児対応型：看護師等１名以上</t>
    </r>
    <rPh sb="8" eb="10">
      <t>ビョウジ</t>
    </rPh>
    <rPh sb="10" eb="13">
      <t>タイオウガタ</t>
    </rPh>
    <rPh sb="14" eb="17">
      <t>ビョウゴジ</t>
    </rPh>
    <rPh sb="17" eb="20">
      <t>タイオウガタ</t>
    </rPh>
    <rPh sb="23" eb="26">
      <t>カンゴシ</t>
    </rPh>
    <rPh sb="26" eb="27">
      <t>トウ</t>
    </rPh>
    <rPh sb="28" eb="30">
      <t>リヨウ</t>
    </rPh>
    <rPh sb="30" eb="32">
      <t>ジドウ</t>
    </rPh>
    <rPh sb="38" eb="39">
      <t>ニン</t>
    </rPh>
    <rPh sb="43" eb="44">
      <t>ニン</t>
    </rPh>
    <rPh sb="48" eb="51">
      <t>ホイクシ</t>
    </rPh>
    <rPh sb="52" eb="54">
      <t>リヨウ</t>
    </rPh>
    <rPh sb="54" eb="56">
      <t>ジドウ</t>
    </rPh>
    <rPh sb="61" eb="62">
      <t>ニン</t>
    </rPh>
    <rPh sb="66" eb="67">
      <t>ニン</t>
    </rPh>
    <rPh sb="70" eb="72">
      <t>タイチョウ</t>
    </rPh>
    <rPh sb="72" eb="74">
      <t>フリョウ</t>
    </rPh>
    <rPh sb="74" eb="75">
      <t>ジ</t>
    </rPh>
    <rPh sb="75" eb="78">
      <t>タイオウガタ</t>
    </rPh>
    <rPh sb="79" eb="82">
      <t>カンゴシ</t>
    </rPh>
    <rPh sb="82" eb="83">
      <t>トウ</t>
    </rPh>
    <rPh sb="84" eb="85">
      <t>メイ</t>
    </rPh>
    <rPh sb="85" eb="87">
      <t>イジョウ</t>
    </rPh>
    <phoneticPr fontId="1"/>
  </si>
  <si>
    <t>２月</t>
    <rPh sb="1" eb="2">
      <t>ガツ</t>
    </rPh>
    <phoneticPr fontId="1"/>
  </si>
  <si>
    <t>・苦情解決結果の公表件数</t>
  </si>
  <si>
    <r>
      <t>○送迎時における</t>
    </r>
    <r>
      <rPr>
        <sz val="11"/>
        <color theme="1"/>
        <rFont val="游ゴシック"/>
      </rPr>
      <t>駐車場等での事故防止のため、保護者や職員への注意喚起及び駐車場の適切な安全対策を行っているか</t>
    </r>
    <rPh sb="1" eb="3">
      <t>ソウゲイ</t>
    </rPh>
    <rPh sb="3" eb="4">
      <t>ジ</t>
    </rPh>
    <rPh sb="8" eb="11">
      <t>チュウシャジョウ</t>
    </rPh>
    <rPh sb="11" eb="12">
      <t>トウ</t>
    </rPh>
    <rPh sb="14" eb="16">
      <t>ジコ</t>
    </rPh>
    <rPh sb="16" eb="18">
      <t>ボウシ</t>
    </rPh>
    <rPh sb="22" eb="25">
      <t>ホゴシャ</t>
    </rPh>
    <rPh sb="26" eb="28">
      <t>ショクイン</t>
    </rPh>
    <rPh sb="30" eb="32">
      <t>チュウイ</t>
    </rPh>
    <rPh sb="32" eb="34">
      <t>カンキ</t>
    </rPh>
    <rPh sb="34" eb="35">
      <t>オヨ</t>
    </rPh>
    <rPh sb="36" eb="39">
      <t>チュウシャジョウ</t>
    </rPh>
    <rPh sb="40" eb="42">
      <t>テキセツ</t>
    </rPh>
    <rPh sb="43" eb="45">
      <t>アンゼン</t>
    </rPh>
    <rPh sb="45" eb="47">
      <t>タイサク</t>
    </rPh>
    <rPh sb="48" eb="49">
      <t>オコナ</t>
    </rPh>
    <phoneticPr fontId="1"/>
  </si>
  <si>
    <t>乳児室</t>
    <rPh sb="0" eb="2">
      <t>ニュウジ</t>
    </rPh>
    <rPh sb="2" eb="3">
      <t>シツ</t>
    </rPh>
    <phoneticPr fontId="1"/>
  </si>
  <si>
    <t>○職員が10人以上50人未満の施設について、衛生推進者を選任しているか</t>
    <rPh sb="1" eb="3">
      <t>ショクイン</t>
    </rPh>
    <rPh sb="6" eb="9">
      <t>ニンイジョウ</t>
    </rPh>
    <rPh sb="11" eb="12">
      <t>ニン</t>
    </rPh>
    <rPh sb="12" eb="14">
      <t>ミマン</t>
    </rPh>
    <rPh sb="15" eb="17">
      <t>シセツ</t>
    </rPh>
    <rPh sb="22" eb="24">
      <t>エイセイ</t>
    </rPh>
    <rPh sb="24" eb="27">
      <t>スイシンシャ</t>
    </rPh>
    <rPh sb="28" eb="30">
      <t>センニン</t>
    </rPh>
    <phoneticPr fontId="1"/>
  </si>
  <si>
    <t>・運転を担当する職員の他に子どもの対応ができる職員が同乗しているか</t>
    <rPh sb="1" eb="3">
      <t>ウンテン</t>
    </rPh>
    <rPh sb="4" eb="6">
      <t>タントウ</t>
    </rPh>
    <rPh sb="8" eb="10">
      <t>ショクイン</t>
    </rPh>
    <rPh sb="11" eb="12">
      <t>ホカ</t>
    </rPh>
    <rPh sb="13" eb="14">
      <t>コ</t>
    </rPh>
    <rPh sb="17" eb="19">
      <t>タイオウ</t>
    </rPh>
    <rPh sb="23" eb="25">
      <t>ショクイン</t>
    </rPh>
    <rPh sb="26" eb="28">
      <t>ドウジョウ</t>
    </rPh>
    <phoneticPr fontId="1"/>
  </si>
  <si>
    <t>○労働者名簿、賃金台帳が整備されているか</t>
  </si>
  <si>
    <t>×</t>
  </si>
  <si>
    <t>②-2理学療法士・作業療法士・言語聴覚士・心理担当職員等（みなし保育士とする場合であり常勤換算１人まで可）　　  (注5）</t>
  </si>
  <si>
    <t>直近の報告年月日：</t>
    <rPh sb="3" eb="5">
      <t>ホウコク</t>
    </rPh>
    <rPh sb="5" eb="8">
      <t>ネンガッピ</t>
    </rPh>
    <phoneticPr fontId="1"/>
  </si>
  <si>
    <t>(7) 委託費対象外経費</t>
  </si>
  <si>
    <t>○満年齢別の児童数を記入してください。</t>
  </si>
  <si>
    <t>＊次の書類を必ず添付すること。</t>
  </si>
  <si>
    <t>※運営費上の年齢により記入すること</t>
    <rPh sb="1" eb="4">
      <t>ウンエイヒ</t>
    </rPh>
    <rPh sb="4" eb="5">
      <t>ジョウ</t>
    </rPh>
    <rPh sb="6" eb="8">
      <t>ネンレイ</t>
    </rPh>
    <rPh sb="11" eb="13">
      <t>キニュウ</t>
    </rPh>
    <phoneticPr fontId="1"/>
  </si>
  <si>
    <t>(5) 積立資産取崩収入</t>
  </si>
  <si>
    <t>（５） 関係機関、地域社会等との連携状況</t>
  </si>
  <si>
    <t>６　給食の状況</t>
  </si>
  <si>
    <t>○低年齢児（３歳未満）について、上記が確実に行われるよう保育士等が確認しているか</t>
    <rPh sb="1" eb="4">
      <t>テイネンレイ</t>
    </rPh>
    <rPh sb="4" eb="5">
      <t>ジ</t>
    </rPh>
    <rPh sb="7" eb="8">
      <t>サイ</t>
    </rPh>
    <rPh sb="8" eb="10">
      <t>ミマン</t>
    </rPh>
    <rPh sb="16" eb="18">
      <t>ジョウキ</t>
    </rPh>
    <rPh sb="19" eb="21">
      <t>カクジツ</t>
    </rPh>
    <rPh sb="22" eb="23">
      <t>オコナ</t>
    </rPh>
    <rPh sb="28" eb="31">
      <t>ホイクシ</t>
    </rPh>
    <rPh sb="31" eb="32">
      <t>トウ</t>
    </rPh>
    <rPh sb="33" eb="35">
      <t>カクニン</t>
    </rPh>
    <phoneticPr fontId="1"/>
  </si>
  <si>
    <r>
      <t xml:space="preserve">（７） </t>
    </r>
    <r>
      <rPr>
        <sz val="11"/>
        <color theme="1"/>
        <rFont val="游ゴシック"/>
      </rPr>
      <t>苦情解決の仕組み     ★確認資料：苦情解決処理要領、苦情処理記録、掲示物、園だより等</t>
    </r>
  </si>
  <si>
    <t>（注）子育て支援員研修のうち地域保育コースの選択科目「地域型保育」または「一時預かり事業」の修了者　　</t>
  </si>
  <si>
    <t>日</t>
    <rPh sb="0" eb="1">
      <t>ニチ</t>
    </rPh>
    <phoneticPr fontId="1"/>
  </si>
  <si>
    <t>○通常の支払は口座振込（又は小切手）で行われているか</t>
    <rPh sb="12" eb="13">
      <t>マタ</t>
    </rPh>
    <rPh sb="14" eb="17">
      <t>コギッテ</t>
    </rPh>
    <phoneticPr fontId="1"/>
  </si>
  <si>
    <t>グラム</t>
  </si>
  <si>
    <t>スプリンクラー設備</t>
  </si>
  <si>
    <t>9月</t>
    <rPh sb="1" eb="2">
      <t>ガツ</t>
    </rPh>
    <phoneticPr fontId="1"/>
  </si>
  <si>
    <t>担当業務</t>
  </si>
  <si>
    <t>防火管理者　職名：</t>
  </si>
  <si>
    <t>〇安全計画について、職員に周知し、研修や訓練を定期的に実施しているか</t>
    <rPh sb="1" eb="3">
      <t>アンゼン</t>
    </rPh>
    <rPh sb="3" eb="5">
      <t>ケイカク</t>
    </rPh>
    <rPh sb="10" eb="12">
      <t>ショクイン</t>
    </rPh>
    <rPh sb="13" eb="15">
      <t>シュウチ</t>
    </rPh>
    <rPh sb="17" eb="19">
      <t>ケンシュウ</t>
    </rPh>
    <rPh sb="20" eb="22">
      <t>クンレン</t>
    </rPh>
    <rPh sb="23" eb="26">
      <t>テイキテキ</t>
    </rPh>
    <rPh sb="27" eb="29">
      <t>ジッシ</t>
    </rPh>
    <phoneticPr fontId="1"/>
  </si>
  <si>
    <t>休憩保育士
【私立】の定員90名以下の場合は１人</t>
    <rPh sb="0" eb="2">
      <t>キュウケイ</t>
    </rPh>
    <rPh sb="2" eb="5">
      <t>ホイクシ</t>
    </rPh>
    <rPh sb="7" eb="9">
      <t>シリツ</t>
    </rPh>
    <rPh sb="11" eb="13">
      <t>テイイン</t>
    </rPh>
    <rPh sb="15" eb="16">
      <t>メイ</t>
    </rPh>
    <rPh sb="16" eb="18">
      <t>イカ</t>
    </rPh>
    <rPh sb="19" eb="21">
      <t>バアイ</t>
    </rPh>
    <rPh sb="23" eb="24">
      <t>ニン</t>
    </rPh>
    <phoneticPr fontId="1"/>
  </si>
  <si>
    <t>(2) 所長の設置状況</t>
  </si>
  <si>
    <t>在籍職員数（パートを含む）</t>
  </si>
  <si>
    <t>(3) 内部監査</t>
  </si>
  <si>
    <t>①～④合計</t>
  </si>
  <si>
    <t>○児童に対し、犯罪や事故から身を守るための注意事項を職員が指導しているか</t>
  </si>
  <si>
    <t>◎年間研修計画を作成しているか</t>
    <rPh sb="1" eb="3">
      <t>ネンカン</t>
    </rPh>
    <rPh sb="3" eb="5">
      <t>ケンシュウ</t>
    </rPh>
    <rPh sb="5" eb="7">
      <t>ケイカク</t>
    </rPh>
    <rPh sb="8" eb="10">
      <t>サクセイ</t>
    </rPh>
    <phoneticPr fontId="1"/>
  </si>
  <si>
    <t>○保育士の勤務体制【監査前月現在の平均的配置】</t>
  </si>
  <si>
    <t>・保育所保育指針に基づく保育の提供に当たっての計画</t>
    <rPh sb="1" eb="3">
      <t>ホイク</t>
    </rPh>
    <rPh sb="3" eb="4">
      <t>ショ</t>
    </rPh>
    <rPh sb="4" eb="6">
      <t>ホイク</t>
    </rPh>
    <rPh sb="6" eb="8">
      <t>シシン</t>
    </rPh>
    <rPh sb="9" eb="10">
      <t>モト</t>
    </rPh>
    <rPh sb="12" eb="14">
      <t>ホイク</t>
    </rPh>
    <rPh sb="15" eb="17">
      <t>テイキョウ</t>
    </rPh>
    <rPh sb="18" eb="19">
      <t>ア</t>
    </rPh>
    <rPh sb="23" eb="25">
      <t>ケイカク</t>
    </rPh>
    <phoneticPr fontId="1"/>
  </si>
  <si>
    <t>・保護者や警察等関係機関との緊急時に備えた連絡体制や協力体制の整備</t>
    <rPh sb="31" eb="33">
      <t>セイビ</t>
    </rPh>
    <phoneticPr fontId="1"/>
  </si>
  <si>
    <t>保育助手B</t>
    <rPh sb="0" eb="2">
      <t>ホイク</t>
    </rPh>
    <rPh sb="2" eb="4">
      <t>ジョシュ</t>
    </rPh>
    <phoneticPr fontId="1"/>
  </si>
  <si>
    <t>Ｆ Ａ Ｘ</t>
  </si>
  <si>
    <t>煙感知</t>
  </si>
  <si>
    <t>◎地域住民や地域の活動との連携、協力、交流等を行っているか</t>
  </si>
  <si>
    <t>（注２）　県単一時保育事業については、最低基準条例第46条第2項の規定に基づき、対象児童の年齢及び人数に応じて、本事業を担当する   
       　　 保育士を配置すること。ただし、年間の平均利用児童数が1名を下回る場合には、条例第46条第2項及びその他の補助金等の職員配
　　　    置基準を超えた保育士が配置されていれば、本事業を担当する保育士が配置されていなくても差し支えない。</t>
  </si>
  <si>
    <t>(1) 運営規程</t>
  </si>
  <si>
    <t>②特例２（幼稚園教諭、小学校教諭、養護教諭を活用）の利用</t>
  </si>
  <si>
    <t>(1) 施設の面積基準の充足状況</t>
  </si>
  <si>
    <t>(2) 施設等の状況</t>
  </si>
  <si>
    <t>５　健康管理の状況</t>
  </si>
  <si>
    <t>〇職員に対し、感染症及び食中毒の予防及びまん延防止のための研修並びに訓練を定期的におこなって</t>
    <rPh sb="1" eb="3">
      <t>ショクイン</t>
    </rPh>
    <rPh sb="4" eb="5">
      <t>タイ</t>
    </rPh>
    <rPh sb="7" eb="10">
      <t>カンセンショウ</t>
    </rPh>
    <rPh sb="10" eb="11">
      <t>オヨ</t>
    </rPh>
    <rPh sb="12" eb="15">
      <t>ショクチュウドク</t>
    </rPh>
    <rPh sb="16" eb="18">
      <t>ヨボウ</t>
    </rPh>
    <rPh sb="18" eb="19">
      <t>オヨ</t>
    </rPh>
    <rPh sb="22" eb="23">
      <t>エン</t>
    </rPh>
    <rPh sb="23" eb="25">
      <t>ボウシ</t>
    </rPh>
    <rPh sb="29" eb="31">
      <t>ケンシュウ</t>
    </rPh>
    <rPh sb="31" eb="32">
      <t>ナラ</t>
    </rPh>
    <rPh sb="34" eb="36">
      <t>クンレン</t>
    </rPh>
    <rPh sb="37" eb="40">
      <t>テイキテキ</t>
    </rPh>
    <phoneticPr fontId="1"/>
  </si>
  <si>
    <t>◆経理規程</t>
  </si>
  <si>
    <t>(2) 業務管理体制の整備</t>
  </si>
  <si>
    <r>
      <t xml:space="preserve">保育所等監査調書
</t>
    </r>
    <r>
      <rPr>
        <sz val="16"/>
        <color auto="1"/>
        <rFont val="游ゴシック"/>
      </rPr>
      <t>【公立保育所・公設民営保育所】</t>
    </r>
    <rPh sb="0" eb="2">
      <t>ホイク</t>
    </rPh>
    <rPh sb="2" eb="3">
      <t>ショ</t>
    </rPh>
    <rPh sb="3" eb="4">
      <t>トウ</t>
    </rPh>
    <rPh sb="4" eb="6">
      <t>カンサ</t>
    </rPh>
    <rPh sb="6" eb="8">
      <t>チョウショ</t>
    </rPh>
    <rPh sb="10" eb="12">
      <t>コウリツ</t>
    </rPh>
    <rPh sb="12" eb="14">
      <t>ホイク</t>
    </rPh>
    <rPh sb="14" eb="15">
      <t>ショ</t>
    </rPh>
    <rPh sb="16" eb="18">
      <t>コウセツ</t>
    </rPh>
    <rPh sb="18" eb="20">
      <t>ミンエイ</t>
    </rPh>
    <rPh sb="20" eb="22">
      <t>ホイク</t>
    </rPh>
    <rPh sb="22" eb="23">
      <t>ショ</t>
    </rPh>
    <phoneticPr fontId="1"/>
  </si>
  <si>
    <t>（注１）　保育士配置の特例の対象となる子育て支援員は、子育て支援員研修のうち地域保育コースの選択科目「地域型保育」又は「一時
　　　　預かり事業」の修了者である。　</t>
    <rPh sb="49" eb="50">
      <t>モク</t>
    </rPh>
    <phoneticPr fontId="1"/>
  </si>
  <si>
    <t>職名　</t>
    <rPh sb="0" eb="2">
      <t>ショクメイ</t>
    </rPh>
    <phoneticPr fontId="1"/>
  </si>
  <si>
    <t>件</t>
    <rPh sb="0" eb="1">
      <t>ケン</t>
    </rPh>
    <phoneticPr fontId="1"/>
  </si>
  <si>
    <t>◇保育所（園）要覧・しおり等</t>
  </si>
  <si>
    <t>（保護者への周知方法）</t>
    <rPh sb="1" eb="4">
      <t>ホゴシャ</t>
    </rPh>
    <rPh sb="6" eb="8">
      <t>シュウチ</t>
    </rPh>
    <rPh sb="8" eb="10">
      <t>ホウホウ</t>
    </rPh>
    <phoneticPr fontId="1"/>
  </si>
  <si>
    <t>□上記費用に掛かる領収証を交付しているか</t>
    <rPh sb="1" eb="3">
      <t>ジョウキ</t>
    </rPh>
    <rPh sb="3" eb="5">
      <t>ヒヨウ</t>
    </rPh>
    <rPh sb="6" eb="7">
      <t>カ</t>
    </rPh>
    <rPh sb="9" eb="12">
      <t>リョウシュウショウ</t>
    </rPh>
    <rPh sb="13" eb="15">
      <t>コウフ</t>
    </rPh>
    <phoneticPr fontId="1"/>
  </si>
  <si>
    <t>・給食予定･実施献立表及び給食日誌</t>
  </si>
  <si>
    <t>施設の面積(㎡)</t>
    <rPh sb="0" eb="2">
      <t>シセツ</t>
    </rPh>
    <rPh sb="3" eb="5">
      <t>メンセキ</t>
    </rPh>
    <phoneticPr fontId="1"/>
  </si>
  <si>
    <t>○業務分担表（事務分掌）が作成され、各責任者が明らかにされているか</t>
  </si>
  <si>
    <t>年齢区分</t>
  </si>
  <si>
    <t>(5) 旅費</t>
  </si>
  <si>
    <t>作成しているか</t>
    <rPh sb="0" eb="2">
      <t>サクセイ</t>
    </rPh>
    <phoneticPr fontId="1"/>
  </si>
  <si>
    <t>乳児担当者</t>
  </si>
  <si>
    <t>◎年度当初から定員を大きく超過している場合、定員見直しの予定・考え方</t>
  </si>
  <si>
    <t>・公表の方法及び時期</t>
  </si>
  <si>
    <t>◇職員名簿（別紙様式による）　　　＊臨時・パート職員を含む</t>
  </si>
  <si>
    <t>(3) 事業計画、諸規程の状況</t>
  </si>
  <si>
    <t>・児童出席簿</t>
  </si>
  <si>
    <t>(5) 体調不良時の対応</t>
  </si>
  <si>
    <t>◎全体的な計画に基づき、具体的な保育が適切に展開されるよう指導計画・保健計画・食育計画等を</t>
    <rPh sb="1" eb="3">
      <t>ゼンタイ</t>
    </rPh>
    <rPh sb="3" eb="4">
      <t>テキ</t>
    </rPh>
    <rPh sb="5" eb="7">
      <t>ケイカク</t>
    </rPh>
    <rPh sb="8" eb="9">
      <t>モト</t>
    </rPh>
    <rPh sb="12" eb="15">
      <t>グタイテキ</t>
    </rPh>
    <rPh sb="16" eb="18">
      <t>ホイク</t>
    </rPh>
    <rPh sb="19" eb="21">
      <t>テキセツ</t>
    </rPh>
    <rPh sb="22" eb="24">
      <t>テンカイ</t>
    </rPh>
    <rPh sb="29" eb="31">
      <t>シドウ</t>
    </rPh>
    <rPh sb="31" eb="33">
      <t>ケイカク</t>
    </rPh>
    <rPh sb="34" eb="36">
      <t>ホケン</t>
    </rPh>
    <rPh sb="36" eb="38">
      <t>ケイカク</t>
    </rPh>
    <rPh sb="39" eb="41">
      <t>ショクイク</t>
    </rPh>
    <rPh sb="41" eb="43">
      <t>ケイカク</t>
    </rPh>
    <rPh sb="43" eb="44">
      <t>トウ</t>
    </rPh>
    <phoneticPr fontId="1"/>
  </si>
  <si>
    <t>○消防設備の状況</t>
  </si>
  <si>
    <t>◎事故防止のための委員会及び職員に対し研修を定期的に行っているか</t>
    <rPh sb="1" eb="3">
      <t>ジコ</t>
    </rPh>
    <rPh sb="3" eb="5">
      <t>ボウシ</t>
    </rPh>
    <rPh sb="9" eb="12">
      <t>イインカイ</t>
    </rPh>
    <rPh sb="12" eb="13">
      <t>オヨ</t>
    </rPh>
    <rPh sb="14" eb="16">
      <t>ショクイン</t>
    </rPh>
    <rPh sb="17" eb="18">
      <t>タイ</t>
    </rPh>
    <rPh sb="19" eb="21">
      <t>ケンシュウ</t>
    </rPh>
    <rPh sb="22" eb="25">
      <t>テイキテキ</t>
    </rPh>
    <rPh sb="26" eb="27">
      <t>オコナ</t>
    </rPh>
    <phoneticPr fontId="1"/>
  </si>
  <si>
    <t>◎運営規程(注)には、施設の目的や運営方針など、最低基準条例及び運営基準条例で定められた以下の内容が記載されているか　</t>
  </si>
  <si>
    <t>（６） 職員の健康診断</t>
  </si>
  <si>
    <t>基準値
(㎡)</t>
    <rPh sb="0" eb="3">
      <t>キジュンチ</t>
    </rPh>
    <phoneticPr fontId="1"/>
  </si>
  <si>
    <t>(9) 衛生管理体制</t>
  </si>
  <si>
    <t>(2) 積立資産支出</t>
  </si>
  <si>
    <t>・児童の健康診断は年月齢に応じた検査項目が実施されているか</t>
  </si>
  <si>
    <t>・日用品、文房具その他の特定教育・保育に必要な物品の購入に要する費用</t>
    <rPh sb="1" eb="4">
      <t>ニチヨウヒン</t>
    </rPh>
    <rPh sb="5" eb="8">
      <t>ブンボウグ</t>
    </rPh>
    <rPh sb="10" eb="11">
      <t>タ</t>
    </rPh>
    <rPh sb="12" eb="14">
      <t>トクテイ</t>
    </rPh>
    <rPh sb="14" eb="16">
      <t>キョウイク</t>
    </rPh>
    <rPh sb="17" eb="19">
      <t>ホイク</t>
    </rPh>
    <rPh sb="20" eb="22">
      <t>ヒツヨウ</t>
    </rPh>
    <rPh sb="23" eb="25">
      <t>ブッピン</t>
    </rPh>
    <rPh sb="26" eb="28">
      <t>コウニュウ</t>
    </rPh>
    <rPh sb="29" eb="30">
      <t>ヨウ</t>
    </rPh>
    <rPh sb="32" eb="34">
      <t>ヒヨウ</t>
    </rPh>
    <phoneticPr fontId="1"/>
  </si>
  <si>
    <t>　※短期的な指導計画</t>
  </si>
  <si>
    <t>（５） 事故防止  ★確認資料：緊急連絡網、安全管理（緊急時・事故対応等）に関するマニュアル</t>
    <rPh sb="4" eb="8">
      <t>ジコボウシ</t>
    </rPh>
    <phoneticPr fontId="1"/>
  </si>
  <si>
    <t>人数(名)</t>
    <rPh sb="0" eb="2">
      <t>ニンズウ</t>
    </rPh>
    <rPh sb="3" eb="4">
      <t>メイ</t>
    </rPh>
    <phoneticPr fontId="1"/>
  </si>
  <si>
    <t>目　次</t>
    <rPh sb="0" eb="1">
      <t>メ</t>
    </rPh>
    <rPh sb="2" eb="3">
      <t>ツギ</t>
    </rPh>
    <phoneticPr fontId="1"/>
  </si>
  <si>
    <t>(6) 保育所組織</t>
  </si>
  <si>
    <t>○「島根県運営適正化委員会」の行う調査に協力しているか</t>
  </si>
  <si>
    <t>(注) 運営規程、管理規程等、名称は問わない。また、運営規程への記載に際し、一部の記載事項について「○○については、□□規則に定めるところによる」といった手法も可</t>
    <rPh sb="41" eb="43">
      <t>キサイ</t>
    </rPh>
    <rPh sb="43" eb="44">
      <t>ゴト</t>
    </rPh>
    <phoneticPr fontId="1"/>
  </si>
  <si>
    <r>
      <t xml:space="preserve">（２） </t>
    </r>
    <r>
      <rPr>
        <sz val="11"/>
        <color theme="1"/>
        <rFont val="游ゴシック"/>
      </rPr>
      <t>職員の配置状況</t>
    </r>
  </si>
  <si>
    <t>★確認資料：子育て支援員研修修了証書、家庭的保育者認定証、保育業務従事経験・研修受講が分かる書類</t>
    <rPh sb="43" eb="44">
      <t>ワ</t>
    </rPh>
    <rPh sb="46" eb="48">
      <t>ショルイ</t>
    </rPh>
    <phoneticPr fontId="1"/>
  </si>
  <si>
    <r>
      <t xml:space="preserve">（２） </t>
    </r>
    <r>
      <rPr>
        <sz val="11"/>
        <color theme="1"/>
        <rFont val="游ゴシック"/>
      </rPr>
      <t>内部けん制体制の確立</t>
    </r>
    <r>
      <rPr>
        <u/>
        <sz val="11"/>
        <color theme="1"/>
        <rFont val="游ゴシック"/>
      </rPr>
      <t>【※公設民営のみ】</t>
    </r>
    <rPh sb="4" eb="6">
      <t>ナイブ</t>
    </rPh>
    <phoneticPr fontId="1"/>
  </si>
  <si>
    <t>◎次の諸帳簿は記録されているか</t>
  </si>
  <si>
    <t>〇登園時や園外活動の前後等、場面の切り替わり時に子どもの人数確認をダブルチェック体制等によ</t>
    <rPh sb="1" eb="4">
      <t>トウエンジ</t>
    </rPh>
    <rPh sb="5" eb="7">
      <t>エンガイ</t>
    </rPh>
    <rPh sb="7" eb="9">
      <t>カツドウ</t>
    </rPh>
    <rPh sb="10" eb="12">
      <t>ゼンゴ</t>
    </rPh>
    <rPh sb="12" eb="13">
      <t>トウ</t>
    </rPh>
    <rPh sb="14" eb="16">
      <t>バメン</t>
    </rPh>
    <rPh sb="17" eb="18">
      <t>キ</t>
    </rPh>
    <rPh sb="19" eb="20">
      <t>カ</t>
    </rPh>
    <rPh sb="22" eb="23">
      <t>ジ</t>
    </rPh>
    <rPh sb="24" eb="25">
      <t>コ</t>
    </rPh>
    <rPh sb="28" eb="30">
      <t>ニンズウ</t>
    </rPh>
    <rPh sb="30" eb="32">
      <t>カクニン</t>
    </rPh>
    <rPh sb="40" eb="42">
      <t>タイセイ</t>
    </rPh>
    <rPh sb="42" eb="43">
      <t>トウ</t>
    </rPh>
    <phoneticPr fontId="1"/>
  </si>
  <si>
    <r>
      <t>④常勤２年相当の保育業務従事経験がある子育て支援員</t>
    </r>
    <r>
      <rPr>
        <sz val="10"/>
        <color theme="1"/>
        <rFont val="游ゴシック"/>
      </rPr>
      <t>(注１)</t>
    </r>
    <r>
      <rPr>
        <sz val="11"/>
        <color theme="1"/>
        <rFont val="游ゴシック"/>
      </rPr>
      <t>・家庭的保育者</t>
    </r>
  </si>
  <si>
    <t>・児童簿</t>
  </si>
  <si>
    <t>(3) 保護者との連携の状況</t>
  </si>
  <si>
    <t>回</t>
    <rPh sb="0" eb="1">
      <t>カイ</t>
    </rPh>
    <phoneticPr fontId="1"/>
  </si>
  <si>
    <t>資格名</t>
  </si>
  <si>
    <t>看護師</t>
    <rPh sb="0" eb="3">
      <t>カンゴシ</t>
    </rPh>
    <phoneticPr fontId="1"/>
  </si>
  <si>
    <t>○生活管理指導表を用いて、症状を把握しているか</t>
    <rPh sb="1" eb="3">
      <t>セイカツ</t>
    </rPh>
    <rPh sb="3" eb="5">
      <t>カンリ</t>
    </rPh>
    <rPh sb="5" eb="7">
      <t>シドウ</t>
    </rPh>
    <rPh sb="7" eb="8">
      <t>ヒョウ</t>
    </rPh>
    <rPh sb="9" eb="10">
      <t>モチ</t>
    </rPh>
    <rPh sb="13" eb="15">
      <t>ショウジョウ</t>
    </rPh>
    <rPh sb="16" eb="18">
      <t>ハアク</t>
    </rPh>
    <phoneticPr fontId="1"/>
  </si>
  <si>
    <t>(4) 支払資金残高</t>
  </si>
  <si>
    <t xml:space="preserve"> ＊　記載例</t>
  </si>
  <si>
    <t>(6) 避難訓練等の状況</t>
  </si>
  <si>
    <r>
      <t>・</t>
    </r>
    <r>
      <rPr>
        <sz val="11"/>
        <color theme="1"/>
        <rFont val="游ゴシック"/>
      </rPr>
      <t>浸水・洪水（浸水想定区域の場合）</t>
    </r>
    <rPh sb="1" eb="3">
      <t>シンスイ</t>
    </rPh>
    <rPh sb="4" eb="6">
      <t>コウズイ</t>
    </rPh>
    <rPh sb="7" eb="9">
      <t>シンスイ</t>
    </rPh>
    <rPh sb="9" eb="11">
      <t>ソウテイ</t>
    </rPh>
    <rPh sb="11" eb="13">
      <t>クイキ</t>
    </rPh>
    <rPh sb="14" eb="16">
      <t>バアイ</t>
    </rPh>
    <phoneticPr fontId="1"/>
  </si>
  <si>
    <t>・特定教育・保育施設に通う際に提供される便宜に要する費用</t>
    <rPh sb="1" eb="3">
      <t>トクテイ</t>
    </rPh>
    <rPh sb="3" eb="5">
      <t>キョウイク</t>
    </rPh>
    <rPh sb="6" eb="8">
      <t>ホイク</t>
    </rPh>
    <rPh sb="8" eb="10">
      <t>シセツ</t>
    </rPh>
    <rPh sb="11" eb="12">
      <t>カヨ</t>
    </rPh>
    <rPh sb="13" eb="14">
      <t>サイ</t>
    </rPh>
    <rPh sb="15" eb="17">
      <t>テイキョウ</t>
    </rPh>
    <rPh sb="20" eb="22">
      <t>ベンギ</t>
    </rPh>
    <rPh sb="23" eb="24">
      <t>ヨウ</t>
    </rPh>
    <rPh sb="26" eb="28">
      <t>ヒヨウ</t>
    </rPh>
    <phoneticPr fontId="1"/>
  </si>
  <si>
    <t>・特定教育・保育等に係る行事への参加に関する費用</t>
    <rPh sb="1" eb="3">
      <t>トクテイ</t>
    </rPh>
    <rPh sb="3" eb="5">
      <t>キョウイク</t>
    </rPh>
    <rPh sb="6" eb="8">
      <t>ホイク</t>
    </rPh>
    <rPh sb="8" eb="9">
      <t>トウ</t>
    </rPh>
    <rPh sb="10" eb="11">
      <t>カカ</t>
    </rPh>
    <rPh sb="12" eb="14">
      <t>ギョウジ</t>
    </rPh>
    <rPh sb="16" eb="18">
      <t>サンカ</t>
    </rPh>
    <rPh sb="19" eb="20">
      <t>カン</t>
    </rPh>
    <rPh sb="22" eb="24">
      <t>ヒヨウ</t>
    </rPh>
    <phoneticPr fontId="1"/>
  </si>
  <si>
    <r>
      <t>（８）</t>
    </r>
    <r>
      <rPr>
        <sz val="11"/>
        <color theme="1"/>
        <rFont val="游ゴシック"/>
      </rPr>
      <t xml:space="preserve"> 一人ひとりの子どもを尊重する取組</t>
    </r>
  </si>
  <si>
    <t>監査前月</t>
  </si>
  <si>
    <r>
      <t xml:space="preserve">（１０） </t>
    </r>
    <r>
      <rPr>
        <sz val="11"/>
        <color theme="1"/>
        <rFont val="游ゴシック"/>
      </rPr>
      <t>福祉サービスの質の向上のための措置等</t>
    </r>
  </si>
  <si>
    <t>　　「有」の場合、休所した日</t>
    <rPh sb="3" eb="4">
      <t>ア</t>
    </rPh>
    <rPh sb="6" eb="8">
      <t>バアイ</t>
    </rPh>
    <rPh sb="9" eb="11">
      <t>キュウショ</t>
    </rPh>
    <rPh sb="13" eb="14">
      <t>ヒ</t>
    </rPh>
    <phoneticPr fontId="1"/>
  </si>
  <si>
    <t>(4) 労働条件</t>
  </si>
  <si>
    <t>６月</t>
    <rPh sb="1" eb="2">
      <t>ガツ</t>
    </rPh>
    <phoneticPr fontId="1"/>
  </si>
  <si>
    <t>標準時間認定を受けた子どもが利用
【私立】については１人</t>
    <rPh sb="0" eb="2">
      <t>ヒョウジュン</t>
    </rPh>
    <rPh sb="2" eb="4">
      <t>ジカン</t>
    </rPh>
    <rPh sb="4" eb="6">
      <t>ニンテイ</t>
    </rPh>
    <rPh sb="7" eb="8">
      <t>ウ</t>
    </rPh>
    <rPh sb="10" eb="11">
      <t>コ</t>
    </rPh>
    <rPh sb="14" eb="16">
      <t>リヨウ</t>
    </rPh>
    <rPh sb="18" eb="20">
      <t>シリツ</t>
    </rPh>
    <rPh sb="27" eb="28">
      <t>ニン</t>
    </rPh>
    <phoneticPr fontId="1"/>
  </si>
  <si>
    <t>〇災害時の連絡先を含む個人情報については、正確かつ最新の情報に保たれているか</t>
    <rPh sb="1" eb="4">
      <t>サイガイジ</t>
    </rPh>
    <rPh sb="5" eb="7">
      <t>レンラク</t>
    </rPh>
    <rPh sb="7" eb="8">
      <t>サキ</t>
    </rPh>
    <rPh sb="9" eb="10">
      <t>フク</t>
    </rPh>
    <rPh sb="11" eb="13">
      <t>コジン</t>
    </rPh>
    <rPh sb="13" eb="15">
      <t>ジョウホウ</t>
    </rPh>
    <rPh sb="21" eb="23">
      <t>セイカク</t>
    </rPh>
    <rPh sb="25" eb="27">
      <t>サイシン</t>
    </rPh>
    <rPh sb="28" eb="30">
      <t>ジョウホウ</t>
    </rPh>
    <rPh sb="31" eb="32">
      <t>タモ</t>
    </rPh>
    <phoneticPr fontId="1"/>
  </si>
  <si>
    <t>○会計組織体制について（監査調書提出現在で記入）※複数いる場合は欄を増やして記入</t>
    <rPh sb="1" eb="3">
      <t>カイケイ</t>
    </rPh>
    <rPh sb="3" eb="5">
      <t>ソシキ</t>
    </rPh>
    <rPh sb="5" eb="7">
      <t>タイセイ</t>
    </rPh>
    <rPh sb="12" eb="14">
      <t>カンサ</t>
    </rPh>
    <rPh sb="14" eb="16">
      <t>チョウショ</t>
    </rPh>
    <rPh sb="16" eb="18">
      <t>テイシュツ</t>
    </rPh>
    <rPh sb="18" eb="20">
      <t>ゲンザイ</t>
    </rPh>
    <rPh sb="21" eb="23">
      <t>キニュウ</t>
    </rPh>
    <rPh sb="25" eb="27">
      <t>フクスウ</t>
    </rPh>
    <rPh sb="29" eb="31">
      <t>バアイ</t>
    </rPh>
    <rPh sb="32" eb="33">
      <t>ラン</t>
    </rPh>
    <rPh sb="34" eb="35">
      <t>フ</t>
    </rPh>
    <rPh sb="38" eb="40">
      <t>キニュウ</t>
    </rPh>
    <phoneticPr fontId="1"/>
  </si>
  <si>
    <t>○アレルギー疾患対応マニュアルを整備しているか</t>
    <rPh sb="6" eb="8">
      <t>シッカン</t>
    </rPh>
    <rPh sb="8" eb="10">
      <t>タイオウ</t>
    </rPh>
    <rPh sb="16" eb="18">
      <t>セイビ</t>
    </rPh>
    <phoneticPr fontId="1"/>
  </si>
  <si>
    <t>(O)【(表２)の(H)に転記】</t>
    <rPh sb="5" eb="6">
      <t>ヒョウ</t>
    </rPh>
    <rPh sb="13" eb="15">
      <t>テンキ</t>
    </rPh>
    <phoneticPr fontId="1"/>
  </si>
  <si>
    <t>(４) 保育の提供を行う日及び時間並びに提供を行わない日</t>
  </si>
  <si>
    <t>保育士配置の特例</t>
    <rPh sb="0" eb="3">
      <t>ホイクシ</t>
    </rPh>
    <rPh sb="3" eb="5">
      <t>ハイチ</t>
    </rPh>
    <rPh sb="6" eb="8">
      <t>トクレイ</t>
    </rPh>
    <phoneticPr fontId="1"/>
  </si>
  <si>
    <r>
      <t>③幼稚園教諭・小学校教諭・養護教諭</t>
    </r>
    <r>
      <rPr>
        <sz val="10"/>
        <color theme="1"/>
        <rFont val="游ゴシック"/>
      </rPr>
      <t>（特例により配置基準上の人数に充てる場合）</t>
    </r>
  </si>
  <si>
    <t>予算管理責任者</t>
    <rPh sb="0" eb="2">
      <t>ヨサン</t>
    </rPh>
    <rPh sb="2" eb="4">
      <t>カンリ</t>
    </rPh>
    <rPh sb="4" eb="6">
      <t>セキニン</t>
    </rPh>
    <rPh sb="6" eb="7">
      <t>シャ</t>
    </rPh>
    <phoneticPr fontId="1"/>
  </si>
  <si>
    <t>２歳未満</t>
    <rPh sb="1" eb="2">
      <t>サイ</t>
    </rPh>
    <rPh sb="2" eb="4">
      <t>ミマン</t>
    </rPh>
    <phoneticPr fontId="1"/>
  </si>
  <si>
    <t>避難設備</t>
  </si>
  <si>
    <t>(5) 純資産の部</t>
    <rPh sb="4" eb="5">
      <t>ジュン</t>
    </rPh>
    <rPh sb="5" eb="7">
      <t>シサン</t>
    </rPh>
    <rPh sb="8" eb="9">
      <t>ブ</t>
    </rPh>
    <phoneticPr fontId="1"/>
  </si>
  <si>
    <t>２歳以上</t>
  </si>
  <si>
    <t>１　運営・管理状況</t>
  </si>
  <si>
    <t>９月</t>
    <rPh sb="1" eb="2">
      <t>ガツ</t>
    </rPh>
    <phoneticPr fontId="1"/>
  </si>
  <si>
    <t>職種等
（①～④）</t>
  </si>
  <si>
    <t>○会計基準省令にしたがい経理規程を定めているか</t>
  </si>
  <si>
    <t>（１）利用定員</t>
  </si>
  <si>
    <t>◎個人情報の保護についてどのようなことに留意しているか</t>
  </si>
  <si>
    <t>（１）施設の面積基準の充足状況　★保育所台帳、建物の平面図</t>
  </si>
  <si>
    <t xml:space="preserve"> ◎人権・同和問題に関する研修を行っているか</t>
  </si>
  <si>
    <t>非常口</t>
    <rPh sb="0" eb="3">
      <t>ヒジョウグチ</t>
    </rPh>
    <phoneticPr fontId="1"/>
  </si>
  <si>
    <t>(11) 福祉サービスの質の向上のための措置等</t>
  </si>
  <si>
    <r>
      <t>○希望調査を行わずに休所</t>
    </r>
    <r>
      <rPr>
        <sz val="11"/>
        <color theme="1"/>
        <rFont val="游ゴシック"/>
      </rPr>
      <t>または保育時間の短縮した日</t>
    </r>
    <rPh sb="1" eb="3">
      <t>キボウ</t>
    </rPh>
    <rPh sb="3" eb="5">
      <t>チョウサ</t>
    </rPh>
    <rPh sb="6" eb="7">
      <t>オコナ</t>
    </rPh>
    <rPh sb="10" eb="12">
      <t>キュウショ</t>
    </rPh>
    <rPh sb="15" eb="17">
      <t>ホイク</t>
    </rPh>
    <rPh sb="17" eb="19">
      <t>ジカン</t>
    </rPh>
    <rPh sb="20" eb="22">
      <t>タン</t>
    </rPh>
    <rPh sb="23" eb="25">
      <t>ュク</t>
    </rPh>
    <phoneticPr fontId="1"/>
  </si>
  <si>
    <t>(2) 喫食状況</t>
  </si>
  <si>
    <t>保育士</t>
  </si>
  <si>
    <t>・第三者委員への苦情解決結果の報告件数</t>
  </si>
  <si>
    <t>整備されている装置器具等</t>
  </si>
  <si>
    <t>○年次有給休暇は適切に付与されているか</t>
  </si>
  <si>
    <r>
      <t>（７） 医薬品等　</t>
    </r>
    <r>
      <rPr>
        <sz val="11"/>
        <color theme="1"/>
        <rFont val="游ゴシック"/>
      </rPr>
      <t>　★確認資料：医薬品管理表</t>
    </r>
    <rPh sb="11" eb="15">
      <t>カクニン</t>
    </rPh>
    <rPh sb="16" eb="19">
      <t>イヤクヒン</t>
    </rPh>
    <rPh sb="19" eb="22">
      <t>カンリ</t>
    </rPh>
    <phoneticPr fontId="1"/>
  </si>
  <si>
    <t>(11) その他保育所の運営に関する重要事項</t>
  </si>
  <si>
    <t>1歳児</t>
  </si>
  <si>
    <t>○次の諸帳簿は整備されているか</t>
  </si>
  <si>
    <t>短時間
認定</t>
    <rPh sb="0" eb="3">
      <t>タンジカン</t>
    </rPh>
    <rPh sb="4" eb="6">
      <t>ニンテイ</t>
    </rPh>
    <phoneticPr fontId="1"/>
  </si>
  <si>
    <t>添付の有無</t>
    <rPh sb="0" eb="2">
      <t>テンプ</t>
    </rPh>
    <rPh sb="3" eb="5">
      <t>ウム</t>
    </rPh>
    <phoneticPr fontId="1"/>
  </si>
  <si>
    <t>任命年月日</t>
    <rPh sb="0" eb="2">
      <t>ニンメイ</t>
    </rPh>
    <rPh sb="2" eb="5">
      <t>ネンガッピ</t>
    </rPh>
    <phoneticPr fontId="1"/>
  </si>
  <si>
    <t>設備</t>
    <rPh sb="0" eb="2">
      <t>セツビ</t>
    </rPh>
    <phoneticPr fontId="1"/>
  </si>
  <si>
    <t>○避難訓練：　　　 　　　  　　</t>
  </si>
  <si>
    <t>外部研修参加者からの伝達</t>
    <rPh sb="0" eb="2">
      <t>ガイブ</t>
    </rPh>
    <rPh sb="2" eb="4">
      <t>ケンシュウ</t>
    </rPh>
    <rPh sb="4" eb="6">
      <t>サンカ</t>
    </rPh>
    <rPh sb="6" eb="7">
      <t>シャ</t>
    </rPh>
    <rPh sb="10" eb="12">
      <t>デンタツ</t>
    </rPh>
    <phoneticPr fontId="1"/>
  </si>
  <si>
    <t>・発生した事故の状況及び事故に際して採った処置についての記録</t>
    <rPh sb="1" eb="3">
      <t>ハッセイ</t>
    </rPh>
    <rPh sb="5" eb="7">
      <t>ジコ</t>
    </rPh>
    <rPh sb="8" eb="10">
      <t>ジョウキョウ</t>
    </rPh>
    <rPh sb="10" eb="11">
      <t>オヨ</t>
    </rPh>
    <rPh sb="12" eb="14">
      <t>ジコ</t>
    </rPh>
    <rPh sb="15" eb="16">
      <t>サイ</t>
    </rPh>
    <rPh sb="18" eb="19">
      <t>ト</t>
    </rPh>
    <rPh sb="21" eb="23">
      <t>ショチ</t>
    </rPh>
    <rPh sb="28" eb="30">
      <t>キロク</t>
    </rPh>
    <phoneticPr fontId="1"/>
  </si>
  <si>
    <t>金融機関届出印</t>
    <rPh sb="0" eb="2">
      <t>キンユウ</t>
    </rPh>
    <rPh sb="2" eb="4">
      <t>キカン</t>
    </rPh>
    <rPh sb="4" eb="6">
      <t>トドケデ</t>
    </rPh>
    <rPh sb="6" eb="7">
      <t>イン</t>
    </rPh>
    <phoneticPr fontId="1"/>
  </si>
  <si>
    <t>(3) 保育所内外の保安</t>
  </si>
  <si>
    <t>○登降所時、保護者が責任をもって送迎しているか</t>
    <rPh sb="6" eb="9">
      <t>ホゴシャ</t>
    </rPh>
    <rPh sb="10" eb="12">
      <t>セキニン</t>
    </rPh>
    <rPh sb="16" eb="18">
      <t>ソウゲイ</t>
    </rPh>
    <phoneticPr fontId="1"/>
  </si>
  <si>
    <t>□小学校や転園施設等へ情報提供を行う際は、あらかじめ文書により保護者の同意を得ているか</t>
    <rPh sb="1" eb="4">
      <t>ショウガッコウ</t>
    </rPh>
    <rPh sb="5" eb="7">
      <t>テンエン</t>
    </rPh>
    <rPh sb="7" eb="9">
      <t>シセツ</t>
    </rPh>
    <rPh sb="9" eb="10">
      <t>トウ</t>
    </rPh>
    <rPh sb="11" eb="13">
      <t>ジョウホウ</t>
    </rPh>
    <rPh sb="13" eb="15">
      <t>テイキョウ</t>
    </rPh>
    <rPh sb="16" eb="17">
      <t>オコナ</t>
    </rPh>
    <rPh sb="18" eb="19">
      <t>サイ</t>
    </rPh>
    <rPh sb="26" eb="28">
      <t>ブンショ</t>
    </rPh>
    <rPh sb="31" eb="34">
      <t>ホゴシャ</t>
    </rPh>
    <rPh sb="35" eb="37">
      <t>ドウイ</t>
    </rPh>
    <rPh sb="38" eb="39">
      <t>エ</t>
    </rPh>
    <phoneticPr fontId="1"/>
  </si>
  <si>
    <t>(3) 積立資産取崩収入</t>
  </si>
  <si>
    <t>警報設備</t>
  </si>
  <si>
    <r>
      <t>◎保育所は、職員が職務上知り得た児童、保護者等の秘密について、在職中及び退職後も秘密を漏らすことがないよう、</t>
    </r>
    <r>
      <rPr>
        <sz val="11"/>
        <color theme="1"/>
        <rFont val="游ゴシック"/>
      </rPr>
      <t>守秘義務を課する規定を定めるなど必要な措置を講じているか</t>
    </r>
    <rPh sb="54" eb="56">
      <t>シュヒ</t>
    </rPh>
    <rPh sb="56" eb="58">
      <t>ギム</t>
    </rPh>
    <rPh sb="59" eb="60">
      <t>カ</t>
    </rPh>
    <rPh sb="62" eb="64">
      <t>キテイ</t>
    </rPh>
    <rPh sb="65" eb="66">
      <t>サダ</t>
    </rPh>
    <rPh sb="70" eb="72">
      <t>ヒツヨウ</t>
    </rPh>
    <rPh sb="73" eb="75">
      <t>ソチ</t>
    </rPh>
    <rPh sb="76" eb="77">
      <t>コウ</t>
    </rPh>
    <phoneticPr fontId="1"/>
  </si>
  <si>
    <t>消火訓練（模擬消火訓練でも可）：</t>
    <rPh sb="0" eb="2">
      <t>ショウカ</t>
    </rPh>
    <rPh sb="2" eb="4">
      <t>クンレン</t>
    </rPh>
    <rPh sb="5" eb="7">
      <t>モギ</t>
    </rPh>
    <rPh sb="7" eb="9">
      <t>ショウカ</t>
    </rPh>
    <rPh sb="9" eb="11">
      <t>クンレン</t>
    </rPh>
    <rPh sb="13" eb="14">
      <t>カ</t>
    </rPh>
    <phoneticPr fontId="1"/>
  </si>
  <si>
    <t>(6) 危険防止</t>
  </si>
  <si>
    <t>(6) 職員の健康診断</t>
  </si>
  <si>
    <r>
      <t>（９）</t>
    </r>
    <r>
      <rPr>
        <sz val="11"/>
        <color theme="1"/>
        <rFont val="游ゴシック"/>
      </rPr>
      <t>秘密の保持、個人情報の保護</t>
    </r>
  </si>
  <si>
    <t>□保育の提供に関する以下の記録を整備し、その完結の日から５年間保存しているか。</t>
    <rPh sb="1" eb="3">
      <t>ホイク</t>
    </rPh>
    <rPh sb="4" eb="6">
      <t>テイキョウ</t>
    </rPh>
    <rPh sb="7" eb="8">
      <t>カン</t>
    </rPh>
    <rPh sb="10" eb="12">
      <t>イカ</t>
    </rPh>
    <rPh sb="13" eb="15">
      <t>キロク</t>
    </rPh>
    <rPh sb="16" eb="18">
      <t>セイビ</t>
    </rPh>
    <rPh sb="22" eb="24">
      <t>カンケツ</t>
    </rPh>
    <rPh sb="25" eb="26">
      <t>ヒ</t>
    </rPh>
    <rPh sb="29" eb="31">
      <t>ネンカン</t>
    </rPh>
    <rPh sb="31" eb="33">
      <t>ホゾン</t>
    </rPh>
    <phoneticPr fontId="1"/>
  </si>
  <si>
    <t>(1) 利用定員</t>
  </si>
  <si>
    <t>◎保護者・関係機関等への連絡方法を職員に周知しているか</t>
  </si>
  <si>
    <t>〇緊急的な対応が必要な場面（災害、不審者侵入等）での職員の役割分担、保護者等への連絡手段、</t>
    <rPh sb="1" eb="4">
      <t>キンキュウテキ</t>
    </rPh>
    <rPh sb="5" eb="7">
      <t>タイオウ</t>
    </rPh>
    <rPh sb="8" eb="10">
      <t>ヒツヨウ</t>
    </rPh>
    <rPh sb="11" eb="13">
      <t>バメン</t>
    </rPh>
    <rPh sb="20" eb="22">
      <t>シンニュウ</t>
    </rPh>
    <rPh sb="22" eb="23">
      <t>トウ</t>
    </rPh>
    <rPh sb="26" eb="28">
      <t>ショクイン</t>
    </rPh>
    <rPh sb="29" eb="31">
      <t>ヤクワリ</t>
    </rPh>
    <rPh sb="31" eb="33">
      <t>ブンタン</t>
    </rPh>
    <phoneticPr fontId="1"/>
  </si>
  <si>
    <t>◆給与規程</t>
    <rPh sb="1" eb="3">
      <t>キュウヨ</t>
    </rPh>
    <phoneticPr fontId="1"/>
  </si>
  <si>
    <t>(8) 調理委託</t>
  </si>
  <si>
    <t>直近の指導年月日：</t>
  </si>
  <si>
    <t>○会計責任者及び出納職員が理事長により任命されているか</t>
  </si>
  <si>
    <t>※本表は、常勤職員について記入し、非常勤職員は（　）内に記入してください。</t>
    <rPh sb="1" eb="2">
      <t>ホン</t>
    </rPh>
    <rPh sb="2" eb="3">
      <t>ヒョウ</t>
    </rPh>
    <rPh sb="5" eb="7">
      <t>ジョウキン</t>
    </rPh>
    <rPh sb="7" eb="9">
      <t>ショクイン</t>
    </rPh>
    <rPh sb="13" eb="15">
      <t>キニュウ</t>
    </rPh>
    <rPh sb="17" eb="19">
      <t>ヒジョウ</t>
    </rPh>
    <rPh sb="19" eb="20">
      <t>キン</t>
    </rPh>
    <rPh sb="20" eb="22">
      <t>ショクイン</t>
    </rPh>
    <rPh sb="26" eb="27">
      <t>ナイ</t>
    </rPh>
    <rPh sb="28" eb="30">
      <t>キニュウ</t>
    </rPh>
    <phoneticPr fontId="1"/>
  </si>
  <si>
    <t>○給食材料の購入に当たって、品質、鮮度等に留意して検収を行っているか</t>
  </si>
  <si>
    <t>・ガラス・床等の破損や段差等、危険個所はないか</t>
    <rPh sb="5" eb="6">
      <t>ユカ</t>
    </rPh>
    <rPh sb="6" eb="7">
      <t>トウ</t>
    </rPh>
    <rPh sb="8" eb="10">
      <t>ハソン</t>
    </rPh>
    <rPh sb="11" eb="13">
      <t>ダンサ</t>
    </rPh>
    <rPh sb="13" eb="14">
      <t>ナド</t>
    </rPh>
    <rPh sb="15" eb="17">
      <t>キケン</t>
    </rPh>
    <rPh sb="17" eb="19">
      <t>カショ</t>
    </rPh>
    <phoneticPr fontId="1"/>
  </si>
  <si>
    <r>
      <t>○消防計画、災害対応マニュアルの内容(</t>
    </r>
    <r>
      <rPr>
        <sz val="11"/>
        <color theme="1"/>
        <rFont val="游ゴシック"/>
      </rPr>
      <t>避難を開始する判断基準や避難場所、災害時の連絡体制等）</t>
    </r>
    <rPh sb="19" eb="21">
      <t>ヒナン</t>
    </rPh>
    <rPh sb="22" eb="24">
      <t>カイシ</t>
    </rPh>
    <rPh sb="26" eb="28">
      <t>ハンダン</t>
    </rPh>
    <rPh sb="28" eb="30">
      <t>キジュン</t>
    </rPh>
    <rPh sb="31" eb="33">
      <t>ヒナン</t>
    </rPh>
    <rPh sb="36" eb="39">
      <t>サイガイジ</t>
    </rPh>
    <rPh sb="40" eb="42">
      <t>レンラク</t>
    </rPh>
    <rPh sb="42" eb="44">
      <t>タイセイ</t>
    </rPh>
    <rPh sb="44" eb="45">
      <t>トウ</t>
    </rPh>
    <phoneticPr fontId="1"/>
  </si>
  <si>
    <t>(3) 職員の配置状況</t>
  </si>
  <si>
    <t>(9) 一人ひとりの子どもを尊重する取組</t>
  </si>
  <si>
    <t>避難はしご</t>
  </si>
  <si>
    <t>③幼稚園
  教諭等</t>
    <rPh sb="7" eb="9">
      <t>キョウユ</t>
    </rPh>
    <rPh sb="9" eb="10">
      <t>トウ</t>
    </rPh>
    <phoneticPr fontId="1"/>
  </si>
  <si>
    <t>〇年次有給休暇が10日以上付与されている者に年5日の年次有給休暇を取得時季を指定して取得させ</t>
    <rPh sb="1" eb="3">
      <t>ネンジ</t>
    </rPh>
    <rPh sb="3" eb="5">
      <t>ユウキュウ</t>
    </rPh>
    <rPh sb="5" eb="7">
      <t>キュウカ</t>
    </rPh>
    <rPh sb="10" eb="11">
      <t>ニチ</t>
    </rPh>
    <rPh sb="11" eb="13">
      <t>イジョウ</t>
    </rPh>
    <rPh sb="13" eb="15">
      <t>フヨ</t>
    </rPh>
    <rPh sb="20" eb="21">
      <t>モノ</t>
    </rPh>
    <rPh sb="22" eb="23">
      <t>ネン</t>
    </rPh>
    <rPh sb="24" eb="25">
      <t>ニチ</t>
    </rPh>
    <rPh sb="26" eb="28">
      <t>ネンジ</t>
    </rPh>
    <rPh sb="28" eb="30">
      <t>ユウキュウ</t>
    </rPh>
    <rPh sb="30" eb="32">
      <t>キュウカ</t>
    </rPh>
    <rPh sb="33" eb="35">
      <t>シュトク</t>
    </rPh>
    <rPh sb="35" eb="36">
      <t>ジ</t>
    </rPh>
    <rPh sb="36" eb="37">
      <t>キ</t>
    </rPh>
    <rPh sb="38" eb="40">
      <t>シテイ</t>
    </rPh>
    <rPh sb="42" eb="44">
      <t>シュトク</t>
    </rPh>
    <phoneticPr fontId="1"/>
  </si>
  <si>
    <t>　　「有」の場合、休所した理由</t>
    <rPh sb="3" eb="4">
      <t>ア</t>
    </rPh>
    <rPh sb="6" eb="8">
      <t>バアイ</t>
    </rPh>
    <rPh sb="9" eb="11">
      <t>キュウショ</t>
    </rPh>
    <rPh sb="13" eb="15">
      <t>リユウ</t>
    </rPh>
    <phoneticPr fontId="1"/>
  </si>
  <si>
    <t>(4) 職員の充足状況</t>
  </si>
  <si>
    <t>〇「有」の場合、２／３保育士要件（児童が在所するすべての時間帯において、保育士必要数の３分の２以上は保育士資格を有した職員とすること。以下同じ）を満たしているか</t>
  </si>
  <si>
    <r>
      <t>苦情受付担当者の職名</t>
    </r>
    <r>
      <rPr>
        <sz val="11"/>
        <color theme="1"/>
        <rFont val="游ゴシック"/>
      </rPr>
      <t>・氏名</t>
    </r>
    <rPh sb="11" eb="13">
      <t>シメイ</t>
    </rPh>
    <phoneticPr fontId="1"/>
  </si>
  <si>
    <t xml:space="preserve"> ◎定　員 </t>
  </si>
  <si>
    <t>名</t>
    <rPh sb="0" eb="1">
      <t>メイ</t>
    </rPh>
    <phoneticPr fontId="1"/>
  </si>
  <si>
    <t>非常勤の場合の勤務時間数</t>
    <rPh sb="0" eb="3">
      <t>ヒジョウキン</t>
    </rPh>
    <rPh sb="4" eb="6">
      <t>バアイ</t>
    </rPh>
    <rPh sb="7" eb="9">
      <t>キンム</t>
    </rPh>
    <rPh sb="9" eb="11">
      <t>ジカン</t>
    </rPh>
    <rPh sb="11" eb="12">
      <t>スウ</t>
    </rPh>
    <phoneticPr fontId="1"/>
  </si>
  <si>
    <t>(5) 職員研修の状況</t>
  </si>
  <si>
    <t>消火設備</t>
  </si>
  <si>
    <t>月</t>
    <rPh sb="0" eb="1">
      <t>ゲツ</t>
    </rPh>
    <phoneticPr fontId="1"/>
  </si>
  <si>
    <t xml:space="preserve">（表３）の（N）から転記   </t>
  </si>
  <si>
    <t>単位：人</t>
    <rPh sb="0" eb="2">
      <t>タンイ</t>
    </rPh>
    <rPh sb="3" eb="4">
      <t>ヒト</t>
    </rPh>
    <phoneticPr fontId="1"/>
  </si>
  <si>
    <t>回</t>
  </si>
  <si>
    <t>○不正行為を発見し、通報した内部告発者に対し、解雇、減給、降格等の不利益な取り扱いをしていな</t>
    <rPh sb="1" eb="3">
      <t>フセイ</t>
    </rPh>
    <rPh sb="3" eb="5">
      <t>コウイ</t>
    </rPh>
    <rPh sb="6" eb="8">
      <t>ハッケン</t>
    </rPh>
    <rPh sb="10" eb="12">
      <t>ツウホウ</t>
    </rPh>
    <rPh sb="14" eb="16">
      <t>ナイブ</t>
    </rPh>
    <rPh sb="16" eb="18">
      <t>コクハツ</t>
    </rPh>
    <rPh sb="18" eb="19">
      <t>シャ</t>
    </rPh>
    <rPh sb="20" eb="21">
      <t>タイ</t>
    </rPh>
    <rPh sb="23" eb="25">
      <t>カイコ</t>
    </rPh>
    <rPh sb="26" eb="28">
      <t>ゲンキュウ</t>
    </rPh>
    <rPh sb="29" eb="31">
      <t>コウカク</t>
    </rPh>
    <rPh sb="31" eb="32">
      <t>トウ</t>
    </rPh>
    <rPh sb="33" eb="36">
      <t>フリエキ</t>
    </rPh>
    <rPh sb="37" eb="38">
      <t>ト</t>
    </rPh>
    <rPh sb="39" eb="40">
      <t>アツカ</t>
    </rPh>
    <phoneticPr fontId="1"/>
  </si>
  <si>
    <t>(7) 塩分</t>
  </si>
  <si>
    <t>○旅費の額、支払い・精算の方法は、規程どおりとなっているか</t>
  </si>
  <si>
    <t>○市町村、児童相談所等の関係機関との連携がとられているか</t>
  </si>
  <si>
    <t>滑り台</t>
    <rPh sb="0" eb="1">
      <t>スベ</t>
    </rPh>
    <rPh sb="2" eb="3">
      <t>ダイ</t>
    </rPh>
    <phoneticPr fontId="1"/>
  </si>
  <si>
    <t xml:space="preserve"> 午前のおやつ</t>
  </si>
  <si>
    <t>(7) 休所等の状況</t>
  </si>
  <si>
    <t>調理従事者</t>
  </si>
  <si>
    <r>
      <t>（</t>
    </r>
    <r>
      <rPr>
        <sz val="11"/>
        <color theme="1"/>
        <rFont val="游ゴシック"/>
      </rPr>
      <t>８） 塩分   ★確認資料：栄養出納表（給食関係帳簿様式４）、調味料による食塩摂取状況（同様式５）</t>
    </r>
  </si>
  <si>
    <t>(B)のうち県単障がい児保育事業担当者
　　　　　　　　　　　　　　　     （C5）</t>
  </si>
  <si>
    <r>
      <t>◎</t>
    </r>
    <r>
      <rPr>
        <sz val="11"/>
        <color theme="1"/>
        <rFont val="游ゴシック"/>
      </rPr>
      <t>各保育所の保育方針や目標、保育所保育指針等に基づき全体的な計画が策定されているか</t>
    </r>
    <rPh sb="1" eb="2">
      <t>カク</t>
    </rPh>
    <rPh sb="2" eb="4">
      <t>ホイク</t>
    </rPh>
    <rPh sb="4" eb="5">
      <t>ショ</t>
    </rPh>
    <rPh sb="6" eb="8">
      <t>ホイク</t>
    </rPh>
    <rPh sb="8" eb="10">
      <t>ホウシン</t>
    </rPh>
    <rPh sb="11" eb="13">
      <t>モクヒョウ</t>
    </rPh>
    <rPh sb="14" eb="16">
      <t>ホイク</t>
    </rPh>
    <rPh sb="16" eb="17">
      <t>ショ</t>
    </rPh>
    <rPh sb="17" eb="19">
      <t>ホイク</t>
    </rPh>
    <rPh sb="19" eb="21">
      <t>シシン</t>
    </rPh>
    <rPh sb="21" eb="22">
      <t>トウ</t>
    </rPh>
    <rPh sb="23" eb="24">
      <t>モト</t>
    </rPh>
    <phoneticPr fontId="1"/>
  </si>
  <si>
    <t>○会計責任者と出納職員の兼務を避け、内部牽制体制を確立しているか</t>
  </si>
  <si>
    <t>2月</t>
    <rPh sb="1" eb="2">
      <t>ガツ</t>
    </rPh>
    <phoneticPr fontId="1"/>
  </si>
  <si>
    <t>退職者数</t>
    <rPh sb="0" eb="3">
      <t>タイショクシャ</t>
    </rPh>
    <rPh sb="3" eb="4">
      <t>スウ</t>
    </rPh>
    <phoneticPr fontId="1"/>
  </si>
  <si>
    <t>３:１</t>
  </si>
  <si>
    <t>・寝返りのできない乳児は仰向けに寝かしているか</t>
  </si>
  <si>
    <t>目標量</t>
    <rPh sb="0" eb="3">
      <t>モクヒョウリョウ</t>
    </rPh>
    <phoneticPr fontId="1"/>
  </si>
  <si>
    <t>(1) 全体的な計画・指導計画の策定の状況</t>
  </si>
  <si>
    <t>(6) 支払資金残高</t>
  </si>
  <si>
    <t>・給与規程</t>
  </si>
  <si>
    <t>○共同保育を実施している場合は、実施施設の職員を１名以上配置しているか</t>
    <rPh sb="1" eb="3">
      <t>キョウドウ</t>
    </rPh>
    <rPh sb="3" eb="5">
      <t>ホイク</t>
    </rPh>
    <rPh sb="6" eb="8">
      <t>ジッシ</t>
    </rPh>
    <rPh sb="12" eb="14">
      <t>バアイ</t>
    </rPh>
    <rPh sb="16" eb="18">
      <t>ジッシ</t>
    </rPh>
    <rPh sb="18" eb="20">
      <t>シセツ</t>
    </rPh>
    <rPh sb="21" eb="23">
      <t>ショクイン</t>
    </rPh>
    <rPh sb="25" eb="26">
      <t>メイ</t>
    </rPh>
    <rPh sb="26" eb="28">
      <t>イジョウ</t>
    </rPh>
    <rPh sb="28" eb="30">
      <t>ハイチ</t>
    </rPh>
    <phoneticPr fontId="1"/>
  </si>
  <si>
    <t>(5) 関係機関、地域社会等との連携状況</t>
  </si>
  <si>
    <t>2歳児</t>
  </si>
  <si>
    <r>
      <t>・国が策定した</t>
    </r>
    <r>
      <rPr>
        <sz val="11"/>
        <color theme="1"/>
        <rFont val="游ゴシック"/>
      </rPr>
      <t>「保育所や幼稚園等における虐待の防止及び発生時の対応等に関するガイドライン」</t>
    </r>
    <rPh sb="1" eb="2">
      <t>クニ</t>
    </rPh>
    <rPh sb="3" eb="5">
      <t>サクテイ</t>
    </rPh>
    <rPh sb="8" eb="12">
      <t>ホイクシ</t>
    </rPh>
    <rPh sb="12" eb="15">
      <t>ヨウチエン</t>
    </rPh>
    <rPh sb="15" eb="16">
      <t>トウ</t>
    </rPh>
    <rPh sb="20" eb="22">
      <t>ギャクタイ</t>
    </rPh>
    <phoneticPr fontId="1"/>
  </si>
  <si>
    <t>3月末日退職の職員については、「退職者数」及び「年度末人員」両方に含めてください。</t>
    <rPh sb="1" eb="3">
      <t>ガツマツ</t>
    </rPh>
    <rPh sb="3" eb="4">
      <t>ヒ</t>
    </rPh>
    <rPh sb="4" eb="6">
      <t>タイショク</t>
    </rPh>
    <rPh sb="7" eb="9">
      <t>ショクイン</t>
    </rPh>
    <rPh sb="16" eb="19">
      <t>タイショクシャ</t>
    </rPh>
    <rPh sb="19" eb="20">
      <t>スウ</t>
    </rPh>
    <rPh sb="21" eb="22">
      <t>オヨ</t>
    </rPh>
    <rPh sb="24" eb="26">
      <t>ネンド</t>
    </rPh>
    <rPh sb="26" eb="27">
      <t>マツ</t>
    </rPh>
    <rPh sb="27" eb="29">
      <t>ジンイン</t>
    </rPh>
    <rPh sb="30" eb="32">
      <t>リョウホウ</t>
    </rPh>
    <rPh sb="33" eb="34">
      <t>フク</t>
    </rPh>
    <phoneticPr fontId="1"/>
  </si>
  <si>
    <t>５月</t>
    <rPh sb="1" eb="2">
      <t>ガツ</t>
    </rPh>
    <phoneticPr fontId="1"/>
  </si>
  <si>
    <r>
      <t>○労働時間の延長、</t>
    </r>
    <r>
      <rPr>
        <sz val="11"/>
        <color auto="1"/>
        <rFont val="游ゴシック"/>
      </rPr>
      <t>休日労働を行う場合は、36協定を締結し、労働基準監督署へ届けているか</t>
    </r>
    <rPh sb="1" eb="3">
      <t>ロウドウ</t>
    </rPh>
    <rPh sb="3" eb="5">
      <t>ジカン</t>
    </rPh>
    <rPh sb="6" eb="8">
      <t>エンチョウ</t>
    </rPh>
    <rPh sb="25" eb="27">
      <t>テイケツ</t>
    </rPh>
    <phoneticPr fontId="1"/>
  </si>
  <si>
    <t>第三者委員の職名</t>
    <rPh sb="0" eb="1">
      <t>ダイ</t>
    </rPh>
    <rPh sb="1" eb="3">
      <t>サンシャ</t>
    </rPh>
    <rPh sb="3" eb="5">
      <t>イイン</t>
    </rPh>
    <rPh sb="6" eb="8">
      <t>ショクメイ</t>
    </rPh>
    <phoneticPr fontId="1"/>
  </si>
  <si>
    <t>(3) 児童の衛生管理</t>
  </si>
  <si>
    <t>実施した月</t>
  </si>
  <si>
    <r>
      <t>□保育所の見やすい場所に、運営規程の概要、職員の勤務体制、利用者負担等、重要事項を掲示</t>
    </r>
    <r>
      <rPr>
        <sz val="11"/>
        <color auto="1"/>
        <rFont val="游ゴシック"/>
      </rPr>
      <t>するとともに、インターネットにより公衆の閲覧に供しているか。</t>
    </r>
    <rPh sb="60" eb="62">
      <t>コウシュウ</t>
    </rPh>
    <rPh sb="63" eb="65">
      <t>エツラン</t>
    </rPh>
    <rPh sb="66" eb="67">
      <t>キョウ</t>
    </rPh>
    <phoneticPr fontId="1"/>
  </si>
  <si>
    <t xml:space="preserve"> (D)のうち非常勤(注３)の職員数 (F）
※各職員の勤務時間について表３に記載</t>
    <rPh sb="7" eb="10">
      <t>ヒジョウキン</t>
    </rPh>
    <rPh sb="11" eb="12">
      <t>チュウ</t>
    </rPh>
    <rPh sb="15" eb="17">
      <t>ショクイン</t>
    </rPh>
    <rPh sb="17" eb="18">
      <t>スウ</t>
    </rPh>
    <rPh sb="24" eb="25">
      <t>カク</t>
    </rPh>
    <rPh sb="25" eb="27">
      <t>ショクイン</t>
    </rPh>
    <rPh sb="28" eb="30">
      <t>キンム</t>
    </rPh>
    <rPh sb="30" eb="32">
      <t>ジカン</t>
    </rPh>
    <rPh sb="36" eb="37">
      <t>ヒョウ</t>
    </rPh>
    <rPh sb="39" eb="41">
      <t>キサイ</t>
    </rPh>
    <phoneticPr fontId="1"/>
  </si>
  <si>
    <t>(2) 児童の健康状態の把握</t>
  </si>
  <si>
    <t>随時</t>
    <rPh sb="0" eb="2">
      <t>ズイジ</t>
    </rPh>
    <phoneticPr fontId="1"/>
  </si>
  <si>
    <t>○関係機関（病院・消防等）と連携・情報共有が図られているか</t>
    <rPh sb="1" eb="3">
      <t>カンケイ</t>
    </rPh>
    <rPh sb="3" eb="5">
      <t>キカン</t>
    </rPh>
    <rPh sb="6" eb="8">
      <t>ビョウイン</t>
    </rPh>
    <rPh sb="9" eb="11">
      <t>ショウボウ</t>
    </rPh>
    <rPh sb="11" eb="12">
      <t>トウ</t>
    </rPh>
    <rPh sb="14" eb="16">
      <t>レンケイ</t>
    </rPh>
    <rPh sb="17" eb="19">
      <t>ジョウホウ</t>
    </rPh>
    <rPh sb="19" eb="21">
      <t>キョウユウ</t>
    </rPh>
    <rPh sb="22" eb="23">
      <t>ハカ</t>
    </rPh>
    <phoneticPr fontId="1"/>
  </si>
  <si>
    <t>・風しん、麻しんの予防接種について、勧奨あるいは情報提供をしているか</t>
  </si>
  <si>
    <t>１号又は私的契約児</t>
    <rPh sb="1" eb="2">
      <t>ゴウ</t>
    </rPh>
    <rPh sb="2" eb="3">
      <t>マタ</t>
    </rPh>
    <rPh sb="4" eb="6">
      <t>シテキ</t>
    </rPh>
    <rPh sb="6" eb="8">
      <t>ケイヤク</t>
    </rPh>
    <rPh sb="8" eb="9">
      <t>ジ</t>
    </rPh>
    <phoneticPr fontId="1"/>
  </si>
  <si>
    <t>(1) 流動資産</t>
  </si>
  <si>
    <t>○運営規程に定める休所日以外に休所した日</t>
  </si>
  <si>
    <t>○給与規程に規定された給与・諸手当が規定どおり支給されているか。</t>
  </si>
  <si>
    <t>入所児童の年齢別・月別状況（各初日現在）</t>
    <rPh sb="0" eb="2">
      <t>ニュウショ</t>
    </rPh>
    <rPh sb="2" eb="4">
      <t>ジドウ</t>
    </rPh>
    <rPh sb="5" eb="7">
      <t>ネンレイ</t>
    </rPh>
    <rPh sb="7" eb="8">
      <t>ベツ</t>
    </rPh>
    <rPh sb="9" eb="11">
      <t>ツキベツ</t>
    </rPh>
    <rPh sb="11" eb="13">
      <t>ジョウキョウ</t>
    </rPh>
    <rPh sb="14" eb="15">
      <t>カク</t>
    </rPh>
    <rPh sb="15" eb="17">
      <t>ショニチ</t>
    </rPh>
    <rPh sb="17" eb="19">
      <t>ゲンザイ</t>
    </rPh>
    <phoneticPr fontId="1"/>
  </si>
  <si>
    <t>　＊各勤務区分の時間帯を明記したもの（「早番：7:00～16:00」など）</t>
  </si>
  <si>
    <t>○献立作成の配慮事項</t>
  </si>
  <si>
    <t xml:space="preserve">（３） 保護者との連携の状況   </t>
  </si>
  <si>
    <r>
      <t>○苦情解決の仕組み等（責任者・担当者、第三者委員の氏名・連絡先、仕組み）を施設内</t>
    </r>
    <r>
      <rPr>
        <sz val="11"/>
        <color theme="1"/>
        <rFont val="游ゴシック"/>
      </rPr>
      <t>の見えやすい位置に掲示・パンフレットの配布等の方法により、保護者・職員に周知しているか</t>
    </r>
    <rPh sb="41" eb="42">
      <t>ミ</t>
    </rPh>
    <rPh sb="46" eb="48">
      <t>イチ</t>
    </rPh>
    <phoneticPr fontId="1"/>
  </si>
  <si>
    <t>別表「職員会議等の実施状況」（前年度実績）</t>
    <rPh sb="0" eb="2">
      <t>ベッピョウ</t>
    </rPh>
    <rPh sb="3" eb="5">
      <t>ショクイン</t>
    </rPh>
    <rPh sb="5" eb="7">
      <t>カイギ</t>
    </rPh>
    <rPh sb="7" eb="8">
      <t>トウ</t>
    </rPh>
    <rPh sb="9" eb="11">
      <t>ジッシ</t>
    </rPh>
    <rPh sb="11" eb="13">
      <t>ジョウキョウ</t>
    </rPh>
    <rPh sb="15" eb="18">
      <t>ゼンネンド</t>
    </rPh>
    <rPh sb="18" eb="20">
      <t>ジッセキ</t>
    </rPh>
    <phoneticPr fontId="1"/>
  </si>
  <si>
    <t>　※ただし栄養出納表で食塩摂取状況等が確認できる場合は省略する。</t>
    <rPh sb="5" eb="7">
      <t>エイヨウ</t>
    </rPh>
    <rPh sb="7" eb="9">
      <t>スイトウ</t>
    </rPh>
    <rPh sb="9" eb="10">
      <t>ヒョウ</t>
    </rPh>
    <rPh sb="11" eb="13">
      <t>ショクエン</t>
    </rPh>
    <rPh sb="13" eb="15">
      <t>セッシュ</t>
    </rPh>
    <rPh sb="15" eb="17">
      <t>ジョウキョウ</t>
    </rPh>
    <rPh sb="17" eb="18">
      <t>トウ</t>
    </rPh>
    <rPh sb="19" eb="21">
      <t>カクニン</t>
    </rPh>
    <rPh sb="24" eb="26">
      <t>バアイ</t>
    </rPh>
    <rPh sb="27" eb="29">
      <t>ショウリャク</t>
    </rPh>
    <phoneticPr fontId="1"/>
  </si>
  <si>
    <t>（小数点以下切り捨て）</t>
    <rPh sb="1" eb="4">
      <t>ショウスウテン</t>
    </rPh>
    <rPh sb="4" eb="6">
      <t>イカ</t>
    </rPh>
    <rPh sb="6" eb="7">
      <t>キ</t>
    </rPh>
    <rPh sb="8" eb="9">
      <t>ス</t>
    </rPh>
    <phoneticPr fontId="1"/>
  </si>
  <si>
    <t>児童年齢</t>
  </si>
  <si>
    <r>
      <t>県単一時保育事業
　保育士１名以上</t>
    </r>
    <r>
      <rPr>
        <sz val="10"/>
        <color theme="1"/>
        <rFont val="游ゴシック"/>
      </rPr>
      <t>　　 ※常勤・非常勤は問わない</t>
    </r>
    <rPh sb="0" eb="1">
      <t>ケン</t>
    </rPh>
    <rPh sb="1" eb="2">
      <t>タン</t>
    </rPh>
    <rPh sb="2" eb="4">
      <t>イチジ</t>
    </rPh>
    <rPh sb="4" eb="6">
      <t>ホイク</t>
    </rPh>
    <rPh sb="6" eb="8">
      <t>ジギョウ</t>
    </rPh>
    <rPh sb="10" eb="13">
      <t>ホイクシ</t>
    </rPh>
    <rPh sb="14" eb="15">
      <t>メイ</t>
    </rPh>
    <rPh sb="15" eb="17">
      <t>イジョウ</t>
    </rPh>
    <rPh sb="21" eb="23">
      <t>ジョウキン</t>
    </rPh>
    <rPh sb="24" eb="27">
      <t>ヒジョウキン</t>
    </rPh>
    <rPh sb="28" eb="29">
      <t>ト</t>
    </rPh>
    <phoneticPr fontId="1"/>
  </si>
  <si>
    <t>研修報告の方法</t>
  </si>
  <si>
    <t>○防火管理者は、管理、監督の地位の者で、講習を受講しているか</t>
  </si>
  <si>
    <t>　・障がいのある子ども</t>
  </si>
  <si>
    <t>(７) 保育所の利用の開始及び終了に関する事項並びに利用に当たっての留意事項</t>
  </si>
  <si>
    <r>
      <t>◇保育所等台帳　</t>
    </r>
    <r>
      <rPr>
        <b/>
        <sz val="11"/>
        <color theme="1"/>
        <rFont val="游ゴシック"/>
      </rPr>
      <t>※前年度から内容に変更があった場合</t>
    </r>
  </si>
  <si>
    <t>〇体調不良、食物アレルギー、障害のある子など、個々の心身の状態を把握し、配慮する事項について</t>
    <rPh sb="1" eb="3">
      <t>タイチョウ</t>
    </rPh>
    <rPh sb="3" eb="5">
      <t>フリョウ</t>
    </rPh>
    <rPh sb="6" eb="8">
      <t>ショクモツ</t>
    </rPh>
    <rPh sb="14" eb="16">
      <t>ショウガイ</t>
    </rPh>
    <rPh sb="19" eb="20">
      <t>コ</t>
    </rPh>
    <rPh sb="23" eb="25">
      <t>ココ</t>
    </rPh>
    <rPh sb="26" eb="28">
      <t>シンシン</t>
    </rPh>
    <rPh sb="29" eb="31">
      <t>ジョウタイ</t>
    </rPh>
    <rPh sb="32" eb="34">
      <t>ハアク</t>
    </rPh>
    <rPh sb="36" eb="38">
      <t>ハイリョ</t>
    </rPh>
    <rPh sb="40" eb="42">
      <t>ジコウ</t>
    </rPh>
    <phoneticPr fontId="1"/>
  </si>
  <si>
    <t>保育助手</t>
    <rPh sb="0" eb="2">
      <t>ホイク</t>
    </rPh>
    <rPh sb="2" eb="4">
      <t>ジョシュ</t>
    </rPh>
    <phoneticPr fontId="1"/>
  </si>
  <si>
    <t>(1) 給食打合せ会議</t>
  </si>
  <si>
    <t>【表５】</t>
    <rPh sb="1" eb="2">
      <t>ヒョウ</t>
    </rPh>
    <phoneticPr fontId="1"/>
  </si>
  <si>
    <r>
      <t>（</t>
    </r>
    <r>
      <rPr>
        <sz val="11"/>
        <color theme="1"/>
        <rFont val="游ゴシック"/>
      </rPr>
      <t>９） 調理委託      ★確認資料：契約書</t>
    </r>
  </si>
  <si>
    <t>除去解除：</t>
    <rPh sb="0" eb="2">
      <t>ジョキョ</t>
    </rPh>
    <rPh sb="2" eb="4">
      <t>カイジョ</t>
    </rPh>
    <phoneticPr fontId="1"/>
  </si>
  <si>
    <t>いか</t>
  </si>
  <si>
    <t>○顔色、機嫌、元気等について観察するとともに、食欲や排便の状況等について注意を払っているか</t>
    <rPh sb="1" eb="3">
      <t>カオイロ</t>
    </rPh>
    <rPh sb="4" eb="6">
      <t>キゲン</t>
    </rPh>
    <rPh sb="7" eb="9">
      <t>ゲンキ</t>
    </rPh>
    <rPh sb="9" eb="10">
      <t>トウ</t>
    </rPh>
    <rPh sb="14" eb="16">
      <t>カンサツ</t>
    </rPh>
    <rPh sb="23" eb="25">
      <t>ショクヨク</t>
    </rPh>
    <rPh sb="26" eb="28">
      <t>ハイベン</t>
    </rPh>
    <rPh sb="29" eb="31">
      <t>ジョウキョウ</t>
    </rPh>
    <rPh sb="31" eb="32">
      <t>トウ</t>
    </rPh>
    <rPh sb="36" eb="38">
      <t>チュウイ</t>
    </rPh>
    <rPh sb="39" eb="40">
      <t>ハラ</t>
    </rPh>
    <phoneticPr fontId="1"/>
  </si>
  <si>
    <t>(3) 給食関係帳簿</t>
  </si>
  <si>
    <t>(３) 職員の職種、員数及び職務の内容</t>
  </si>
  <si>
    <t>○職員の採用、退職の状況</t>
    <rPh sb="1" eb="3">
      <t>ショクイン</t>
    </rPh>
    <rPh sb="4" eb="6">
      <t>サイヨウ</t>
    </rPh>
    <rPh sb="7" eb="9">
      <t>タイショク</t>
    </rPh>
    <rPh sb="10" eb="12">
      <t>ジョウキョウ</t>
    </rPh>
    <phoneticPr fontId="1"/>
  </si>
  <si>
    <t>・健康診断</t>
  </si>
  <si>
    <t>・死角がある場合は、安全対策をとっているか</t>
    <rPh sb="1" eb="3">
      <t>シカク</t>
    </rPh>
    <rPh sb="6" eb="8">
      <t>バアイ</t>
    </rPh>
    <rPh sb="10" eb="12">
      <t>アンゼン</t>
    </rPh>
    <rPh sb="12" eb="14">
      <t>タイサク</t>
    </rPh>
    <phoneticPr fontId="1"/>
  </si>
  <si>
    <t>○事業計画に則った事業運営がなされているか</t>
  </si>
  <si>
    <t>内　　　　　　容</t>
    <rPh sb="0" eb="1">
      <t>ウチ</t>
    </rPh>
    <rPh sb="7" eb="8">
      <t>カタチ</t>
    </rPh>
    <phoneticPr fontId="1"/>
  </si>
  <si>
    <t>(4) 食事指導・食育の推進</t>
  </si>
  <si>
    <t>○調理の外部委託を行っている場合、契約内容等は遵守されているか</t>
  </si>
  <si>
    <r>
      <t>○苦情解決に客観的に対応するため、</t>
    </r>
    <r>
      <rPr>
        <sz val="11"/>
        <color theme="1"/>
        <rFont val="游ゴシック"/>
      </rPr>
      <t>職員や理事等の特殊な関係にない第三者委員を複数設置しているか</t>
    </r>
    <rPh sb="17" eb="19">
      <t>ショクイン</t>
    </rPh>
    <rPh sb="20" eb="22">
      <t>リジ</t>
    </rPh>
    <rPh sb="22" eb="23">
      <t>トウ</t>
    </rPh>
    <rPh sb="24" eb="26">
      <t>トクシュ</t>
    </rPh>
    <rPh sb="27" eb="29">
      <t>カンケイ</t>
    </rPh>
    <phoneticPr fontId="1"/>
  </si>
  <si>
    <t>(5) 献立</t>
  </si>
  <si>
    <t>◎定員と入所児童数の推移</t>
  </si>
  <si>
    <t>(B)のうち県単一時保育事業担当者　　　　　　　　　　　　   
                       　　　　　（注２）　 （C4）</t>
    <rPh sb="62" eb="63">
      <t>チュウ</t>
    </rPh>
    <phoneticPr fontId="1"/>
  </si>
  <si>
    <t>8月</t>
    <rPh sb="1" eb="2">
      <t>ガツ</t>
    </rPh>
    <phoneticPr fontId="1"/>
  </si>
  <si>
    <t>（１） 収入手続       ★確認資料：経理規程、収入伺綴、収入証憑綴</t>
  </si>
  <si>
    <t>◎指導計画が策定されているか</t>
  </si>
  <si>
    <t xml:space="preserve">・栄養出納表 </t>
  </si>
  <si>
    <t>○データベースを活用する場合、採用責任者にIDを付与しているか</t>
    <rPh sb="8" eb="10">
      <t>カツヨウ</t>
    </rPh>
    <rPh sb="12" eb="14">
      <t>バアイ</t>
    </rPh>
    <rPh sb="15" eb="17">
      <t>サイヨウ</t>
    </rPh>
    <rPh sb="17" eb="20">
      <t>セキニンシャ</t>
    </rPh>
    <rPh sb="24" eb="26">
      <t>フヨ</t>
    </rPh>
    <phoneticPr fontId="1"/>
  </si>
  <si>
    <t>(10) 検便の実施状況</t>
  </si>
  <si>
    <t>(11）保存食</t>
  </si>
  <si>
    <t>□保護者等、関係者による評価を受けて、結果を公表しているか</t>
  </si>
  <si>
    <t>　　　　　　　職種　区分</t>
    <rPh sb="7" eb="9">
      <t>ショクシュ</t>
    </rPh>
    <rPh sb="10" eb="12">
      <t>クブン</t>
    </rPh>
    <phoneticPr fontId="1"/>
  </si>
  <si>
    <t>（４） 感染症の予防対策</t>
  </si>
  <si>
    <t>（４） 食事指導・食育の推進</t>
  </si>
  <si>
    <r>
      <t>・掛け物（布団・タオルケット等）が顔まで</t>
    </r>
    <r>
      <rPr>
        <sz val="11"/>
        <color theme="1"/>
        <rFont val="游ゴシック"/>
      </rPr>
      <t>かからないようにしているか。また、シーツは固定されているか</t>
    </r>
    <rPh sb="1" eb="2">
      <t>カ</t>
    </rPh>
    <rPh sb="3" eb="4">
      <t>モノ</t>
    </rPh>
    <rPh sb="5" eb="7">
      <t>フトン</t>
    </rPh>
    <rPh sb="14" eb="15">
      <t>トウ</t>
    </rPh>
    <rPh sb="17" eb="18">
      <t>カオ</t>
    </rPh>
    <rPh sb="41" eb="43">
      <t>コテイ</t>
    </rPh>
    <phoneticPr fontId="1"/>
  </si>
  <si>
    <t>(1) 収入手続</t>
  </si>
  <si>
    <t>○現金、預貯金通帳及び通帳印鑑について、各保管責任者の管理の下で施錠のできる別々の金庫等で適切に保管されているか</t>
  </si>
  <si>
    <t>職　員　名　簿</t>
    <rPh sb="0" eb="1">
      <t>ショク</t>
    </rPh>
    <rPh sb="2" eb="3">
      <t>イン</t>
    </rPh>
    <rPh sb="4" eb="5">
      <t>メイ</t>
    </rPh>
    <rPh sb="6" eb="7">
      <t>ボ</t>
    </rPh>
    <phoneticPr fontId="1"/>
  </si>
  <si>
    <t>計</t>
    <rPh sb="0" eb="1">
      <t>ケイ</t>
    </rPh>
    <phoneticPr fontId="1"/>
  </si>
  <si>
    <t>2歳</t>
    <rPh sb="1" eb="2">
      <t>サイ</t>
    </rPh>
    <phoneticPr fontId="1"/>
  </si>
  <si>
    <t>・育児・介護休業規程</t>
  </si>
  <si>
    <t>11月</t>
    <rPh sb="2" eb="3">
      <t>ガツ</t>
    </rPh>
    <phoneticPr fontId="1"/>
  </si>
  <si>
    <t>(８) 緊急時等における対応方法</t>
  </si>
  <si>
    <r>
      <t>○職員に対し、事故防止のための事前教育</t>
    </r>
    <r>
      <rPr>
        <sz val="11"/>
        <color theme="1"/>
        <rFont val="游ゴシック"/>
      </rPr>
      <t>（心肺蘇生法、AED等）及び応急手当等の研修を行っているか</t>
    </r>
    <rPh sb="1" eb="3">
      <t>ショクイン</t>
    </rPh>
    <rPh sb="4" eb="5">
      <t>タイ</t>
    </rPh>
    <rPh sb="7" eb="9">
      <t>ジコ</t>
    </rPh>
    <rPh sb="9" eb="11">
      <t>ボウシ</t>
    </rPh>
    <rPh sb="15" eb="17">
      <t>ジゼン</t>
    </rPh>
    <rPh sb="17" eb="19">
      <t>キョウイク</t>
    </rPh>
    <rPh sb="31" eb="32">
      <t>オヨ</t>
    </rPh>
    <rPh sb="33" eb="35">
      <t>オウキュウ</t>
    </rPh>
    <rPh sb="35" eb="37">
      <t>テアテ</t>
    </rPh>
    <rPh sb="37" eb="38">
      <t>トウ</t>
    </rPh>
    <rPh sb="39" eb="41">
      <t>ケンシュウ</t>
    </rPh>
    <rPh sb="42" eb="43">
      <t>オコナ</t>
    </rPh>
    <phoneticPr fontId="1"/>
  </si>
  <si>
    <t>★確認資料：労働者名簿、36条協定書、出勤簿、休暇簿、時間外勤務命令簿、賃金台帳</t>
  </si>
  <si>
    <t>（２） 児童の健康状態の把握</t>
  </si>
  <si>
    <r>
      <t>（</t>
    </r>
    <r>
      <rPr>
        <sz val="11"/>
        <color theme="1"/>
        <rFont val="游ゴシック"/>
      </rPr>
      <t>10） 衛生管理体制</t>
    </r>
  </si>
  <si>
    <t>(2) 支出手続</t>
  </si>
  <si>
    <t>○建物の構造上、死角となる部分はないか</t>
    <rPh sb="1" eb="3">
      <t>タテモノ</t>
    </rPh>
    <rPh sb="4" eb="6">
      <t>コウゾウ</t>
    </rPh>
    <rPh sb="6" eb="7">
      <t>ジョウ</t>
    </rPh>
    <rPh sb="8" eb="10">
      <t>シカク</t>
    </rPh>
    <rPh sb="13" eb="15">
      <t>ブブン</t>
    </rPh>
    <phoneticPr fontId="1"/>
  </si>
  <si>
    <t>(1) 月次試算表</t>
  </si>
  <si>
    <t>講習受講年月日：</t>
    <rPh sb="0" eb="2">
      <t>コウシュウ</t>
    </rPh>
    <rPh sb="2" eb="4">
      <t>ジュコウ</t>
    </rPh>
    <rPh sb="4" eb="7">
      <t>ネンガッピ</t>
    </rPh>
    <phoneticPr fontId="1"/>
  </si>
  <si>
    <t>〇「有」の場合、２／３保育士要件は満たしているか</t>
  </si>
  <si>
    <t>④子育て
　  支援員等</t>
    <rPh sb="8" eb="11">
      <t>シエンイン</t>
    </rPh>
    <rPh sb="11" eb="12">
      <t>トウ</t>
    </rPh>
    <phoneticPr fontId="1"/>
  </si>
  <si>
    <t>◎賠償すべき事故が発生した場合に備えて保険に加入しているか</t>
  </si>
  <si>
    <t>○食器類の衛生管理に努めているか</t>
  </si>
  <si>
    <t>0歳児</t>
  </si>
  <si>
    <t>・年度中途に入所した場合の健康診断の実施</t>
  </si>
  <si>
    <r>
      <t xml:space="preserve">◆建物の平面図
</t>
    </r>
    <r>
      <rPr>
        <sz val="11"/>
        <color auto="1"/>
        <rFont val="游ゴシック"/>
      </rPr>
      <t xml:space="preserve">＊平面図に各保育室等の名称、各部屋の保育児童数及び面積を記載すること。
＊屋内消火栓及び消火器の位置・避難経路を朱書すること。2階以上の建物にあっては避難用ロープ・階段・転落防止設備を記入すること。(記入例)　屋内消火栓　□　　消火器　○
</t>
    </r>
    <rPh sb="1" eb="3">
      <t>タテモノ</t>
    </rPh>
    <rPh sb="4" eb="7">
      <t>ヘイメンズ</t>
    </rPh>
    <phoneticPr fontId="1"/>
  </si>
  <si>
    <t>(2) 固定資産</t>
  </si>
  <si>
    <t>○様々な状況設定のもとに訓練が実施されているか</t>
  </si>
  <si>
    <t>・健康診断当日に欠席した児童への対応方法</t>
  </si>
  <si>
    <t>・職員に対する健康診断（新規採用時を含む）を年1回以上行っているか</t>
    <rPh sb="1" eb="3">
      <t>ショクイン</t>
    </rPh>
    <rPh sb="4" eb="5">
      <t>タイ</t>
    </rPh>
    <rPh sb="7" eb="11">
      <t>ケンコウ</t>
    </rPh>
    <rPh sb="12" eb="16">
      <t>シンキサ</t>
    </rPh>
    <rPh sb="16" eb="17">
      <t>ジ</t>
    </rPh>
    <rPh sb="18" eb="19">
      <t>フク</t>
    </rPh>
    <rPh sb="22" eb="23">
      <t>ネン</t>
    </rPh>
    <rPh sb="24" eb="25">
      <t>カイ</t>
    </rPh>
    <rPh sb="25" eb="27">
      <t>イジョウ</t>
    </rPh>
    <rPh sb="27" eb="28">
      <t>オコナ</t>
    </rPh>
    <phoneticPr fontId="1"/>
  </si>
  <si>
    <t>しい対応はあったか等、職員同士で話す機会を設けているか</t>
    <rPh sb="18" eb="20">
      <t>キカイ</t>
    </rPh>
    <rPh sb="21" eb="22">
      <t>モウ</t>
    </rPh>
    <phoneticPr fontId="1"/>
  </si>
  <si>
    <t>(3) 拠点（サービス）区分間繰入金収入、拠点（サービス）区分間繰入金支出</t>
  </si>
  <si>
    <t>氏　名</t>
    <rPh sb="0" eb="1">
      <t>シ</t>
    </rPh>
    <rPh sb="2" eb="3">
      <t>ナ</t>
    </rPh>
    <phoneticPr fontId="1"/>
  </si>
  <si>
    <t>(4) 積立資産支出</t>
  </si>
  <si>
    <r>
      <t>（５）</t>
    </r>
    <r>
      <rPr>
        <sz val="11"/>
        <color theme="1"/>
        <rFont val="游ゴシック"/>
      </rPr>
      <t xml:space="preserve"> 保育所組織      　　 ★確認資料：業務分担表、職員会議録</t>
    </r>
  </si>
  <si>
    <t xml:space="preserve">○給食打合せ会議の開催状況 </t>
  </si>
  <si>
    <t>〇児童の安全の確保に関して保護者との連携が図られているか。</t>
    <rPh sb="1" eb="3">
      <t>ジドウ</t>
    </rPh>
    <rPh sb="4" eb="6">
      <t>アンゼン</t>
    </rPh>
    <rPh sb="7" eb="9">
      <t>カクホ</t>
    </rPh>
    <rPh sb="10" eb="11">
      <t>カン</t>
    </rPh>
    <rPh sb="13" eb="16">
      <t>ホゴシャ</t>
    </rPh>
    <rPh sb="18" eb="20">
      <t>レンケイ</t>
    </rPh>
    <rPh sb="21" eb="22">
      <t>ハカ</t>
    </rPh>
    <phoneticPr fontId="1"/>
  </si>
  <si>
    <t>◎上記のうち、死亡事故や治療に要する期間が30日以上の負傷や疾病を伴う重篤な事故等が発生した場合、市町村担当課に事故の報告をしているか</t>
  </si>
  <si>
    <t>初級保育士研修</t>
    <rPh sb="0" eb="2">
      <t>ショキュウ</t>
    </rPh>
    <rPh sb="2" eb="4">
      <t>ホイク</t>
    </rPh>
    <rPh sb="4" eb="5">
      <t>シ</t>
    </rPh>
    <rPh sb="5" eb="7">
      <t>ケンシュウ</t>
    </rPh>
    <phoneticPr fontId="1"/>
  </si>
  <si>
    <t>障がい保育研修</t>
    <rPh sb="0" eb="1">
      <t>ショウ</t>
    </rPh>
    <rPh sb="3" eb="5">
      <t>ホイク</t>
    </rPh>
    <rPh sb="5" eb="7">
      <t>ケンシュウ</t>
    </rPh>
    <phoneticPr fontId="1"/>
  </si>
  <si>
    <t>(M)</t>
  </si>
  <si>
    <t>運行している場合、園児の自動車への乗降の際、点呼等により所在を確認しているか</t>
    <rPh sb="0" eb="2">
      <t>ウンコウ</t>
    </rPh>
    <rPh sb="6" eb="8">
      <t>バアイ</t>
    </rPh>
    <rPh sb="9" eb="11">
      <t>エンジ</t>
    </rPh>
    <rPh sb="12" eb="15">
      <t>ジドウシャ</t>
    </rPh>
    <rPh sb="17" eb="19">
      <t>ジョウコウ</t>
    </rPh>
    <rPh sb="20" eb="21">
      <t>サイ</t>
    </rPh>
    <rPh sb="22" eb="24">
      <t>テンコ</t>
    </rPh>
    <rPh sb="24" eb="25">
      <t>トウ</t>
    </rPh>
    <rPh sb="28" eb="30">
      <t>ショザイ</t>
    </rPh>
    <rPh sb="31" eb="33">
      <t>カクニン</t>
    </rPh>
    <phoneticPr fontId="1"/>
  </si>
  <si>
    <t>関する措置を講じているか（研修の実施、相談体制の整備、虐待に対処する措置、虐待防止のための措置）</t>
    <rPh sb="13" eb="15">
      <t>ケンシュウ</t>
    </rPh>
    <rPh sb="16" eb="18">
      <t>ジッシ</t>
    </rPh>
    <rPh sb="19" eb="21">
      <t>ソウダン</t>
    </rPh>
    <rPh sb="21" eb="23">
      <t>タイセイ</t>
    </rPh>
    <rPh sb="24" eb="26">
      <t>セイビ</t>
    </rPh>
    <rPh sb="27" eb="29">
      <t>ギャクタイ</t>
    </rPh>
    <rPh sb="30" eb="32">
      <t>タイショ</t>
    </rPh>
    <rPh sb="34" eb="36">
      <t>ソチ</t>
    </rPh>
    <rPh sb="37" eb="39">
      <t>ギャクタイ</t>
    </rPh>
    <rPh sb="39" eb="41">
      <t>ボウシ</t>
    </rPh>
    <rPh sb="45" eb="47">
      <t>ソチ</t>
    </rPh>
    <phoneticPr fontId="1"/>
  </si>
  <si>
    <t>(1) 拠点（サービス）区分間繰入金収入、拠点（サービス）区分間繰入金支出</t>
  </si>
  <si>
    <t>３　安全管理の状況</t>
  </si>
  <si>
    <t>○小口現金の保有額が限度額を超えていないか</t>
  </si>
  <si>
    <t>〇「有」の場合、子育て支援員等の要件を満たす者を配置しているか</t>
  </si>
  <si>
    <t xml:space="preserve">○支出決議（伺）がされているか </t>
  </si>
  <si>
    <t>〇食育計画に従って、食育に取り組んでいるか</t>
  </si>
  <si>
    <t>◆業務分担表（事務分掌）</t>
    <rPh sb="1" eb="3">
      <t>ギョウム</t>
    </rPh>
    <rPh sb="3" eb="5">
      <t>ブンタン</t>
    </rPh>
    <rPh sb="5" eb="6">
      <t>ヒョウ</t>
    </rPh>
    <rPh sb="7" eb="9">
      <t>ジム</t>
    </rPh>
    <rPh sb="9" eb="11">
      <t>ブンショウ</t>
    </rPh>
    <phoneticPr fontId="1"/>
  </si>
  <si>
    <t>タラップ</t>
  </si>
  <si>
    <t>ネットバンキング運用状況</t>
    <rPh sb="8" eb="10">
      <t>ウンヨウ</t>
    </rPh>
    <rPh sb="10" eb="12">
      <t>ジョウキョウ</t>
    </rPh>
    <phoneticPr fontId="1"/>
  </si>
  <si>
    <t>加入してない場合、その理由</t>
  </si>
  <si>
    <t>修繕の有無</t>
    <rPh sb="0" eb="2">
      <t>シュウゼン</t>
    </rPh>
    <rPh sb="3" eb="5">
      <t>ウム</t>
    </rPh>
    <phoneticPr fontId="1"/>
  </si>
  <si>
    <t>人</t>
    <rPh sb="0" eb="1">
      <t>ヒト</t>
    </rPh>
    <phoneticPr fontId="1"/>
  </si>
  <si>
    <t xml:space="preserve">◎苦情内容、改善への経過等を記録しているか </t>
  </si>
  <si>
    <t>〇児童への安全指導について年間スケジュールを策定しているか</t>
    <rPh sb="1" eb="3">
      <t>ジドウ</t>
    </rPh>
    <rPh sb="5" eb="7">
      <t>アンゼン</t>
    </rPh>
    <rPh sb="7" eb="9">
      <t>シドウ</t>
    </rPh>
    <rPh sb="13" eb="15">
      <t>ネンカン</t>
    </rPh>
    <rPh sb="22" eb="24">
      <t>サクテイ</t>
    </rPh>
    <phoneticPr fontId="1"/>
  </si>
  <si>
    <r>
      <t>＊</t>
    </r>
    <r>
      <rPr>
        <sz val="11"/>
        <color theme="1"/>
        <rFont val="游ゴシック"/>
      </rPr>
      <t>こども政策課に報告した件数を計上する</t>
    </r>
    <rPh sb="4" eb="7">
      <t>セイサクカ</t>
    </rPh>
    <rPh sb="8" eb="10">
      <t>ホウコク</t>
    </rPh>
    <rPh sb="12" eb="14">
      <t>ケンスウ</t>
    </rPh>
    <rPh sb="15" eb="17">
      <t>ケイジョウ</t>
    </rPh>
    <phoneticPr fontId="1"/>
  </si>
  <si>
    <t>○嘱託医及び嘱託歯科医を置いているか</t>
  </si>
  <si>
    <t>児童数（人）</t>
  </si>
  <si>
    <t>面積
（㎡）</t>
    <rPh sb="0" eb="2">
      <t>メンセキ</t>
    </rPh>
    <phoneticPr fontId="1"/>
  </si>
  <si>
    <t>（５） 献立         ★確認資料：給食予定・実施献立表及び給食日誌（給食関係帳簿・様式１、２）</t>
  </si>
  <si>
    <t>月案</t>
    <rPh sb="0" eb="1">
      <t>ゲツ</t>
    </rPh>
    <rPh sb="1" eb="2">
      <t>アン</t>
    </rPh>
    <phoneticPr fontId="1"/>
  </si>
  <si>
    <t>人数</t>
    <rPh sb="0" eb="2">
      <t>ニンズウ</t>
    </rPh>
    <phoneticPr fontId="1"/>
  </si>
  <si>
    <t>（６） アレルギー児への対応</t>
    <rPh sb="9" eb="10">
      <t>ジ</t>
    </rPh>
    <rPh sb="12" eb="14">
      <t>タイオウ</t>
    </rPh>
    <phoneticPr fontId="1"/>
  </si>
  <si>
    <r>
      <t>令和</t>
    </r>
    <r>
      <rPr>
        <sz val="28"/>
        <color theme="1"/>
        <rFont val="游ゴシック"/>
      </rPr>
      <t>8年度</t>
    </r>
    <rPh sb="0" eb="2">
      <t>レイワ</t>
    </rPh>
    <rPh sb="3" eb="5">
      <t>ネンド</t>
    </rPh>
    <phoneticPr fontId="1"/>
  </si>
  <si>
    <t>◎不適切な保育（虐待等と疑われる事案）防止のためチェックリスト等による振り返りを行っているか</t>
    <rPh sb="1" eb="3">
      <t>フテキ</t>
    </rPh>
    <rPh sb="3" eb="4">
      <t>セツ</t>
    </rPh>
    <rPh sb="5" eb="7">
      <t>ホイク</t>
    </rPh>
    <rPh sb="8" eb="10">
      <t>ギャクタイ</t>
    </rPh>
    <rPh sb="10" eb="11">
      <t>トウ</t>
    </rPh>
    <rPh sb="12" eb="13">
      <t>ウタガ</t>
    </rPh>
    <rPh sb="16" eb="18">
      <t>ジアン</t>
    </rPh>
    <rPh sb="19" eb="21">
      <t>ボウシ</t>
    </rPh>
    <rPh sb="31" eb="32">
      <t>トウ</t>
    </rPh>
    <rPh sb="35" eb="36">
      <t>フ</t>
    </rPh>
    <rPh sb="37" eb="38">
      <t>カエ</t>
    </rPh>
    <rPh sb="40" eb="41">
      <t>オコナ</t>
    </rPh>
    <phoneticPr fontId="1"/>
  </si>
  <si>
    <t>・不審者発見時の情報伝達・役割分担・指示の流れや避難経路・避難場所等の全職員による共通理解　</t>
    <rPh sb="35" eb="38">
      <t>ゼンショクイン</t>
    </rPh>
    <phoneticPr fontId="1"/>
  </si>
  <si>
    <t>〇運営規程を変更した場合は、必要な届出を行っているか。</t>
    <rPh sb="1" eb="3">
      <t>ウンエイ</t>
    </rPh>
    <rPh sb="3" eb="5">
      <t>キテイ</t>
    </rPh>
    <rPh sb="6" eb="8">
      <t>ヘンコウ</t>
    </rPh>
    <rPh sb="10" eb="12">
      <t>バアイ</t>
    </rPh>
    <rPh sb="14" eb="16">
      <t>ヒツヨウ</t>
    </rPh>
    <rPh sb="17" eb="19">
      <t>トドケデ</t>
    </rPh>
    <rPh sb="20" eb="21">
      <t>オコナ</t>
    </rPh>
    <phoneticPr fontId="1"/>
  </si>
  <si>
    <t>・就業規則</t>
  </si>
  <si>
    <t>　 （注）①～④に記載する職員は、（表２）の(F）欄①～④に記載した非常勤職員となります。</t>
  </si>
  <si>
    <t>(１)施設の目的及び運営の方針</t>
  </si>
  <si>
    <t>12月</t>
    <rPh sb="2" eb="3">
      <t>ガツ</t>
    </rPh>
    <phoneticPr fontId="1"/>
  </si>
  <si>
    <t>○休所または保育時間の短縮をしている場合、保護者のニーズを把握したうえで行っているか</t>
  </si>
  <si>
    <t>（注３）経過措置として、当分の間は３歳児について２０対１、4・5歳児については３０対１として差し支えない。【根拠】松江市児童福祉施設の設備及び運営に関する基準を定める条例附則（経過措置）</t>
    <rPh sb="1" eb="2">
      <t>チュウ</t>
    </rPh>
    <rPh sb="4" eb="6">
      <t>ケイカ</t>
    </rPh>
    <rPh sb="6" eb="8">
      <t>ソチ</t>
    </rPh>
    <rPh sb="12" eb="14">
      <t>トウブン</t>
    </rPh>
    <rPh sb="15" eb="16">
      <t>アイダ</t>
    </rPh>
    <rPh sb="18" eb="20">
      <t>サイジ</t>
    </rPh>
    <rPh sb="26" eb="27">
      <t>タイ</t>
    </rPh>
    <rPh sb="32" eb="33">
      <t>サイ</t>
    </rPh>
    <rPh sb="33" eb="34">
      <t>ジ</t>
    </rPh>
    <rPh sb="41" eb="42">
      <t>タイ</t>
    </rPh>
    <rPh sb="46" eb="47">
      <t>サ</t>
    </rPh>
    <rPh sb="48" eb="49">
      <t>ツカ</t>
    </rPh>
    <rPh sb="54" eb="56">
      <t>コンキョ</t>
    </rPh>
    <rPh sb="57" eb="60">
      <t>マツエシ</t>
    </rPh>
    <rPh sb="60" eb="62">
      <t>ジドウ</t>
    </rPh>
    <rPh sb="62" eb="64">
      <t>フクシ</t>
    </rPh>
    <rPh sb="64" eb="66">
      <t>シセツ</t>
    </rPh>
    <rPh sb="67" eb="69">
      <t>セツビ</t>
    </rPh>
    <rPh sb="69" eb="70">
      <t>オヨ</t>
    </rPh>
    <rPh sb="71" eb="73">
      <t>ウンエイ</t>
    </rPh>
    <rPh sb="74" eb="75">
      <t>カン</t>
    </rPh>
    <rPh sb="77" eb="79">
      <t>キジュン</t>
    </rPh>
    <rPh sb="80" eb="81">
      <t>サダ</t>
    </rPh>
    <rPh sb="83" eb="85">
      <t>ジョウレイ</t>
    </rPh>
    <rPh sb="85" eb="87">
      <t>フソク</t>
    </rPh>
    <rPh sb="88" eb="90">
      <t>ケイカ</t>
    </rPh>
    <rPh sb="90" eb="92">
      <t>ソチ</t>
    </rPh>
    <phoneticPr fontId="1"/>
  </si>
  <si>
    <t>職　名</t>
    <rPh sb="0" eb="1">
      <t>ショク</t>
    </rPh>
    <rPh sb="2" eb="3">
      <t>ナ</t>
    </rPh>
    <phoneticPr fontId="1"/>
  </si>
  <si>
    <t>〇職員配置状況【監査前月 月１日現在】    ※休業中の職員は除く</t>
  </si>
  <si>
    <t>○事業計画書、予算書、事業報告書及び決算書が作成されているか</t>
  </si>
  <si>
    <t>★確認資料：事務日誌、児童出席簿、職員名簿、職員出勤簿、</t>
  </si>
  <si>
    <t>○３歳以上児の喫食開始時間</t>
  </si>
  <si>
    <t>　   連携の方法</t>
  </si>
  <si>
    <t>・土砂災害危険箇所又は土砂災害（特別）警戒区域に立地しているか</t>
    <rPh sb="1" eb="3">
      <t>ドシャ</t>
    </rPh>
    <rPh sb="3" eb="5">
      <t>サイガイ</t>
    </rPh>
    <rPh sb="5" eb="7">
      <t>キケン</t>
    </rPh>
    <rPh sb="7" eb="9">
      <t>カショ</t>
    </rPh>
    <rPh sb="9" eb="10">
      <t>マタ</t>
    </rPh>
    <rPh sb="11" eb="13">
      <t>ドシャ</t>
    </rPh>
    <rPh sb="13" eb="15">
      <t>サイガイ</t>
    </rPh>
    <rPh sb="16" eb="18">
      <t>トクベツ</t>
    </rPh>
    <rPh sb="19" eb="21">
      <t>ケイカイ</t>
    </rPh>
    <rPh sb="21" eb="23">
      <t>クイキ</t>
    </rPh>
    <rPh sb="24" eb="26">
      <t>リッチ</t>
    </rPh>
    <phoneticPr fontId="1"/>
  </si>
  <si>
    <t>３月</t>
    <rPh sb="1" eb="2">
      <t>ガツ</t>
    </rPh>
    <phoneticPr fontId="1"/>
  </si>
  <si>
    <t>★確認資料：教員免許状、免許更新を証する書類</t>
  </si>
  <si>
    <t>○次の諸規程は整備されているか</t>
  </si>
  <si>
    <t>乳児</t>
  </si>
  <si>
    <t>【表２】</t>
    <rPh sb="1" eb="2">
      <t>ヒョウ</t>
    </rPh>
    <phoneticPr fontId="1"/>
  </si>
  <si>
    <t>◎事故が発生した場合又はそれに至る危険性がある事態が生じた場合に、その状況及び対応等の記録・報告を行うほか、その分析を通じた改善策を職員に周知徹底しているか</t>
  </si>
  <si>
    <t>　※個別的な指導計画</t>
  </si>
  <si>
    <t>○収入に当たっては、経理規程で定める手続きが行われているか</t>
  </si>
  <si>
    <t>○献立表は作成されているか</t>
  </si>
  <si>
    <t>○パワハラ、セクハラ等ハラスメントの禁止規定が就業規則等に定められているか</t>
    <rPh sb="10" eb="11">
      <t>トウ</t>
    </rPh>
    <rPh sb="18" eb="20">
      <t>キンシ</t>
    </rPh>
    <rPh sb="20" eb="22">
      <t>キテイ</t>
    </rPh>
    <rPh sb="23" eb="25">
      <t>シュウギョウ</t>
    </rPh>
    <rPh sb="25" eb="27">
      <t>キソク</t>
    </rPh>
    <rPh sb="27" eb="28">
      <t>トウ</t>
    </rPh>
    <rPh sb="29" eb="30">
      <t>サダ</t>
    </rPh>
    <phoneticPr fontId="1"/>
  </si>
  <si>
    <t>（３） 保育所内外の保安</t>
  </si>
  <si>
    <t>常勤・非常勤の別</t>
  </si>
  <si>
    <t>□実費徴収について、領収書を交付しているか（集金袋への領収印や、口座引落しの通帳記載をもって領収書に代えることも可能）</t>
  </si>
  <si>
    <t>・非常勤職員就業規則</t>
  </si>
  <si>
    <t>・旅費規程</t>
  </si>
  <si>
    <t>・第三者委員への苦情受付の報告件数</t>
  </si>
  <si>
    <t>◎上記のほか補助金の要件等により配置する必要のある職員</t>
    <rPh sb="1" eb="3">
      <t>ジョウキ</t>
    </rPh>
    <rPh sb="6" eb="9">
      <t>ホジョキン</t>
    </rPh>
    <rPh sb="10" eb="12">
      <t>ヨウケン</t>
    </rPh>
    <rPh sb="12" eb="13">
      <t>トウ</t>
    </rPh>
    <rPh sb="16" eb="18">
      <t>ハイチ</t>
    </rPh>
    <rPh sb="20" eb="22">
      <t>ヒツヨウ</t>
    </rPh>
    <rPh sb="25" eb="27">
      <t>ショクイン</t>
    </rPh>
    <phoneticPr fontId="1"/>
  </si>
  <si>
    <t>誘導標識</t>
    <rPh sb="0" eb="2">
      <t>ユウドウ</t>
    </rPh>
    <rPh sb="2" eb="4">
      <t>ヒョウシキ</t>
    </rPh>
    <phoneticPr fontId="1"/>
  </si>
  <si>
    <t xml:space="preserve"> 午後のおやつ</t>
    <rPh sb="1" eb="3">
      <t>ゴゴ</t>
    </rPh>
    <phoneticPr fontId="1"/>
  </si>
  <si>
    <t>小口現金取扱者</t>
    <rPh sb="0" eb="2">
      <t>コグチ</t>
    </rPh>
    <rPh sb="2" eb="4">
      <t>ゲンキン</t>
    </rPh>
    <rPh sb="4" eb="6">
      <t>トリアツカイ</t>
    </rPh>
    <rPh sb="6" eb="7">
      <t>シャ</t>
    </rPh>
    <phoneticPr fontId="1"/>
  </si>
  <si>
    <t>各職種の総人数(所長(A1),(A2)を除く)
                               　　　　　　　　     (B)</t>
  </si>
  <si>
    <t>★確認資料：子育て支援員研修修了証書、家庭的保育者認定証、保育業務従事経験が分かる書類</t>
  </si>
  <si>
    <t>○雇用する際に書面交付する、雇用契約書、採用辞令、雇用通知等には明示すべき労働条件が漏れなく</t>
    <rPh sb="1" eb="3">
      <t>コヨウ</t>
    </rPh>
    <rPh sb="5" eb="6">
      <t>サイ</t>
    </rPh>
    <rPh sb="7" eb="9">
      <t>ショメン</t>
    </rPh>
    <rPh sb="9" eb="11">
      <t>コウフ</t>
    </rPh>
    <rPh sb="14" eb="16">
      <t>コヨウ</t>
    </rPh>
    <rPh sb="16" eb="19">
      <t>ケイヤクショ</t>
    </rPh>
    <rPh sb="20" eb="22">
      <t>サイヨウ</t>
    </rPh>
    <rPh sb="22" eb="24">
      <t>ジレイ</t>
    </rPh>
    <rPh sb="25" eb="27">
      <t>コヨウ</t>
    </rPh>
    <rPh sb="27" eb="29">
      <t>ツウチ</t>
    </rPh>
    <rPh sb="29" eb="30">
      <t>トウ</t>
    </rPh>
    <rPh sb="32" eb="34">
      <t>メイジ</t>
    </rPh>
    <rPh sb="37" eb="39">
      <t>ロウドウ</t>
    </rPh>
    <rPh sb="39" eb="41">
      <t>ジョウケン</t>
    </rPh>
    <rPh sb="42" eb="43">
      <t>モ</t>
    </rPh>
    <phoneticPr fontId="1"/>
  </si>
  <si>
    <t>○労働条件の改善等に配慮し、職員の定着促進及び離職防止対策を講じているか</t>
  </si>
  <si>
    <t>利用定員(人)</t>
    <rPh sb="5" eb="6">
      <t>ニン</t>
    </rPh>
    <phoneticPr fontId="1"/>
  </si>
  <si>
    <t>実施している定着促進・離職防止対策</t>
  </si>
  <si>
    <t>○防火管理者、火気取締責任者が定められているか</t>
  </si>
  <si>
    <t>　※長期的な指導計画</t>
  </si>
  <si>
    <t>(B)のうち一時預かり事業担当者（職員配置の補助を受けている者）      　　 　　 (C2)</t>
  </si>
  <si>
    <t>入所児童数(人)</t>
    <rPh sb="6" eb="7">
      <t>ニン</t>
    </rPh>
    <phoneticPr fontId="1"/>
  </si>
  <si>
    <t>昼食</t>
    <rPh sb="0" eb="2">
      <t>チュウショク</t>
    </rPh>
    <phoneticPr fontId="1"/>
  </si>
  <si>
    <t>○児童が在所する全時間帯において保育士等が複数配置されているか</t>
  </si>
  <si>
    <t>（３） 児童の衛生管理</t>
  </si>
  <si>
    <t>(９) 非常災害対策</t>
  </si>
  <si>
    <t>○保育士等の配置において、次の特例１、２、３のいずれかを利用しているか</t>
  </si>
  <si>
    <t>※「いない」場合は、以下の回答は不要</t>
  </si>
  <si>
    <t>○タオルは他の児童や職員と共用しないようにしているか</t>
  </si>
  <si>
    <r>
      <t>・防犯設備(防犯カメ</t>
    </r>
    <r>
      <rPr>
        <sz val="11"/>
        <color theme="1"/>
        <rFont val="游ゴシック"/>
      </rPr>
      <t>ラ、防犯ブザー、職員が携帯する防犯ベル等)対策</t>
    </r>
    <rPh sb="12" eb="14">
      <t>ボウハン</t>
    </rPh>
    <rPh sb="18" eb="20">
      <t>ショクイン</t>
    </rPh>
    <rPh sb="21" eb="23">
      <t>ケイタイ</t>
    </rPh>
    <rPh sb="25" eb="27">
      <t>ボウハン</t>
    </rPh>
    <rPh sb="29" eb="30">
      <t>トウ</t>
    </rPh>
    <rPh sb="31" eb="33">
      <t>タイサク</t>
    </rPh>
    <phoneticPr fontId="1"/>
  </si>
  <si>
    <t>〇「有」の場合、幼稚園教諭等の免許は更新されているか</t>
  </si>
  <si>
    <t>１ヶ月の勤務日数</t>
  </si>
  <si>
    <t>6歳児</t>
  </si>
  <si>
    <t>電気火災警報装置</t>
  </si>
  <si>
    <t>・歯科検診</t>
  </si>
  <si>
    <t>7月</t>
    <rPh sb="1" eb="2">
      <t>ガツ</t>
    </rPh>
    <phoneticPr fontId="1"/>
  </si>
  <si>
    <t>定数</t>
    <rPh sb="0" eb="2">
      <t>テイスウ</t>
    </rPh>
    <phoneticPr fontId="1"/>
  </si>
  <si>
    <t>○３歳未満児の喫食開始時間</t>
  </si>
  <si>
    <t>□保育の事業の会計をその他の事業の会計と区分しているか</t>
    <rPh sb="1" eb="3">
      <t>ホイク</t>
    </rPh>
    <rPh sb="4" eb="6">
      <t>ジギョウ</t>
    </rPh>
    <rPh sb="7" eb="9">
      <t>カイケイ</t>
    </rPh>
    <rPh sb="12" eb="13">
      <t>タ</t>
    </rPh>
    <rPh sb="14" eb="16">
      <t>ジギョウ</t>
    </rPh>
    <rPh sb="17" eb="19">
      <t>カイケイ</t>
    </rPh>
    <rPh sb="20" eb="22">
      <t>クブン</t>
    </rPh>
    <phoneticPr fontId="1"/>
  </si>
  <si>
    <t>○消防用設備等の法定点検を実施し、その結果を消防署に報告しているか</t>
  </si>
  <si>
    <t>拡声器</t>
  </si>
  <si>
    <t>参加人数</t>
    <rPh sb="0" eb="2">
      <t>サンカ</t>
    </rPh>
    <rPh sb="2" eb="4">
      <t>ニンズウ</t>
    </rPh>
    <phoneticPr fontId="1"/>
  </si>
  <si>
    <t>◎採用時の研修が実施されているか</t>
  </si>
  <si>
    <t>◎職員及び保育所の課題を踏まえた研修が計画的に実施されているか</t>
  </si>
  <si>
    <t>◇調理の外部委託に係る契約書(該当保育所等のみ）</t>
  </si>
  <si>
    <t>◎外部研修の成果を組織内で活用しているか　</t>
  </si>
  <si>
    <t>◎事故発生時の対応マニュアルが作成され、医師や保護者への緊急連絡体制が整っているか</t>
  </si>
  <si>
    <t>○産休・育休・病休等の代替職員の確保がされているか</t>
    <rPh sb="1" eb="3">
      <t>サンキュウ</t>
    </rPh>
    <rPh sb="4" eb="6">
      <t>イクキュウ</t>
    </rPh>
    <rPh sb="7" eb="8">
      <t>ビョウ</t>
    </rPh>
    <rPh sb="8" eb="9">
      <t>キュウ</t>
    </rPh>
    <rPh sb="9" eb="10">
      <t>トウ</t>
    </rPh>
    <rPh sb="11" eb="13">
      <t>ダイタイ</t>
    </rPh>
    <rPh sb="13" eb="15">
      <t>ショクイン</t>
    </rPh>
    <rPh sb="16" eb="18">
      <t>カクホ</t>
    </rPh>
    <phoneticPr fontId="1"/>
  </si>
  <si>
    <t xml:space="preserve">保育室・遊戯室 </t>
  </si>
  <si>
    <t>管理者</t>
    <rPh sb="0" eb="3">
      <t>カンリシャ</t>
    </rPh>
    <phoneticPr fontId="1"/>
  </si>
  <si>
    <t>○職員会議は定期的に開催され、保育内容、研修の復命等必要な事項が話し合われているか</t>
  </si>
  <si>
    <t>◇業務分担表（事務分掌）</t>
  </si>
  <si>
    <t>○年に１回、消防署の指導を受けているか   　　　</t>
  </si>
  <si>
    <t>サイレン</t>
  </si>
  <si>
    <t>（５） 旅費     ★確認資料：就業規則、旅費規程、旅行命令簿</t>
  </si>
  <si>
    <t>・隣の園児との間隔は保たれているか</t>
    <rPh sb="1" eb="2">
      <t>トナリ</t>
    </rPh>
    <rPh sb="3" eb="5">
      <t>エンジ</t>
    </rPh>
    <rPh sb="7" eb="9">
      <t>カンカク</t>
    </rPh>
    <rPh sb="10" eb="11">
      <t>タモ</t>
    </rPh>
    <phoneticPr fontId="1"/>
  </si>
  <si>
    <t>○苦情解決の仕組みに関する規程は整備されているか</t>
  </si>
  <si>
    <t>区　分</t>
    <rPh sb="0" eb="1">
      <t>ク</t>
    </rPh>
    <rPh sb="2" eb="3">
      <t>ブン</t>
    </rPh>
    <phoneticPr fontId="1"/>
  </si>
  <si>
    <r>
      <t>・</t>
    </r>
    <r>
      <rPr>
        <sz val="11"/>
        <color theme="1"/>
        <rFont val="游ゴシック"/>
      </rPr>
      <t>教育・保育給付認定保護者に関する市への通知に係る記録</t>
    </r>
    <rPh sb="1" eb="3">
      <t>キョウイク</t>
    </rPh>
    <rPh sb="4" eb="6">
      <t>ホイク</t>
    </rPh>
    <rPh sb="6" eb="8">
      <t>キュウフ</t>
    </rPh>
    <rPh sb="8" eb="10">
      <t>ニンテイ</t>
    </rPh>
    <rPh sb="10" eb="13">
      <t>ホゴシャ</t>
    </rPh>
    <rPh sb="14" eb="15">
      <t>カン</t>
    </rPh>
    <rPh sb="17" eb="18">
      <t>シ</t>
    </rPh>
    <rPh sb="20" eb="22">
      <t>ツウチ</t>
    </rPh>
    <rPh sb="23" eb="24">
      <t>カカ</t>
    </rPh>
    <rPh sb="25" eb="27">
      <t>キロク</t>
    </rPh>
    <phoneticPr fontId="1"/>
  </si>
  <si>
    <t>〇園外活動等のために自動車を運行しているか</t>
    <rPh sb="1" eb="3">
      <t>エンガイ</t>
    </rPh>
    <rPh sb="3" eb="5">
      <t>カツドウ</t>
    </rPh>
    <rPh sb="5" eb="6">
      <t>トウ</t>
    </rPh>
    <rPh sb="10" eb="13">
      <t>ジドウシャ</t>
    </rPh>
    <rPh sb="14" eb="16">
      <t>ウンコウ</t>
    </rPh>
    <phoneticPr fontId="1"/>
  </si>
  <si>
    <t>地域子育て支援研修</t>
    <rPh sb="0" eb="2">
      <t>チイキ</t>
    </rPh>
    <rPh sb="2" eb="4">
      <t>コソダ</t>
    </rPh>
    <rPh sb="5" eb="7">
      <t>シエン</t>
    </rPh>
    <rPh sb="7" eb="9">
      <t>ケンシュウ</t>
    </rPh>
    <phoneticPr fontId="1"/>
  </si>
  <si>
    <t>□</t>
  </si>
  <si>
    <t>○不自然な傷などないか観察し、身体的虐待等の早期発見に努めているか。</t>
  </si>
  <si>
    <t>・地震</t>
  </si>
  <si>
    <t xml:space="preserve">○事業目的と関係のない支出がなされていないか </t>
  </si>
  <si>
    <t>（４） 危険防止</t>
  </si>
  <si>
    <t>・こどもの人権擁護の観点から、こどもの画像等をホームページ等に掲載する際に、こどもの性的な部分が含まれていないか等確認して掲載しているか。</t>
    <rPh sb="5" eb="7">
      <t>ジンケン</t>
    </rPh>
    <rPh sb="7" eb="9">
      <t>ヨウゴ</t>
    </rPh>
    <rPh sb="10" eb="12">
      <t>カンテン</t>
    </rPh>
    <rPh sb="19" eb="21">
      <t>ガゾウ</t>
    </rPh>
    <rPh sb="21" eb="22">
      <t>トウ</t>
    </rPh>
    <rPh sb="29" eb="30">
      <t>トウ</t>
    </rPh>
    <rPh sb="31" eb="33">
      <t>ケイサイ</t>
    </rPh>
    <rPh sb="35" eb="36">
      <t>サイ</t>
    </rPh>
    <rPh sb="42" eb="44">
      <t>セイテキ</t>
    </rPh>
    <rPh sb="45" eb="47">
      <t>ブブン</t>
    </rPh>
    <rPh sb="48" eb="49">
      <t>フク</t>
    </rPh>
    <rPh sb="56" eb="57">
      <t>トウ</t>
    </rPh>
    <rPh sb="57" eb="59">
      <t>カクニン</t>
    </rPh>
    <rPh sb="61" eb="63">
      <t>ケイサイ</t>
    </rPh>
    <phoneticPr fontId="1"/>
  </si>
  <si>
    <t>具体的な内容</t>
  </si>
  <si>
    <t>保育士
（人）</t>
    <rPh sb="5" eb="6">
      <t>ニン</t>
    </rPh>
    <phoneticPr fontId="1"/>
  </si>
  <si>
    <t>◎保育所として自らその提供する保育の質の評価を行い、常にその改善を図っているか</t>
  </si>
  <si>
    <t>屋外遊戯場</t>
  </si>
  <si>
    <t>・その他の具体的な対策　　　　　　　　　　　　　　　　　　</t>
  </si>
  <si>
    <t>〇当該計画を定期的に見直し、必要に応じて変更を行っているか</t>
    <rPh sb="1" eb="3">
      <t>トウガイ</t>
    </rPh>
    <rPh sb="3" eb="5">
      <t>ケイカク</t>
    </rPh>
    <rPh sb="6" eb="9">
      <t>テイキテキ</t>
    </rPh>
    <rPh sb="10" eb="12">
      <t>ミナオ</t>
    </rPh>
    <rPh sb="14" eb="16">
      <t>ヒツヨウ</t>
    </rPh>
    <rPh sb="17" eb="18">
      <t>オウ</t>
    </rPh>
    <rPh sb="20" eb="22">
      <t>ヘンコウ</t>
    </rPh>
    <rPh sb="23" eb="24">
      <t>オコナ</t>
    </rPh>
    <phoneticPr fontId="1"/>
  </si>
  <si>
    <t>(D)のうち常勤（注３）の職員数 
　　　　　　　　　　　　　　　     （E）</t>
  </si>
  <si>
    <t>○収入決議（伺）がなされているか</t>
  </si>
  <si>
    <t>①保育士</t>
  </si>
  <si>
    <t>常勤職員の１ヶ月
の勤務時間数</t>
    <rPh sb="10" eb="12">
      <t>キンム</t>
    </rPh>
    <rPh sb="12" eb="15">
      <t>ジカンスウ</t>
    </rPh>
    <phoneticPr fontId="1"/>
  </si>
  <si>
    <t>・毎月１回程度安全点検を実施しているか</t>
  </si>
  <si>
    <t>○塩分の摂取量は設定した目標量以下になっているか</t>
    <rPh sb="8" eb="10">
      <t>セッテイ</t>
    </rPh>
    <rPh sb="12" eb="14">
      <t>モクヒョウ</t>
    </rPh>
    <rPh sb="14" eb="15">
      <t>リョウ</t>
    </rPh>
    <rPh sb="15" eb="17">
      <t>イカ</t>
    </rPh>
    <phoneticPr fontId="1"/>
  </si>
  <si>
    <t>・点検記録の有無</t>
  </si>
  <si>
    <t>○来訪者用の入口・受付を明示し、外部からの人の出入りを確認しているか</t>
  </si>
  <si>
    <t>○門、フェンス、外灯、出入口、鍵等の状況を点検しているか</t>
  </si>
  <si>
    <t xml:space="preserve">○医薬品等の整備、保管がされているか </t>
  </si>
  <si>
    <t>１月</t>
    <rPh sb="1" eb="2">
      <t>ガツ</t>
    </rPh>
    <phoneticPr fontId="1"/>
  </si>
  <si>
    <t>3月</t>
    <rPh sb="1" eb="2">
      <t>ガツ</t>
    </rPh>
    <phoneticPr fontId="1"/>
  </si>
  <si>
    <r>
      <t>〇法令遵守責任者を選任し、市町村長等</t>
    </r>
    <r>
      <rPr>
        <sz val="11"/>
        <color auto="1"/>
        <rFont val="游ゴシック"/>
      </rPr>
      <t>に届け出ているか　</t>
    </r>
    <rPh sb="14" eb="16">
      <t>チョウソン</t>
    </rPh>
    <rPh sb="17" eb="18">
      <t>トウ</t>
    </rPh>
    <phoneticPr fontId="1"/>
  </si>
  <si>
    <t>常勤</t>
  </si>
  <si>
    <r>
      <t>○離乳食やおやつも含め、児童と同じものが児童の喫食前に</t>
    </r>
    <r>
      <rPr>
        <sz val="11"/>
        <color theme="1"/>
        <rFont val="游ゴシック"/>
      </rPr>
      <t>調理従事者以外の者に検食されているか</t>
    </r>
    <rPh sb="27" eb="32">
      <t>チョウリジ</t>
    </rPh>
    <rPh sb="32" eb="34">
      <t>イガイ</t>
    </rPh>
    <rPh sb="35" eb="36">
      <t>モノ</t>
    </rPh>
    <phoneticPr fontId="1"/>
  </si>
  <si>
    <t>会議等の名称</t>
    <rPh sb="0" eb="2">
      <t>カイギ</t>
    </rPh>
    <rPh sb="2" eb="3">
      <t>トウ</t>
    </rPh>
    <rPh sb="4" eb="6">
      <t>メイショウ</t>
    </rPh>
    <phoneticPr fontId="1"/>
  </si>
  <si>
    <t xml:space="preserve"> （注１）小計の算出にあたり、年齢区分ごとの児童数を基準で割って１人未満の端数が生じるとき、年齢区分ごとにそれぞれ小数点第１位まで計算し（小数点第２位切捨て）、合算した値の小数点第１位を四捨五入する。</t>
    <rPh sb="57" eb="59">
      <t>ショウスウ</t>
    </rPh>
    <rPh sb="69" eb="71">
      <t>ショウスウ</t>
    </rPh>
    <rPh sb="86" eb="88">
      <t>ショウスウ</t>
    </rPh>
    <phoneticPr fontId="1"/>
  </si>
  <si>
    <t>〇【送迎バスを運行する園のみご回答ください】</t>
    <rPh sb="2" eb="4">
      <t>ソウゲイ</t>
    </rPh>
    <rPh sb="7" eb="9">
      <t>ウンコウ</t>
    </rPh>
    <rPh sb="11" eb="12">
      <t>エン</t>
    </rPh>
    <rPh sb="15" eb="17">
      <t>カイトウ</t>
    </rPh>
    <phoneticPr fontId="1"/>
  </si>
  <si>
    <t>〇災害、救急対応（心肺蘇生法、AED等）、不審者対応訓練について年間スケジュールを策定しているか</t>
    <rPh sb="1" eb="3">
      <t>サイガイ</t>
    </rPh>
    <rPh sb="4" eb="6">
      <t>キュウキュウ</t>
    </rPh>
    <rPh sb="6" eb="8">
      <t>タイオウ</t>
    </rPh>
    <rPh sb="9" eb="11">
      <t>シンパイ</t>
    </rPh>
    <rPh sb="11" eb="14">
      <t>ソセイホウ</t>
    </rPh>
    <rPh sb="18" eb="19">
      <t>トウ</t>
    </rPh>
    <rPh sb="21" eb="24">
      <t>フシンシャ</t>
    </rPh>
    <rPh sb="24" eb="26">
      <t>タイオウ</t>
    </rPh>
    <rPh sb="26" eb="28">
      <t>クンレン</t>
    </rPh>
    <rPh sb="32" eb="34">
      <t>ネンカン</t>
    </rPh>
    <rPh sb="41" eb="43">
      <t>サクテイ</t>
    </rPh>
    <phoneticPr fontId="1"/>
  </si>
  <si>
    <t xml:space="preserve">１日の勤務時間  </t>
  </si>
  <si>
    <t>・解錠している時間帯がある場合、保育中の事故防止のための対策</t>
    <rPh sb="1" eb="3">
      <t>カイジョウ</t>
    </rPh>
    <rPh sb="7" eb="10">
      <t>ジカンタイ</t>
    </rPh>
    <rPh sb="13" eb="15">
      <t>バアイ</t>
    </rPh>
    <rPh sb="16" eb="19">
      <t>ホイクチュウ</t>
    </rPh>
    <rPh sb="20" eb="22">
      <t>ジコ</t>
    </rPh>
    <rPh sb="22" eb="24">
      <t>ボウシ</t>
    </rPh>
    <rPh sb="28" eb="30">
      <t>タイサク</t>
    </rPh>
    <phoneticPr fontId="1"/>
  </si>
  <si>
    <t>○汚物処理容器は児童の手の届かないところに保管しているか</t>
  </si>
  <si>
    <t>○施設内の見やすいところに避難経路図を掲示しているか</t>
  </si>
  <si>
    <t>〇保護者に対し、安全計画に基づく取組内容を周知しているか</t>
    <rPh sb="5" eb="6">
      <t>タイ</t>
    </rPh>
    <rPh sb="8" eb="10">
      <t>アンゼン</t>
    </rPh>
    <rPh sb="10" eb="12">
      <t>ケイカク</t>
    </rPh>
    <rPh sb="13" eb="14">
      <t>モト</t>
    </rPh>
    <rPh sb="16" eb="18">
      <t>トリクミ</t>
    </rPh>
    <rPh sb="18" eb="20">
      <t>ナイヨウ</t>
    </rPh>
    <rPh sb="21" eb="23">
      <t>シュウチ</t>
    </rPh>
    <phoneticPr fontId="1"/>
  </si>
  <si>
    <r>
      <t>８　収入・支出手続</t>
    </r>
    <r>
      <rPr>
        <b/>
        <u/>
        <sz val="12"/>
        <color theme="1"/>
        <rFont val="游ゴシック"/>
      </rPr>
      <t>【※公設民営のみ】</t>
    </r>
  </si>
  <si>
    <t>（１）全体的な計画･指導計画の策定の状況      ★確認資料：各計画</t>
  </si>
  <si>
    <t>屋内消火栓</t>
  </si>
  <si>
    <t>められるもの</t>
  </si>
  <si>
    <t>◎指導計画の評価、反省はされているか</t>
  </si>
  <si>
    <t>○登降所時、児童の状況について保護者から引継ぎが行われているか</t>
  </si>
  <si>
    <t>保育士（正規）</t>
    <rPh sb="0" eb="2">
      <t>ホイク</t>
    </rPh>
    <rPh sb="2" eb="3">
      <t>シ</t>
    </rPh>
    <rPh sb="4" eb="6">
      <t>セイキ</t>
    </rPh>
    <phoneticPr fontId="1"/>
  </si>
  <si>
    <t>(表1)の保育士定数小計と比較する職員数
①②③に係る(A2)＋(E)＋(G)　　　  （I）</t>
    <rPh sb="10" eb="12">
      <t>ショウケイ</t>
    </rPh>
    <rPh sb="25" eb="26">
      <t>カカ</t>
    </rPh>
    <phoneticPr fontId="1"/>
  </si>
  <si>
    <t>◎住民への保育情報の提供や、保育に関する相談への助言を行っているか</t>
  </si>
  <si>
    <t>・入所時の健康診断の実施</t>
  </si>
  <si>
    <t>・体位測定</t>
  </si>
  <si>
    <r>
      <t>○給与から法令で定める税金や社会保険料以外の経費（給食費や親睦会費など）を控除する場合は、</t>
    </r>
    <r>
      <rPr>
        <sz val="11"/>
        <color auto="1"/>
        <rFont val="游ゴシック"/>
      </rPr>
      <t>賃金控除協定を締結しているか</t>
    </r>
    <rPh sb="45" eb="47">
      <t>チンギン</t>
    </rPh>
    <rPh sb="47" eb="49">
      <t>コウジョ</t>
    </rPh>
    <rPh sb="52" eb="54">
      <t>テイケツ</t>
    </rPh>
    <phoneticPr fontId="1"/>
  </si>
  <si>
    <t>○乳幼児突然死症候群(SIDS)の予防</t>
  </si>
  <si>
    <t>○施設会計に属さない現金、預貯金等がある</t>
    <rPh sb="1" eb="3">
      <t>シセツ</t>
    </rPh>
    <rPh sb="3" eb="5">
      <t>カイケイ</t>
    </rPh>
    <rPh sb="6" eb="7">
      <t>ゾク</t>
    </rPh>
    <rPh sb="10" eb="12">
      <t>ゲンキン</t>
    </rPh>
    <rPh sb="13" eb="16">
      <t>ヨチョキン</t>
    </rPh>
    <rPh sb="16" eb="17">
      <t>トウ</t>
    </rPh>
    <phoneticPr fontId="1"/>
  </si>
  <si>
    <t>3歳児</t>
  </si>
  <si>
    <r>
      <t>（令和7年8月改定）</t>
    </r>
    <r>
      <rPr>
        <sz val="11"/>
        <color theme="1"/>
        <rFont val="游ゴシック"/>
      </rPr>
      <t>または園で策定した虐待等の防止及び発生時の対応等に関するマニュアルについて</t>
    </r>
    <rPh sb="15" eb="17">
      <t>サクテイ</t>
    </rPh>
    <phoneticPr fontId="1"/>
  </si>
  <si>
    <t>①②③に係る
　常勤換算後の人数
　　　　　＝(K)÷(M)</t>
    <rPh sb="4" eb="5">
      <t>カカ</t>
    </rPh>
    <rPh sb="8" eb="10">
      <t>ジョウキン</t>
    </rPh>
    <rPh sb="10" eb="12">
      <t>カンサン</t>
    </rPh>
    <rPh sb="12" eb="13">
      <t>ゴ</t>
    </rPh>
    <rPh sb="14" eb="16">
      <t>ニンズウ</t>
    </rPh>
    <phoneticPr fontId="1"/>
  </si>
  <si>
    <t>○保育士を雇用する際に、保育士特定登録取消者管理システムのデータベースを活用しているか</t>
    <rPh sb="1" eb="4">
      <t>ホイクシ</t>
    </rPh>
    <rPh sb="5" eb="7">
      <t>コヨウ</t>
    </rPh>
    <rPh sb="9" eb="10">
      <t>サイ</t>
    </rPh>
    <rPh sb="12" eb="15">
      <t>ホイクシ</t>
    </rPh>
    <rPh sb="15" eb="17">
      <t>トクテイ</t>
    </rPh>
    <rPh sb="17" eb="19">
      <t>トウロク</t>
    </rPh>
    <rPh sb="19" eb="21">
      <t>トリケシ</t>
    </rPh>
    <rPh sb="21" eb="22">
      <t>モノ</t>
    </rPh>
    <rPh sb="22" eb="24">
      <t>カンリ</t>
    </rPh>
    <rPh sb="36" eb="38">
      <t>カツヨウ</t>
    </rPh>
    <phoneticPr fontId="1"/>
  </si>
  <si>
    <t>○感染症や食中毒が発生した場合の報告体制を整備しているか</t>
  </si>
  <si>
    <t>◎こどもの人格を尊重し、人権に配慮した接し方としてどのようなことに留意しているか</t>
  </si>
  <si>
    <t>○検食結果、嗜好調査、残食調査結果は日々記録され、献立作成に活用しているか</t>
  </si>
  <si>
    <r>
      <t>※</t>
    </r>
    <r>
      <rPr>
        <u val="double"/>
        <sz val="11"/>
        <color theme="1"/>
        <rFont val="游ゴシック"/>
      </rPr>
      <t>（３）職員の充足状況については、表１・２・３にご記入ください。</t>
    </r>
    <rPh sb="4" eb="6">
      <t>ショクイン</t>
    </rPh>
    <rPh sb="7" eb="9">
      <t>ジュウソク</t>
    </rPh>
    <rPh sb="9" eb="11">
      <t>ジョウキョウ</t>
    </rPh>
    <rPh sb="16" eb="17">
      <t>ヒョウ</t>
    </rPh>
    <rPh sb="22" eb="24">
      <t>キニュウ</t>
    </rPh>
    <phoneticPr fontId="1"/>
  </si>
  <si>
    <t>③特例３（保育所、認定こども園において常勤２年相当の保育業務従事経験がある子育て支援員(注)又は家庭的保育者を活用）の利用</t>
  </si>
  <si>
    <t>・調味料による食塩摂取状況</t>
  </si>
  <si>
    <t>・給食用スキムミルク受払台帳（注）</t>
  </si>
  <si>
    <t>一時預かり事業
保育従事者２人以上　　＊保育士1/2以上</t>
    <rPh sb="0" eb="2">
      <t>イチジ</t>
    </rPh>
    <rPh sb="2" eb="3">
      <t>アズ</t>
    </rPh>
    <rPh sb="5" eb="7">
      <t>ジギョウ</t>
    </rPh>
    <rPh sb="8" eb="10">
      <t>ホイク</t>
    </rPh>
    <rPh sb="10" eb="13">
      <t>ジュウジシャ</t>
    </rPh>
    <rPh sb="14" eb="15">
      <t>ニン</t>
    </rPh>
    <rPh sb="15" eb="17">
      <t>イジョウ</t>
    </rPh>
    <rPh sb="20" eb="23">
      <t>ホイクシ</t>
    </rPh>
    <rPh sb="26" eb="28">
      <t>イジョウ</t>
    </rPh>
    <phoneticPr fontId="1"/>
  </si>
  <si>
    <t>※行っている場合、契約書の写しを添付すること</t>
  </si>
  <si>
    <t>週案</t>
    <rPh sb="0" eb="2">
      <t>シュウアン</t>
    </rPh>
    <phoneticPr fontId="1"/>
  </si>
  <si>
    <t>(B)のうち地域子育て支援拠点事業担当者（職員配置の補助を受けている者)  　 (C3)</t>
  </si>
  <si>
    <t>通常検便実施者数</t>
  </si>
  <si>
    <t>〇冬季(10月～3月)において、ノロウイルスの検便を行っているか</t>
  </si>
  <si>
    <t>設置者</t>
    <rPh sb="0" eb="3">
      <t>セッチシャ</t>
    </rPh>
    <phoneticPr fontId="1"/>
  </si>
  <si>
    <r>
      <t xml:space="preserve">休業
</t>
    </r>
    <r>
      <rPr>
        <sz val="8"/>
        <color theme="1"/>
        <rFont val="游ゴシック"/>
      </rPr>
      <t>（産休・育休等）</t>
    </r>
    <rPh sb="0" eb="2">
      <t>キュウギョウ</t>
    </rPh>
    <rPh sb="4" eb="6">
      <t>サンキュウ</t>
    </rPh>
    <rPh sb="7" eb="9">
      <t>イクキュウ</t>
    </rPh>
    <rPh sb="9" eb="10">
      <t>トウ</t>
    </rPh>
    <phoneticPr fontId="1"/>
  </si>
  <si>
    <t xml:space="preserve">（表３）の（O）から転記    </t>
  </si>
  <si>
    <t>その他職員</t>
  </si>
  <si>
    <t>通常検便実施者数の計</t>
  </si>
  <si>
    <t xml:space="preserve">○－20℃以下で保存しているか </t>
  </si>
  <si>
    <t>◆保育所台帳・・・別紙③</t>
    <rPh sb="1" eb="3">
      <t>ホイク</t>
    </rPh>
    <rPh sb="3" eb="4">
      <t>ショ</t>
    </rPh>
    <rPh sb="4" eb="6">
      <t>ダイチョウ</t>
    </rPh>
    <rPh sb="9" eb="11">
      <t>ベッシ</t>
    </rPh>
    <phoneticPr fontId="1"/>
  </si>
  <si>
    <t>【表３】</t>
    <rPh sb="1" eb="2">
      <t>ヒョウ</t>
    </rPh>
    <phoneticPr fontId="1"/>
  </si>
  <si>
    <t>○原材料は特に洗浄・殺菌等を行わず購入した状態で保存しているか</t>
  </si>
  <si>
    <t>・掲示による場合の掲示場所</t>
    <rPh sb="1" eb="3">
      <t>ケイジ</t>
    </rPh>
    <rPh sb="6" eb="8">
      <t>バアイ</t>
    </rPh>
    <rPh sb="9" eb="11">
      <t>ケイジ</t>
    </rPh>
    <rPh sb="11" eb="13">
      <t>バショ</t>
    </rPh>
    <phoneticPr fontId="1"/>
  </si>
  <si>
    <t>②看護師等</t>
  </si>
  <si>
    <t>・保育指導日誌</t>
  </si>
  <si>
    <t>年</t>
  </si>
  <si>
    <t>主任保育士専任加算による代替保育士
【私立】で主任保育士加算適用の場合は１人</t>
    <rPh sb="0" eb="2">
      <t>シュニン</t>
    </rPh>
    <rPh sb="2" eb="5">
      <t>ホイクシ</t>
    </rPh>
    <rPh sb="5" eb="7">
      <t>センニン</t>
    </rPh>
    <rPh sb="7" eb="9">
      <t>カサン</t>
    </rPh>
    <rPh sb="12" eb="14">
      <t>ダイタイ</t>
    </rPh>
    <rPh sb="14" eb="17">
      <t>ホイクシ</t>
    </rPh>
    <rPh sb="19" eb="21">
      <t>シリツ</t>
    </rPh>
    <rPh sb="23" eb="25">
      <t>シュニン</t>
    </rPh>
    <rPh sb="25" eb="28">
      <t>ホイクシ</t>
    </rPh>
    <rPh sb="28" eb="30">
      <t>カサン</t>
    </rPh>
    <rPh sb="30" eb="32">
      <t>テキヨウ</t>
    </rPh>
    <rPh sb="33" eb="35">
      <t>バアイ</t>
    </rPh>
    <rPh sb="37" eb="38">
      <t>ニン</t>
    </rPh>
    <phoneticPr fontId="1"/>
  </si>
  <si>
    <t>・食事の提供に要する費用</t>
    <rPh sb="1" eb="3">
      <t>ショクジ</t>
    </rPh>
    <rPh sb="4" eb="6">
      <t>テイキョウ</t>
    </rPh>
    <rPh sb="7" eb="8">
      <t>ヨウ</t>
    </rPh>
    <rPh sb="10" eb="12">
      <t>ヒヨウ</t>
    </rPh>
    <phoneticPr fontId="1"/>
  </si>
  <si>
    <t>県単障がい児保育事業
　保育士１名以上</t>
    <rPh sb="0" eb="1">
      <t>ケン</t>
    </rPh>
    <rPh sb="1" eb="2">
      <t>タン</t>
    </rPh>
    <rPh sb="2" eb="3">
      <t>ショウ</t>
    </rPh>
    <rPh sb="5" eb="6">
      <t>ジ</t>
    </rPh>
    <rPh sb="6" eb="8">
      <t>ホイク</t>
    </rPh>
    <rPh sb="8" eb="10">
      <t>ジギョウ</t>
    </rPh>
    <rPh sb="12" eb="15">
      <t>ホイクシ</t>
    </rPh>
    <rPh sb="16" eb="17">
      <t>メイ</t>
    </rPh>
    <rPh sb="17" eb="19">
      <t>イジョウ</t>
    </rPh>
    <phoneticPr fontId="1"/>
  </si>
  <si>
    <t>下記に該当する場合は保育士数等を計上</t>
  </si>
  <si>
    <t>内部研修</t>
    <rPh sb="0" eb="2">
      <t>ナイブ</t>
    </rPh>
    <rPh sb="2" eb="4">
      <t>ケンシュウ</t>
    </rPh>
    <phoneticPr fontId="1"/>
  </si>
  <si>
    <t>６:１</t>
  </si>
  <si>
    <t>○共同保育を実施している場合は、十分に協議を行い安全対策、職員体制、費用負担、職員配置を適正</t>
    <rPh sb="1" eb="3">
      <t>キョウドウ</t>
    </rPh>
    <rPh sb="3" eb="5">
      <t>ホイク</t>
    </rPh>
    <rPh sb="6" eb="8">
      <t>ジッシ</t>
    </rPh>
    <rPh sb="12" eb="14">
      <t>バアイ</t>
    </rPh>
    <rPh sb="16" eb="18">
      <t>ジュウブン</t>
    </rPh>
    <rPh sb="19" eb="21">
      <t>キョウギ</t>
    </rPh>
    <rPh sb="22" eb="23">
      <t>オコナ</t>
    </rPh>
    <rPh sb="24" eb="26">
      <t>アンゼン</t>
    </rPh>
    <rPh sb="26" eb="28">
      <t>タイサク</t>
    </rPh>
    <rPh sb="29" eb="31">
      <t>ショクイン</t>
    </rPh>
    <rPh sb="31" eb="33">
      <t>タイセイ</t>
    </rPh>
    <rPh sb="34" eb="36">
      <t>ヒヨウ</t>
    </rPh>
    <rPh sb="36" eb="38">
      <t>フタン</t>
    </rPh>
    <rPh sb="39" eb="41">
      <t>ショクイン</t>
    </rPh>
    <rPh sb="41" eb="43">
      <t>ハイチ</t>
    </rPh>
    <rPh sb="44" eb="46">
      <t>テキセイ</t>
    </rPh>
    <phoneticPr fontId="1"/>
  </si>
  <si>
    <t>その他</t>
  </si>
  <si>
    <t>＝</t>
  </si>
  <si>
    <t>児童数</t>
  </si>
  <si>
    <t>5歳児</t>
  </si>
  <si>
    <t>２　保育所の体制</t>
  </si>
  <si>
    <t>6歳　　</t>
    <rPh sb="1" eb="2">
      <t>サイ</t>
    </rPh>
    <phoneticPr fontId="1"/>
  </si>
  <si>
    <t>また、自動車にブザー等の見落とし防止装置を備え所在確認を行っているか</t>
    <rPh sb="3" eb="6">
      <t>ジドウシャ</t>
    </rPh>
    <rPh sb="10" eb="11">
      <t>トウ</t>
    </rPh>
    <rPh sb="12" eb="14">
      <t>ミオ</t>
    </rPh>
    <rPh sb="16" eb="18">
      <t>ボウシ</t>
    </rPh>
    <rPh sb="18" eb="20">
      <t>ソウチ</t>
    </rPh>
    <rPh sb="21" eb="22">
      <t>ソナ</t>
    </rPh>
    <rPh sb="23" eb="25">
      <t>ショザイ</t>
    </rPh>
    <rPh sb="25" eb="27">
      <t>カクニン</t>
    </rPh>
    <rPh sb="28" eb="29">
      <t>オコナ</t>
    </rPh>
    <phoneticPr fontId="1"/>
  </si>
  <si>
    <t>に行っているか</t>
    <rPh sb="1" eb="2">
      <t>オコナ</t>
    </rPh>
    <phoneticPr fontId="1"/>
  </si>
  <si>
    <t>〇市及び関係各所から発出された保育全般に係る情報について共有されているか</t>
    <rPh sb="1" eb="2">
      <t>シ</t>
    </rPh>
    <rPh sb="2" eb="3">
      <t>オヨ</t>
    </rPh>
    <rPh sb="4" eb="6">
      <t>カンケイ</t>
    </rPh>
    <rPh sb="6" eb="8">
      <t>カクショ</t>
    </rPh>
    <rPh sb="10" eb="11">
      <t>ハツ</t>
    </rPh>
    <rPh sb="11" eb="12">
      <t>シュツ</t>
    </rPh>
    <rPh sb="15" eb="17">
      <t>ホイク</t>
    </rPh>
    <rPh sb="17" eb="19">
      <t>ゼンパン</t>
    </rPh>
    <rPh sb="20" eb="21">
      <t>カカ</t>
    </rPh>
    <rPh sb="22" eb="24">
      <t>ジョウホウ</t>
    </rPh>
    <rPh sb="28" eb="30">
      <t>キョウユウ</t>
    </rPh>
    <phoneticPr fontId="1"/>
  </si>
  <si>
    <t>4歳児</t>
  </si>
  <si>
    <t>主任保育士研修</t>
    <rPh sb="0" eb="2">
      <t>シュニン</t>
    </rPh>
    <rPh sb="2" eb="4">
      <t>ホイク</t>
    </rPh>
    <rPh sb="4" eb="5">
      <t>シ</t>
    </rPh>
    <rPh sb="5" eb="7">
      <t>ケンシュウ</t>
    </rPh>
    <phoneticPr fontId="1"/>
  </si>
  <si>
    <t>その他</t>
    <rPh sb="2" eb="3">
      <t>タ</t>
    </rPh>
    <phoneticPr fontId="1"/>
  </si>
  <si>
    <t>整理
番号</t>
    <rPh sb="3" eb="5">
      <t>バンゴウ</t>
    </rPh>
    <phoneticPr fontId="1"/>
  </si>
  <si>
    <t xml:space="preserve"> 上記以外の所長           　　　     （A2）</t>
    <rPh sb="1" eb="3">
      <t>ジョウキ</t>
    </rPh>
    <rPh sb="3" eb="5">
      <t>イガイ</t>
    </rPh>
    <rPh sb="6" eb="8">
      <t>ショチョウ</t>
    </rPh>
    <phoneticPr fontId="1"/>
  </si>
  <si>
    <t>◇収支計算分析表（該当保育所等のみ。ただし、認定こども園を除く。）</t>
  </si>
  <si>
    <t>現金</t>
    <rPh sb="0" eb="2">
      <t>ゲンキン</t>
    </rPh>
    <phoneticPr fontId="1"/>
  </si>
  <si>
    <t>※（１）施設の面積基準の充足状況については、表４にご記入ください。</t>
    <rPh sb="4" eb="6">
      <t>シセツ</t>
    </rPh>
    <rPh sb="7" eb="9">
      <t>メンセキ</t>
    </rPh>
    <rPh sb="9" eb="11">
      <t>キジュン</t>
    </rPh>
    <rPh sb="12" eb="14">
      <t>ジュウソク</t>
    </rPh>
    <rPh sb="14" eb="16">
      <t>ジョウキョウ</t>
    </rPh>
    <rPh sb="22" eb="23">
      <t>ヒョウ</t>
    </rPh>
    <rPh sb="23" eb="24">
      <t>ベッピョウ</t>
    </rPh>
    <rPh sb="26" eb="28">
      <t>キニュウ</t>
    </rPh>
    <phoneticPr fontId="1"/>
  </si>
  <si>
    <t>研修の内容</t>
    <rPh sb="0" eb="2">
      <t>ケンシュウ</t>
    </rPh>
    <rPh sb="3" eb="5">
      <t>ナイヨウ</t>
    </rPh>
    <phoneticPr fontId="1"/>
  </si>
  <si>
    <t>◇欠格事由に該当しない旨の誓約書</t>
  </si>
  <si>
    <t>警鐘</t>
  </si>
  <si>
    <t>○プール活動・水遊びについて、監視に専念する人員とプール指導等を行う人員を配置しているか</t>
    <rPh sb="4" eb="6">
      <t>カツドウ</t>
    </rPh>
    <rPh sb="7" eb="9">
      <t>ミズアソ</t>
    </rPh>
    <rPh sb="15" eb="17">
      <t>カンシ</t>
    </rPh>
    <rPh sb="18" eb="20">
      <t>センネン</t>
    </rPh>
    <rPh sb="22" eb="24">
      <t>ジンイン</t>
    </rPh>
    <rPh sb="28" eb="30">
      <t>シドウ</t>
    </rPh>
    <rPh sb="30" eb="31">
      <t>トウ</t>
    </rPh>
    <rPh sb="32" eb="33">
      <t>オコナ</t>
    </rPh>
    <rPh sb="34" eb="36">
      <t>ジンイン</t>
    </rPh>
    <rPh sb="37" eb="39">
      <t>ハイチ</t>
    </rPh>
    <phoneticPr fontId="1"/>
  </si>
  <si>
    <t>◎研修参加が特定の職員（正規雇用の職員等）に偏っていないか</t>
  </si>
  <si>
    <t>（２） 業務管理体制の整備</t>
  </si>
  <si>
    <t>（３） 事業計画、諸規程の状況</t>
  </si>
  <si>
    <t>○食物等にアレルギーのある子の除去食開始及び解除は何をもとに実施されているか</t>
    <rPh sb="1" eb="3">
      <t>ショクモツ</t>
    </rPh>
    <rPh sb="3" eb="4">
      <t>トウ</t>
    </rPh>
    <rPh sb="13" eb="14">
      <t>コ</t>
    </rPh>
    <rPh sb="15" eb="17">
      <t>ジョキョ</t>
    </rPh>
    <rPh sb="17" eb="18">
      <t>ショク</t>
    </rPh>
    <rPh sb="18" eb="20">
      <t>カイシ</t>
    </rPh>
    <rPh sb="20" eb="21">
      <t>オヨ</t>
    </rPh>
    <rPh sb="22" eb="24">
      <t>カイジョ</t>
    </rPh>
    <rPh sb="25" eb="26">
      <t>ナニ</t>
    </rPh>
    <rPh sb="30" eb="32">
      <t>ジッシ</t>
    </rPh>
    <phoneticPr fontId="1"/>
  </si>
  <si>
    <t>・老朽建物・設備があるか</t>
    <rPh sb="1" eb="3">
      <t>ロウキュウ</t>
    </rPh>
    <rPh sb="3" eb="5">
      <t>タテモノ</t>
    </rPh>
    <rPh sb="6" eb="8">
      <t>セツビ</t>
    </rPh>
    <phoneticPr fontId="1"/>
  </si>
  <si>
    <t>○職員のストレスチェックを適切に行っているか</t>
    <rPh sb="1" eb="3">
      <t>ショクイン</t>
    </rPh>
    <rPh sb="13" eb="15">
      <t>テキセツ</t>
    </rPh>
    <rPh sb="16" eb="17">
      <t>オコナ</t>
    </rPh>
    <phoneticPr fontId="1"/>
  </si>
  <si>
    <t>○感染症対応マニュアルを作成しているか</t>
  </si>
  <si>
    <t>消火器</t>
    <rPh sb="0" eb="3">
      <t>ショウカキ</t>
    </rPh>
    <phoneticPr fontId="1"/>
  </si>
  <si>
    <t>・経過記録簿</t>
  </si>
  <si>
    <t>・（送迎用）駐車場の数</t>
    <rPh sb="2" eb="4">
      <t>ソウゲイ</t>
    </rPh>
    <rPh sb="4" eb="5">
      <t>ヨウ</t>
    </rPh>
    <rPh sb="6" eb="8">
      <t>チュウシャ</t>
    </rPh>
    <rPh sb="8" eb="9">
      <t>ジョウ</t>
    </rPh>
    <rPh sb="10" eb="11">
      <t>カズ</t>
    </rPh>
    <phoneticPr fontId="1"/>
  </si>
  <si>
    <t>(B)のうち病児保育事業担当者（職員配置の補助を受けている者）　　　           　 (C1)</t>
  </si>
  <si>
    <t>・苦情の受付件数</t>
  </si>
  <si>
    <t>○感染症の集団発生等に際して、感染症情報システム等を利用し関係機関（市・保健所等）へ報告して</t>
    <rPh sb="1" eb="4">
      <t>カンセンショウ</t>
    </rPh>
    <rPh sb="5" eb="7">
      <t>シュウダン</t>
    </rPh>
    <rPh sb="7" eb="9">
      <t>ハッセイ</t>
    </rPh>
    <rPh sb="9" eb="10">
      <t>トウ</t>
    </rPh>
    <rPh sb="11" eb="12">
      <t>サイ</t>
    </rPh>
    <rPh sb="15" eb="18">
      <t>カンセンショウ</t>
    </rPh>
    <rPh sb="18" eb="20">
      <t>ジョウホウ</t>
    </rPh>
    <rPh sb="24" eb="25">
      <t>トウ</t>
    </rPh>
    <rPh sb="26" eb="28">
      <t>リヨウ</t>
    </rPh>
    <rPh sb="29" eb="31">
      <t>カンケイ</t>
    </rPh>
    <rPh sb="31" eb="33">
      <t>キカン</t>
    </rPh>
    <rPh sb="34" eb="35">
      <t>シ</t>
    </rPh>
    <rPh sb="36" eb="39">
      <t>ホケンジョ</t>
    </rPh>
    <rPh sb="39" eb="40">
      <t>トウ</t>
    </rPh>
    <rPh sb="42" eb="44">
      <t>ホウコク</t>
    </rPh>
    <phoneticPr fontId="1"/>
  </si>
  <si>
    <t>※重篤な事故等が発生していない場合、該当なしと記入</t>
    <rPh sb="1" eb="3">
      <t>ジュウトク</t>
    </rPh>
    <rPh sb="4" eb="6">
      <t>ジコ</t>
    </rPh>
    <rPh sb="6" eb="7">
      <t>トウ</t>
    </rPh>
    <rPh sb="8" eb="10">
      <t>ハッセイ</t>
    </rPh>
    <rPh sb="15" eb="17">
      <t>バアイ</t>
    </rPh>
    <rPh sb="18" eb="20">
      <t>ガイトウ</t>
    </rPh>
    <rPh sb="23" eb="25">
      <t>キニュウ</t>
    </rPh>
    <phoneticPr fontId="1"/>
  </si>
  <si>
    <t>【根拠】 
平成28年8月23日府子本第571号「特定教育・保育等に要する費用の額の算定に関する基準等の実施上の留意事項について」（国通知）の別紙２のⅡの１（２）「ここでいう「4歳以上児」、「3歳児」、「1、2歳児」及び「乳児」とは、年度の初日の前日における満年齢によるものであること。」</t>
  </si>
  <si>
    <t>年</t>
    <rPh sb="0" eb="1">
      <t>ネン</t>
    </rPh>
    <phoneticPr fontId="1"/>
  </si>
  <si>
    <t>直近の届出年月日：</t>
    <rPh sb="3" eb="5">
      <t>トドケデ</t>
    </rPh>
    <phoneticPr fontId="1"/>
  </si>
  <si>
    <t>子育て支援員</t>
  </si>
  <si>
    <t>調理員　　　　栄養士</t>
    <rPh sb="0" eb="2">
      <t>チョウリ</t>
    </rPh>
    <rPh sb="2" eb="3">
      <t>イン</t>
    </rPh>
    <rPh sb="7" eb="10">
      <t>エイヨウシ</t>
    </rPh>
    <phoneticPr fontId="1"/>
  </si>
  <si>
    <t>（４） 利用者負担額の受領</t>
  </si>
  <si>
    <t>令和</t>
  </si>
  <si>
    <t>（３） 給食関係諸帳簿</t>
  </si>
  <si>
    <t>食物アレルギーのある子への対応</t>
  </si>
  <si>
    <t>３歳未満児に対する献立、調理についての配慮事項</t>
  </si>
  <si>
    <r>
      <t>□実費徴収（文房具代、遠足代、３歳以上児主食</t>
    </r>
    <r>
      <rPr>
        <sz val="11"/>
        <color theme="1"/>
        <rFont val="游ゴシック"/>
      </rPr>
      <t>費等）について保護者に書面で説明しているか</t>
    </r>
    <rPh sb="16" eb="17">
      <t>サイ</t>
    </rPh>
    <rPh sb="17" eb="19">
      <t>イジョウ</t>
    </rPh>
    <rPh sb="19" eb="20">
      <t>ジ</t>
    </rPh>
    <rPh sb="20" eb="22">
      <t>シュショク</t>
    </rPh>
    <rPh sb="22" eb="23">
      <t>ヒ</t>
    </rPh>
    <rPh sb="23" eb="24">
      <t>ナド</t>
    </rPh>
    <phoneticPr fontId="1"/>
  </si>
  <si>
    <t>特定建築物調査定期点検</t>
    <rPh sb="0" eb="2">
      <t>トクテイ</t>
    </rPh>
    <rPh sb="2" eb="4">
      <t>ケンチク</t>
    </rPh>
    <rPh sb="4" eb="5">
      <t>ブツ</t>
    </rPh>
    <rPh sb="5" eb="7">
      <t>チョウサ</t>
    </rPh>
    <rPh sb="7" eb="9">
      <t>テイキ</t>
    </rPh>
    <rPh sb="9" eb="11">
      <t>テンケン</t>
    </rPh>
    <phoneticPr fontId="1"/>
  </si>
  <si>
    <t>７月</t>
    <rPh sb="1" eb="2">
      <t>ガツ</t>
    </rPh>
    <phoneticPr fontId="1"/>
  </si>
  <si>
    <t>８月</t>
    <rPh sb="1" eb="2">
      <t>ガツ</t>
    </rPh>
    <phoneticPr fontId="1"/>
  </si>
  <si>
    <t>人</t>
    <rPh sb="0" eb="1">
      <t>ニン</t>
    </rPh>
    <phoneticPr fontId="1"/>
  </si>
  <si>
    <t>会議等の主な内容</t>
    <rPh sb="0" eb="2">
      <t>カイギ</t>
    </rPh>
    <rPh sb="2" eb="3">
      <t>トウ</t>
    </rPh>
    <rPh sb="4" eb="5">
      <t>オモ</t>
    </rPh>
    <rPh sb="6" eb="8">
      <t>ナイヨウ</t>
    </rPh>
    <phoneticPr fontId="1"/>
  </si>
  <si>
    <t>30 :１</t>
  </si>
  <si>
    <t>休所の有無</t>
    <rPh sb="0" eb="2">
      <t>キュウショ</t>
    </rPh>
    <rPh sb="3" eb="5">
      <t>ウム</t>
    </rPh>
    <phoneticPr fontId="1"/>
  </si>
  <si>
    <t>①特例１（朝夕等の児童が少数となる時間帯（児童数に応じた保育士必要数が１名となる時間帯）において、保育士１人に加え、「子育て支援員(注)」または「家庭的保育者」または「保育所、認定こども園において常勤１年相当の保育業務従事経験があり、かつ８時間以上の研修を受講した者」を活用）の利用</t>
  </si>
  <si>
    <t>研修内容の伝達</t>
    <rPh sb="0" eb="2">
      <t>ケンシュウ</t>
    </rPh>
    <rPh sb="2" eb="4">
      <t>ナイヨウ</t>
    </rPh>
    <rPh sb="5" eb="7">
      <t>デンタツ</t>
    </rPh>
    <phoneticPr fontId="1"/>
  </si>
  <si>
    <t>保育士</t>
    <rPh sb="0" eb="2">
      <t>ホイク</t>
    </rPh>
    <rPh sb="2" eb="3">
      <t>シ</t>
    </rPh>
    <phoneticPr fontId="1"/>
  </si>
  <si>
    <t>（注2）</t>
    <rPh sb="1" eb="2">
      <t>チュウ</t>
    </rPh>
    <phoneticPr fontId="1"/>
  </si>
  <si>
    <r>
      <t>　②監査前月の</t>
    </r>
    <r>
      <rPr>
        <u/>
        <sz val="11"/>
        <color theme="1"/>
        <rFont val="游ゴシック"/>
      </rPr>
      <t>勤務ローテーション表</t>
    </r>
    <r>
      <rPr>
        <sz val="11"/>
        <color theme="1"/>
        <rFont val="游ゴシック"/>
      </rPr>
      <t>（勤務区分（早番、遅番など）ごとの始業、終業の時間を明記）（別紙②）</t>
    </r>
    <rPh sb="40" eb="42">
      <t>ジカン</t>
    </rPh>
    <rPh sb="47" eb="49">
      <t>ベッシ</t>
    </rPh>
    <phoneticPr fontId="1"/>
  </si>
  <si>
    <t>保育士</t>
    <rPh sb="0" eb="3">
      <t>ホイクシ</t>
    </rPh>
    <phoneticPr fontId="1"/>
  </si>
  <si>
    <t xml:space="preserve"> 民設保育所で、所長設置加算適用の
 所長又は公設保育所で、職務に保育 
 の割り当てがない所長　  　    　 (A1）</t>
    <rPh sb="19" eb="20">
      <t>ショ</t>
    </rPh>
    <rPh sb="20" eb="21">
      <t>チョウ</t>
    </rPh>
    <rPh sb="21" eb="22">
      <t>マタ</t>
    </rPh>
    <rPh sb="23" eb="25">
      <t>コウセツ</t>
    </rPh>
    <rPh sb="25" eb="28">
      <t>ホイクショ</t>
    </rPh>
    <rPh sb="30" eb="32">
      <t>ショクム</t>
    </rPh>
    <rPh sb="33" eb="35">
      <t>ホイク</t>
    </rPh>
    <rPh sb="39" eb="40">
      <t>ワ</t>
    </rPh>
    <rPh sb="41" eb="42">
      <t>ア</t>
    </rPh>
    <rPh sb="46" eb="48">
      <t>ショチョウ</t>
    </rPh>
    <phoneticPr fontId="1"/>
  </si>
  <si>
    <r>
      <t>〇</t>
    </r>
    <r>
      <rPr>
        <sz val="11"/>
        <color theme="1"/>
        <rFont val="游ゴシック"/>
      </rPr>
      <t>子どもの欠席連絡等の出欠状況に関する情報を、保護者に速やかに確認し職員間で情報共有しているか</t>
    </r>
    <rPh sb="1" eb="2">
      <t>コ</t>
    </rPh>
    <rPh sb="5" eb="7">
      <t>ケッセキ</t>
    </rPh>
    <rPh sb="7" eb="9">
      <t>レンラク</t>
    </rPh>
    <rPh sb="9" eb="10">
      <t>トウ</t>
    </rPh>
    <rPh sb="11" eb="13">
      <t>シュッケツ</t>
    </rPh>
    <rPh sb="13" eb="15">
      <t>ジョウキョウ</t>
    </rPh>
    <rPh sb="16" eb="17">
      <t>カン</t>
    </rPh>
    <rPh sb="19" eb="21">
      <t>ジョウホウ</t>
    </rPh>
    <rPh sb="23" eb="26">
      <t>ホゴシャ</t>
    </rPh>
    <rPh sb="27" eb="28">
      <t>スミ</t>
    </rPh>
    <rPh sb="31" eb="33">
      <t>カクニン</t>
    </rPh>
    <rPh sb="34" eb="37">
      <t>ショクインカン</t>
    </rPh>
    <rPh sb="38" eb="40">
      <t>ジョウホウ</t>
    </rPh>
    <rPh sb="40" eb="42">
      <t>キョウユウ</t>
    </rPh>
    <phoneticPr fontId="1"/>
  </si>
  <si>
    <t>◆勤務ローテーション表（監査前月分）・・・別紙②「4週（または1ヶ月）当たりの勤務割当状況」 ※既存資料（勤務表等）での提出可</t>
    <rPh sb="1" eb="3">
      <t>キンム</t>
    </rPh>
    <rPh sb="10" eb="11">
      <t>ヒョウ</t>
    </rPh>
    <rPh sb="12" eb="14">
      <t>カンサ</t>
    </rPh>
    <rPh sb="14" eb="15">
      <t>マエ</t>
    </rPh>
    <rPh sb="15" eb="16">
      <t>ツキ</t>
    </rPh>
    <rPh sb="16" eb="17">
      <t>ブン</t>
    </rPh>
    <rPh sb="21" eb="23">
      <t>ベッシ</t>
    </rPh>
    <rPh sb="26" eb="27">
      <t>シュウ</t>
    </rPh>
    <rPh sb="33" eb="34">
      <t>ゲツ</t>
    </rPh>
    <rPh sb="35" eb="36">
      <t>ア</t>
    </rPh>
    <rPh sb="39" eb="41">
      <t>キンム</t>
    </rPh>
    <rPh sb="41" eb="45">
      <t>ワリアテジョウキョウ</t>
    </rPh>
    <rPh sb="48" eb="50">
      <t>キゾン</t>
    </rPh>
    <rPh sb="50" eb="52">
      <t>シリョウ</t>
    </rPh>
    <rPh sb="60" eb="62">
      <t>テイシュツ</t>
    </rPh>
    <rPh sb="62" eb="63">
      <t>カ</t>
    </rPh>
    <phoneticPr fontId="1"/>
  </si>
  <si>
    <t>非常勤職員</t>
    <rPh sb="0" eb="3">
      <t>ヒジョウキン</t>
    </rPh>
    <rPh sb="3" eb="5">
      <t>ショクイン</t>
    </rPh>
    <phoneticPr fontId="1"/>
  </si>
  <si>
    <t>出納職員</t>
    <rPh sb="0" eb="2">
      <t>スイトウ</t>
    </rPh>
    <rPh sb="2" eb="4">
      <t>ショクイン</t>
    </rPh>
    <phoneticPr fontId="1"/>
  </si>
  <si>
    <t>屋外消火栓</t>
  </si>
  <si>
    <t>○虐待が疑われる場合に、速やかに市又は児童相談所に通告し、適切な対応を図っているか。</t>
    <rPh sb="1" eb="3">
      <t>ギャクタイ</t>
    </rPh>
    <rPh sb="4" eb="5">
      <t>ウタガ</t>
    </rPh>
    <rPh sb="8" eb="10">
      <t>バアイ</t>
    </rPh>
    <rPh sb="12" eb="13">
      <t>スミ</t>
    </rPh>
    <rPh sb="16" eb="17">
      <t>シ</t>
    </rPh>
    <rPh sb="17" eb="18">
      <t>マタ</t>
    </rPh>
    <rPh sb="19" eb="21">
      <t>ジドウ</t>
    </rPh>
    <rPh sb="21" eb="23">
      <t>ソウダン</t>
    </rPh>
    <rPh sb="23" eb="24">
      <t>ショ</t>
    </rPh>
    <rPh sb="25" eb="27">
      <t>ツウコク</t>
    </rPh>
    <rPh sb="29" eb="31">
      <t>テキセツ</t>
    </rPh>
    <rPh sb="32" eb="34">
      <t>タイオウ</t>
    </rPh>
    <rPh sb="35" eb="36">
      <t>ハカ</t>
    </rPh>
    <phoneticPr fontId="1"/>
  </si>
  <si>
    <t>（注３）　常勤は、常用労働者のことであり、正規、嘱託、臨時など雇用の形態は問わない。非常勤は、パートタイマー等短時間勤務の保育
    　       士や常勤の保育士以外の保育士のことをいう。</t>
  </si>
  <si>
    <t>しているか</t>
  </si>
  <si>
    <t xml:space="preserve">１ヶ月の
勤務時間数合計  </t>
    <rPh sb="2" eb="3">
      <t>ゲツ</t>
    </rPh>
    <rPh sb="9" eb="10">
      <t>スウ</t>
    </rPh>
    <rPh sb="10" eb="12">
      <t>ゴウケイ</t>
    </rPh>
    <phoneticPr fontId="1"/>
  </si>
  <si>
    <t>○アレルギ―児の生活上の留意点を把握し、プール活動や屋外活動（日光・花粉等）等において配慮し</t>
    <rPh sb="6" eb="7">
      <t>ジ</t>
    </rPh>
    <rPh sb="8" eb="10">
      <t>セイカツ</t>
    </rPh>
    <rPh sb="10" eb="11">
      <t>ジョウ</t>
    </rPh>
    <rPh sb="12" eb="15">
      <t>リュウイテン</t>
    </rPh>
    <rPh sb="16" eb="18">
      <t>ハアク</t>
    </rPh>
    <rPh sb="23" eb="25">
      <t>カツドウ</t>
    </rPh>
    <rPh sb="26" eb="28">
      <t>オクガイ</t>
    </rPh>
    <rPh sb="28" eb="30">
      <t>カツドウ</t>
    </rPh>
    <rPh sb="31" eb="33">
      <t>ニッコウ</t>
    </rPh>
    <rPh sb="34" eb="36">
      <t>カフン</t>
    </rPh>
    <rPh sb="36" eb="37">
      <t>トウ</t>
    </rPh>
    <rPh sb="38" eb="39">
      <t>ナド</t>
    </rPh>
    <rPh sb="43" eb="45">
      <t>ハイリョ</t>
    </rPh>
    <phoneticPr fontId="1"/>
  </si>
  <si>
    <t>①～③小計</t>
  </si>
  <si>
    <t>(L)</t>
  </si>
  <si>
    <t>(N)【(表２)の(G)に転記】</t>
    <rPh sb="5" eb="6">
      <t>ヒョウ</t>
    </rPh>
    <rPh sb="13" eb="15">
      <t>テンキ</t>
    </rPh>
    <phoneticPr fontId="1"/>
  </si>
  <si>
    <t xml:space="preserve">下記に該当する場合は保育士定数に加えて保育士数を計上  </t>
  </si>
  <si>
    <t>(５) 保護者から受領する費用の種類、支払を求める理由及びその額</t>
  </si>
  <si>
    <r>
      <t xml:space="preserve">（１） 経理規程 </t>
    </r>
    <r>
      <rPr>
        <u/>
        <sz val="11"/>
        <color theme="1"/>
        <rFont val="游ゴシック"/>
      </rPr>
      <t>【※公設民営のみ】</t>
    </r>
    <rPh sb="11" eb="13">
      <t>コウセツ</t>
    </rPh>
    <rPh sb="13" eb="15">
      <t>ミンエイ</t>
    </rPh>
    <phoneticPr fontId="1"/>
  </si>
  <si>
    <r>
      <t>（２） 支出手続  ★確認資料：支出伺綴、支出証憑綴、現金出納帳、小口現金出納帳、経理規程、</t>
    </r>
    <r>
      <rPr>
        <sz val="11"/>
        <color theme="1"/>
        <rFont val="游ゴシック"/>
      </rPr>
      <t>契約書</t>
    </r>
    <rPh sb="46" eb="49">
      <t>ケイヤクショ</t>
    </rPh>
    <phoneticPr fontId="1"/>
  </si>
  <si>
    <t>FAX</t>
  </si>
  <si>
    <r>
      <t>◇建物の平面図　</t>
    </r>
    <r>
      <rPr>
        <b/>
        <sz val="11"/>
        <color theme="1"/>
        <rFont val="游ゴシック"/>
      </rPr>
      <t>※前年度から内容に変更があった場合</t>
    </r>
  </si>
  <si>
    <t>・浸水想定区域内に立地しているか</t>
    <rPh sb="1" eb="3">
      <t>シンスイ</t>
    </rPh>
    <rPh sb="3" eb="5">
      <t>ソウテイ</t>
    </rPh>
    <rPh sb="5" eb="8">
      <t>クイキナイ</t>
    </rPh>
    <rPh sb="9" eb="11">
      <t>リッチ</t>
    </rPh>
    <phoneticPr fontId="1"/>
  </si>
  <si>
    <t>年度</t>
    <rPh sb="0" eb="2">
      <t>ネンド</t>
    </rPh>
    <phoneticPr fontId="1"/>
  </si>
  <si>
    <t>自動火災報知装置</t>
  </si>
  <si>
    <t>年度末人員</t>
    <rPh sb="0" eb="3">
      <t>ネンドマツ</t>
    </rPh>
    <rPh sb="3" eb="5">
      <t>ジンイン</t>
    </rPh>
    <phoneticPr fontId="1"/>
  </si>
  <si>
    <t>（７）安全計画の策定</t>
    <rPh sb="3" eb="7">
      <t>アンゼンケイカク</t>
    </rPh>
    <rPh sb="8" eb="10">
      <t>サクテイ</t>
    </rPh>
    <phoneticPr fontId="1"/>
  </si>
  <si>
    <t>　</t>
  </si>
  <si>
    <t>◎保育中に体調不良となった児童への対応はどのようにしているか</t>
  </si>
  <si>
    <t>配置基準</t>
    <rPh sb="0" eb="2">
      <t>ハイチ</t>
    </rPh>
    <rPh sb="2" eb="4">
      <t>キジュン</t>
    </rPh>
    <phoneticPr fontId="1"/>
  </si>
  <si>
    <t xml:space="preserve">　・３歳未満児   </t>
  </si>
  <si>
    <t>法令遵守責任者　職名</t>
    <rPh sb="8" eb="10">
      <t>ショクメイ</t>
    </rPh>
    <phoneticPr fontId="1"/>
  </si>
  <si>
    <t>個</t>
    <rPh sb="0" eb="1">
      <t>コ</t>
    </rPh>
    <phoneticPr fontId="1"/>
  </si>
  <si>
    <t>〇プール管理日誌を整備し、気温、水温、利用人数、遊離残留塩素濃度等の必要事項を記録しているか</t>
    <rPh sb="4" eb="6">
      <t>カンリ</t>
    </rPh>
    <rPh sb="6" eb="8">
      <t>ニッシ</t>
    </rPh>
    <rPh sb="9" eb="11">
      <t>セイビ</t>
    </rPh>
    <rPh sb="13" eb="15">
      <t>キオン</t>
    </rPh>
    <rPh sb="16" eb="18">
      <t>スイオン</t>
    </rPh>
    <rPh sb="19" eb="21">
      <t>リヨウ</t>
    </rPh>
    <rPh sb="21" eb="23">
      <t>ニンズウ</t>
    </rPh>
    <rPh sb="24" eb="26">
      <t>ユウリ</t>
    </rPh>
    <rPh sb="26" eb="28">
      <t>ザンリュウ</t>
    </rPh>
    <rPh sb="28" eb="30">
      <t>エンソ</t>
    </rPh>
    <rPh sb="30" eb="32">
      <t>ノウド</t>
    </rPh>
    <rPh sb="32" eb="33">
      <t>トウ</t>
    </rPh>
    <rPh sb="34" eb="36">
      <t>ヒツヨウ</t>
    </rPh>
    <rPh sb="36" eb="38">
      <t>ジコウ</t>
    </rPh>
    <rPh sb="39" eb="41">
      <t>キロク</t>
    </rPh>
    <phoneticPr fontId="1"/>
  </si>
  <si>
    <t>熱感知</t>
  </si>
  <si>
    <t>保育所長研修</t>
    <rPh sb="0" eb="2">
      <t>ホイク</t>
    </rPh>
    <rPh sb="2" eb="3">
      <t>ショ</t>
    </rPh>
    <rPh sb="3" eb="4">
      <t>チョウ</t>
    </rPh>
    <rPh sb="4" eb="6">
      <t>ケンシュウ</t>
    </rPh>
    <phoneticPr fontId="1"/>
  </si>
  <si>
    <t>〇児童の食事に関する情報（咀嚼・嚥下機能）を把握し、誤嚥等による窒息のリスクを除去しているか　　</t>
    <rPh sb="1" eb="3">
      <t>ジドウ</t>
    </rPh>
    <rPh sb="4" eb="6">
      <t>ショクジ</t>
    </rPh>
    <rPh sb="7" eb="8">
      <t>カン</t>
    </rPh>
    <rPh sb="10" eb="12">
      <t>ジョウホウ</t>
    </rPh>
    <rPh sb="13" eb="15">
      <t>ソシャク</t>
    </rPh>
    <rPh sb="16" eb="18">
      <t>エンゲ</t>
    </rPh>
    <rPh sb="18" eb="20">
      <t>キノウ</t>
    </rPh>
    <rPh sb="22" eb="24">
      <t>ハアク</t>
    </rPh>
    <rPh sb="26" eb="29">
      <t>ゴエントウ</t>
    </rPh>
    <rPh sb="32" eb="34">
      <t>チッソク</t>
    </rPh>
    <rPh sb="39" eb="41">
      <t>ジョキョ</t>
    </rPh>
    <phoneticPr fontId="1"/>
  </si>
  <si>
    <r>
      <t>○保護者との連携</t>
    </r>
    <r>
      <rPr>
        <sz val="11"/>
        <color theme="1"/>
        <rFont val="游ゴシック"/>
      </rPr>
      <t>（連絡帳、保育所便り、保育参観等）により理解協力を得るよう努めているか</t>
    </r>
    <rPh sb="9" eb="12">
      <t>レンラクチョウ</t>
    </rPh>
    <rPh sb="13" eb="16">
      <t>ホイクショ</t>
    </rPh>
    <rPh sb="16" eb="17">
      <t>ダヨ</t>
    </rPh>
    <rPh sb="19" eb="21">
      <t>ホイク</t>
    </rPh>
    <rPh sb="21" eb="23">
      <t>サンカン</t>
    </rPh>
    <rPh sb="23" eb="24">
      <t>トウ</t>
    </rPh>
    <rPh sb="28" eb="30">
      <t>リカイ</t>
    </rPh>
    <rPh sb="30" eb="32">
      <t>キョウリョク</t>
    </rPh>
    <rPh sb="33" eb="34">
      <t>エ</t>
    </rPh>
    <rPh sb="37" eb="38">
      <t>ツト</t>
    </rPh>
    <phoneticPr fontId="1"/>
  </si>
  <si>
    <t>・原子力災害　</t>
  </si>
  <si>
    <t>非常ベル</t>
    <rPh sb="0" eb="2">
      <t>ヒジョウ</t>
    </rPh>
    <phoneticPr fontId="1"/>
  </si>
  <si>
    <t>メールアドレス</t>
  </si>
  <si>
    <r>
      <t>〇</t>
    </r>
    <r>
      <rPr>
        <sz val="11"/>
        <color auto="1"/>
        <rFont val="游ゴシック"/>
      </rPr>
      <t>変形労働時間に関する協定を締結し、労働基準監督署へ届けているか</t>
    </r>
    <rPh sb="1" eb="3">
      <t>ヘンケイ</t>
    </rPh>
    <rPh sb="18" eb="20">
      <t>ロウドウ</t>
    </rPh>
    <rPh sb="20" eb="22">
      <t>キジュン</t>
    </rPh>
    <rPh sb="22" eb="25">
      <t>カントクショ</t>
    </rPh>
    <rPh sb="26" eb="27">
      <t>トド</t>
    </rPh>
    <phoneticPr fontId="1"/>
  </si>
  <si>
    <t xml:space="preserve"> （注２）施設全体の利用定員に占める標準時間認定を受けた子どもの人数の割合が低い場合は非常勤の保育士として差し支えない。</t>
  </si>
  <si>
    <t>（注４）　乳児数が４人未満の場合、看護師等1名をみなし保育士とするには、子育ての知識・経験を有する看護師等を配置し、保育士の支援
    　       を受ける体制とすること。</t>
    <rPh sb="5" eb="7">
      <t>ニュウジ</t>
    </rPh>
    <rPh sb="7" eb="8">
      <t>スウ</t>
    </rPh>
    <rPh sb="10" eb="11">
      <t>ニン</t>
    </rPh>
    <rPh sb="11" eb="13">
      <t>ミマン</t>
    </rPh>
    <rPh sb="14" eb="16">
      <t>バアイ</t>
    </rPh>
    <rPh sb="17" eb="20">
      <t>カンゴシ</t>
    </rPh>
    <rPh sb="20" eb="21">
      <t>トウ</t>
    </rPh>
    <rPh sb="22" eb="23">
      <t>メイ</t>
    </rPh>
    <rPh sb="27" eb="30">
      <t>ホイクシ</t>
    </rPh>
    <rPh sb="36" eb="38">
      <t>コソダ</t>
    </rPh>
    <rPh sb="40" eb="42">
      <t>チシキ</t>
    </rPh>
    <rPh sb="43" eb="45">
      <t>ケイケン</t>
    </rPh>
    <rPh sb="46" eb="47">
      <t>ユウ</t>
    </rPh>
    <rPh sb="49" eb="52">
      <t>カンゴシ</t>
    </rPh>
    <rPh sb="52" eb="53">
      <t>トウ</t>
    </rPh>
    <rPh sb="54" eb="56">
      <t>ハイチ</t>
    </rPh>
    <rPh sb="58" eb="61">
      <t>ホイクシ</t>
    </rPh>
    <rPh sb="62" eb="64">
      <t>シエン</t>
    </rPh>
    <rPh sb="78" eb="79">
      <t>ウ</t>
    </rPh>
    <rPh sb="81" eb="83">
      <t>タイセイ</t>
    </rPh>
    <phoneticPr fontId="1"/>
  </si>
  <si>
    <t>【表１】</t>
    <rPh sb="1" eb="2">
      <t>ヒョウ</t>
    </rPh>
    <phoneticPr fontId="1"/>
  </si>
  <si>
    <t>【表４】</t>
    <rPh sb="1" eb="2">
      <t>ヒョウ</t>
    </rPh>
    <phoneticPr fontId="1"/>
  </si>
  <si>
    <t>①②③④に係る
　常勤換算後の人数
　　　　　＝(L)÷(M)</t>
    <rPh sb="5" eb="6">
      <t>カカ</t>
    </rPh>
    <rPh sb="9" eb="11">
      <t>ジョウキン</t>
    </rPh>
    <rPh sb="11" eb="13">
      <t>カンサン</t>
    </rPh>
    <rPh sb="13" eb="14">
      <t>ゴ</t>
    </rPh>
    <rPh sb="15" eb="17">
      <t>ニンズウ</t>
    </rPh>
    <phoneticPr fontId="1"/>
  </si>
  <si>
    <t>(２) 提供する保育の内容</t>
  </si>
  <si>
    <t>・家具等の転倒、棚等からの転落の恐れがないか</t>
    <rPh sb="1" eb="3">
      <t>カグ</t>
    </rPh>
    <rPh sb="3" eb="4">
      <t>トウ</t>
    </rPh>
    <rPh sb="5" eb="7">
      <t>テントウ</t>
    </rPh>
    <rPh sb="8" eb="9">
      <t>タナ</t>
    </rPh>
    <rPh sb="9" eb="10">
      <t>トウ</t>
    </rPh>
    <rPh sb="13" eb="15">
      <t>テンラク</t>
    </rPh>
    <rPh sb="16" eb="17">
      <t>オソ</t>
    </rPh>
    <phoneticPr fontId="1"/>
  </si>
  <si>
    <t>備　考</t>
  </si>
  <si>
    <t>□職員、設備及び会計に関する諸記録を整備しているか。</t>
    <rPh sb="1" eb="3">
      <t>ショクイン</t>
    </rPh>
    <rPh sb="4" eb="6">
      <t>セツビ</t>
    </rPh>
    <rPh sb="6" eb="7">
      <t>オヨ</t>
    </rPh>
    <rPh sb="8" eb="10">
      <t>カイケイ</t>
    </rPh>
    <rPh sb="11" eb="12">
      <t>カン</t>
    </rPh>
    <rPh sb="14" eb="15">
      <t>ショ</t>
    </rPh>
    <rPh sb="15" eb="17">
      <t>キロク</t>
    </rPh>
    <rPh sb="18" eb="20">
      <t>セイビ</t>
    </rPh>
    <phoneticPr fontId="1"/>
  </si>
  <si>
    <t>職名</t>
  </si>
  <si>
    <t>　　「有」の場合、保護者への説明・周知方法</t>
    <rPh sb="3" eb="4">
      <t>ア</t>
    </rPh>
    <rPh sb="6" eb="8">
      <t>バアイ</t>
    </rPh>
    <rPh sb="9" eb="12">
      <t>ホゴシャ</t>
    </rPh>
    <rPh sb="14" eb="16">
      <t>セツメイ</t>
    </rPh>
    <rPh sb="17" eb="19">
      <t>シュウチ</t>
    </rPh>
    <rPh sb="19" eb="21">
      <t>ホウホウ</t>
    </rPh>
    <phoneticPr fontId="1"/>
  </si>
  <si>
    <t>非常勤</t>
  </si>
  <si>
    <t>（F)の職員の常勤換算後人数    （G）
【①保育士②看護師等③教諭の計】</t>
    <rPh sb="4" eb="6">
      <t>ショクイン</t>
    </rPh>
    <rPh sb="7" eb="9">
      <t>ジョウキン</t>
    </rPh>
    <rPh sb="9" eb="11">
      <t>カンサン</t>
    </rPh>
    <rPh sb="11" eb="12">
      <t>ゴ</t>
    </rPh>
    <rPh sb="12" eb="14">
      <t>ニンズウ</t>
    </rPh>
    <phoneticPr fontId="1"/>
  </si>
  <si>
    <t>例</t>
    <rPh sb="0" eb="1">
      <t>レイ</t>
    </rPh>
    <phoneticPr fontId="1"/>
  </si>
  <si>
    <t>延長保育</t>
    <rPh sb="0" eb="2">
      <t>エンチョウ</t>
    </rPh>
    <rPh sb="2" eb="4">
      <t>ホイク</t>
    </rPh>
    <phoneticPr fontId="1"/>
  </si>
  <si>
    <t>月</t>
    <rPh sb="0" eb="1">
      <t>ガツ</t>
    </rPh>
    <phoneticPr fontId="1"/>
  </si>
  <si>
    <t>　通帳等保管・管理状況</t>
    <rPh sb="1" eb="3">
      <t>ツウチョウ</t>
    </rPh>
    <rPh sb="3" eb="4">
      <t>トウ</t>
    </rPh>
    <rPh sb="4" eb="6">
      <t>ホカン</t>
    </rPh>
    <rPh sb="7" eb="9">
      <t>カンリ</t>
    </rPh>
    <rPh sb="9" eb="11">
      <t>ジョウキョウ</t>
    </rPh>
    <phoneticPr fontId="1"/>
  </si>
  <si>
    <t xml:space="preserve">（F)の職員の常勤換算後人数    （H）
【①②③及び④常勤２年支援員等】
 </t>
    <rPh sb="4" eb="6">
      <t>ショクイン</t>
    </rPh>
    <rPh sb="7" eb="9">
      <t>ジョウキン</t>
    </rPh>
    <rPh sb="9" eb="11">
      <t>カンサン</t>
    </rPh>
    <rPh sb="11" eb="12">
      <t>ゴ</t>
    </rPh>
    <rPh sb="12" eb="14">
      <t>ニンズウ</t>
    </rPh>
    <phoneticPr fontId="1"/>
  </si>
  <si>
    <t>（</t>
  </si>
  <si>
    <t>いるか</t>
  </si>
  <si>
    <t>令和</t>
    <rPh sb="0" eb="2">
      <t>レイワ</t>
    </rPh>
    <phoneticPr fontId="1"/>
  </si>
  <si>
    <t>・保育所児童保育要録</t>
  </si>
  <si>
    <t>○給食打合せ会議は、関係職員で構成され、献立、喫食状況等必要な事項が話し合われているか。また、施設長が参加するか、あるいは結果を施設長に報告しているか</t>
  </si>
  <si>
    <r>
      <t>○原材料及び調理済み食品を食品ごとに50ｇ程度ずつを清潔な保存食容器（ビニール袋等）に入れて</t>
    </r>
    <r>
      <rPr>
        <sz val="11"/>
        <color theme="1"/>
        <rFont val="游ゴシック"/>
      </rPr>
      <t xml:space="preserve">食事提供後2週間以上保存しているか </t>
    </r>
    <rPh sb="46" eb="48">
      <t>ショクジ</t>
    </rPh>
    <rPh sb="48" eb="51">
      <t>テイキ</t>
    </rPh>
    <rPh sb="52" eb="54">
      <t>シュウカン</t>
    </rPh>
    <rPh sb="54" eb="56">
      <t>イジョウ</t>
    </rPh>
    <phoneticPr fontId="1"/>
  </si>
  <si>
    <t>（注）関税暫定措置法により軽減税率等が適用されているスキムミルクを使用している場合</t>
  </si>
  <si>
    <t>〇私用車を業務に使用する場合の規程が整備されているか</t>
    <rPh sb="1" eb="4">
      <t>シヨウシャ</t>
    </rPh>
    <rPh sb="5" eb="7">
      <t>ギョウム</t>
    </rPh>
    <rPh sb="8" eb="10">
      <t>シヨウ</t>
    </rPh>
    <rPh sb="12" eb="14">
      <t>バアイ</t>
    </rPh>
    <rPh sb="15" eb="17">
      <t>キテイ</t>
    </rPh>
    <rPh sb="18" eb="20">
      <t>セイビ</t>
    </rPh>
    <phoneticPr fontId="1"/>
  </si>
  <si>
    <t>○食中毒が発生した場合に備えてマニュアルを作成するなど、対応策を定めているか</t>
  </si>
  <si>
    <r>
      <t>苦情解決責任者の職名</t>
    </r>
    <r>
      <rPr>
        <sz val="11"/>
        <color theme="1"/>
        <rFont val="游ゴシック"/>
      </rPr>
      <t>・氏名</t>
    </r>
    <rPh sb="11" eb="13">
      <t>シメイ</t>
    </rPh>
    <phoneticPr fontId="1"/>
  </si>
  <si>
    <r>
      <t>子育て支援員・家庭的保育者の場合の保育業務経験</t>
    </r>
    <r>
      <rPr>
        <sz val="6"/>
        <color theme="1"/>
        <rFont val="游ゴシック"/>
      </rPr>
      <t>（常勤換算）</t>
    </r>
    <rPh sb="0" eb="2">
      <t>コソダ</t>
    </rPh>
    <rPh sb="3" eb="6">
      <t>シエンイン</t>
    </rPh>
    <rPh sb="7" eb="10">
      <t>カテイテキ</t>
    </rPh>
    <rPh sb="10" eb="13">
      <t>ホイクシャ</t>
    </rPh>
    <rPh sb="14" eb="16">
      <t>バアイ</t>
    </rPh>
    <rPh sb="17" eb="19">
      <t>ホイク</t>
    </rPh>
    <rPh sb="19" eb="21">
      <t>ギョウム</t>
    </rPh>
    <rPh sb="21" eb="23">
      <t>ケイケン</t>
    </rPh>
    <rPh sb="24" eb="26">
      <t>ジョウキン</t>
    </rPh>
    <rPh sb="26" eb="28">
      <t>カンサン</t>
    </rPh>
    <phoneticPr fontId="1"/>
  </si>
  <si>
    <t>標準時間
認定</t>
    <rPh sb="0" eb="3">
      <t>ヒョウジュンジ</t>
    </rPh>
    <phoneticPr fontId="1"/>
  </si>
  <si>
    <t>○年齢区分ごとの面積基準及び施設の面積を記載してください。なお、2歳未満のうち、1.65㎡の人数は、｢ほふくに至ってない子｣の人数、3.3㎡の人数は｢ほふくしている子（歩いている子を含む）｣の人数を記入してください。</t>
  </si>
  <si>
    <t>（５） 体調不良時の対応</t>
  </si>
  <si>
    <t>20：1</t>
  </si>
  <si>
    <t>○職員が立て替え払いを行っていないか</t>
    <rPh sb="1" eb="3">
      <t>ショクイン</t>
    </rPh>
    <rPh sb="4" eb="5">
      <t>タ</t>
    </rPh>
    <rPh sb="6" eb="7">
      <t>カ</t>
    </rPh>
    <rPh sb="8" eb="9">
      <t>ハラ</t>
    </rPh>
    <rPh sb="11" eb="12">
      <t>オコナ</t>
    </rPh>
    <phoneticPr fontId="1"/>
  </si>
  <si>
    <t>年間計画</t>
    <rPh sb="0" eb="2">
      <t>ネンカン</t>
    </rPh>
    <rPh sb="2" eb="4">
      <t>ケイカク</t>
    </rPh>
    <phoneticPr fontId="1"/>
  </si>
  <si>
    <t>○物品等の購入について、競争入札や複数業者からの見積合わせ、市場価格調査等により適正に行われているか</t>
    <rPh sb="1" eb="3">
      <t>ブッピン</t>
    </rPh>
    <rPh sb="3" eb="4">
      <t>トウ</t>
    </rPh>
    <rPh sb="5" eb="7">
      <t>コウニュウ</t>
    </rPh>
    <rPh sb="12" eb="14">
      <t>キョウソウ</t>
    </rPh>
    <rPh sb="14" eb="16">
      <t>ニュウサツ</t>
    </rPh>
    <rPh sb="17" eb="19">
      <t>フクスウ</t>
    </rPh>
    <rPh sb="19" eb="21">
      <t>ギョウシャ</t>
    </rPh>
    <rPh sb="24" eb="26">
      <t>ミツモリ</t>
    </rPh>
    <rPh sb="26" eb="27">
      <t>ア</t>
    </rPh>
    <rPh sb="30" eb="32">
      <t>シジョウ</t>
    </rPh>
    <rPh sb="32" eb="34">
      <t>カカク</t>
    </rPh>
    <rPh sb="34" eb="37">
      <t>チョウサナド</t>
    </rPh>
    <rPh sb="40" eb="42">
      <t>テキセイ</t>
    </rPh>
    <rPh sb="43" eb="44">
      <t>オコナ</t>
    </rPh>
    <phoneticPr fontId="1"/>
  </si>
  <si>
    <t>○施設長等幹部職員の給与は、当該施設の給与水準に比較して妥当な額としているか</t>
    <rPh sb="1" eb="4">
      <t>シセツチョウ</t>
    </rPh>
    <rPh sb="4" eb="5">
      <t>トウ</t>
    </rPh>
    <rPh sb="5" eb="7">
      <t>カンブ</t>
    </rPh>
    <rPh sb="7" eb="9">
      <t>ショクイン</t>
    </rPh>
    <rPh sb="10" eb="12">
      <t>キュウヨ</t>
    </rPh>
    <rPh sb="14" eb="16">
      <t>トウガイ</t>
    </rPh>
    <rPh sb="16" eb="18">
      <t>シセツ</t>
    </rPh>
    <rPh sb="19" eb="21">
      <t>キュウヨ</t>
    </rPh>
    <rPh sb="21" eb="23">
      <t>スイジュン</t>
    </rPh>
    <rPh sb="24" eb="26">
      <t>ヒカク</t>
    </rPh>
    <rPh sb="28" eb="30">
      <t>ダトウ</t>
    </rPh>
    <rPh sb="31" eb="32">
      <t>ガク</t>
    </rPh>
    <phoneticPr fontId="1"/>
  </si>
  <si>
    <t>(3) 流動負債</t>
    <rPh sb="4" eb="6">
      <t>リュウドウ</t>
    </rPh>
    <rPh sb="6" eb="8">
      <t>フサイ</t>
    </rPh>
    <phoneticPr fontId="1"/>
  </si>
  <si>
    <t>ているか</t>
  </si>
  <si>
    <t>(4) 固定負債</t>
    <rPh sb="6" eb="8">
      <t>フサイ</t>
    </rPh>
    <phoneticPr fontId="1"/>
  </si>
  <si>
    <t>◎保育士及び保育所の自己評価の状況を反映した研修内容となっているか</t>
    <rPh sb="1" eb="3">
      <t>ホイク</t>
    </rPh>
    <rPh sb="3" eb="4">
      <t>シ</t>
    </rPh>
    <rPh sb="4" eb="5">
      <t>オヨ</t>
    </rPh>
    <rPh sb="6" eb="8">
      <t>ホイク</t>
    </rPh>
    <rPh sb="8" eb="9">
      <t>ショ</t>
    </rPh>
    <rPh sb="10" eb="12">
      <t>ジコ</t>
    </rPh>
    <rPh sb="12" eb="14">
      <t>ヒョウカ</t>
    </rPh>
    <rPh sb="15" eb="17">
      <t>ジョウキョウ</t>
    </rPh>
    <rPh sb="18" eb="20">
      <t>ハンエイ</t>
    </rPh>
    <rPh sb="22" eb="24">
      <t>ケンシュウ</t>
    </rPh>
    <rPh sb="24" eb="26">
      <t>ナイヨウ</t>
    </rPh>
    <phoneticPr fontId="1"/>
  </si>
  <si>
    <t>〇感染症や非常災害時における事業継続の方法について、事業継続計画（BCP）を策定しているか</t>
    <rPh sb="1" eb="4">
      <t>カンセンショウ</t>
    </rPh>
    <rPh sb="5" eb="7">
      <t>ヒジョウ</t>
    </rPh>
    <rPh sb="7" eb="9">
      <t>サイガイ</t>
    </rPh>
    <rPh sb="9" eb="10">
      <t>ジ</t>
    </rPh>
    <rPh sb="14" eb="16">
      <t>ジギョウ</t>
    </rPh>
    <rPh sb="16" eb="18">
      <t>ケイゾク</t>
    </rPh>
    <rPh sb="19" eb="21">
      <t>ホウホウ</t>
    </rPh>
    <rPh sb="26" eb="28">
      <t>ジギョウ</t>
    </rPh>
    <rPh sb="28" eb="30">
      <t>ケイゾク</t>
    </rPh>
    <rPh sb="30" eb="32">
      <t>ケイカク</t>
    </rPh>
    <rPh sb="38" eb="40">
      <t>サクテイ</t>
    </rPh>
    <phoneticPr fontId="1"/>
  </si>
  <si>
    <r>
      <t>○「母性健康管理のための休暇等</t>
    </r>
    <r>
      <rPr>
        <sz val="11"/>
        <color auto="1"/>
        <rFont val="游ゴシック"/>
      </rPr>
      <t>、育児・介護休業」について、定めているか</t>
    </r>
    <rPh sb="16" eb="18">
      <t>イクジ</t>
    </rPh>
    <rPh sb="19" eb="21">
      <t>カイゴ</t>
    </rPh>
    <rPh sb="21" eb="23">
      <t>キュウギョウ</t>
    </rPh>
    <phoneticPr fontId="1"/>
  </si>
  <si>
    <t>記載されているか</t>
    <rPh sb="0" eb="2">
      <t>キサイ</t>
    </rPh>
    <phoneticPr fontId="1"/>
  </si>
  <si>
    <t>方法</t>
    <rPh sb="0" eb="2">
      <t>ホウホウ</t>
    </rPh>
    <phoneticPr fontId="1"/>
  </si>
  <si>
    <t>○除去食の取り違い（誤食等）防止のために、どのような取り組みをしているか</t>
    <rPh sb="1" eb="3">
      <t>ジョキョ</t>
    </rPh>
    <rPh sb="3" eb="4">
      <t>ショク</t>
    </rPh>
    <rPh sb="5" eb="6">
      <t>トリ</t>
    </rPh>
    <rPh sb="7" eb="8">
      <t>チガ</t>
    </rPh>
    <rPh sb="10" eb="12">
      <t>ゴショク</t>
    </rPh>
    <rPh sb="12" eb="13">
      <t>トウ</t>
    </rPh>
    <rPh sb="14" eb="16">
      <t>ボウシ</t>
    </rPh>
    <rPh sb="26" eb="27">
      <t>ト</t>
    </rPh>
    <rPh sb="28" eb="29">
      <t>ク</t>
    </rPh>
    <phoneticPr fontId="1"/>
  </si>
  <si>
    <t>除去開始：</t>
    <rPh sb="0" eb="2">
      <t>ジョキョ</t>
    </rPh>
    <rPh sb="2" eb="4">
      <t>カイシ</t>
    </rPh>
    <phoneticPr fontId="1"/>
  </si>
  <si>
    <r>
      <t>◎小学校に保育所児童保育要録</t>
    </r>
    <r>
      <rPr>
        <sz val="11"/>
        <color theme="1"/>
        <rFont val="游ゴシック"/>
      </rPr>
      <t>（電子保存したものを含む）が送付されているか</t>
    </r>
    <rPh sb="15" eb="19">
      <t>デンシホゾン</t>
    </rPh>
    <rPh sb="24" eb="25">
      <t>フク</t>
    </rPh>
    <phoneticPr fontId="1"/>
  </si>
  <si>
    <t>給食</t>
    <rPh sb="0" eb="2">
      <t>キュウショク</t>
    </rPh>
    <phoneticPr fontId="1"/>
  </si>
  <si>
    <t>○カーテン・絨毯（2㎡超）等は防炎性能を有しているか</t>
    <rPh sb="6" eb="8">
      <t>ジュウタン</t>
    </rPh>
    <rPh sb="11" eb="12">
      <t>コ</t>
    </rPh>
    <rPh sb="13" eb="14">
      <t>トウ</t>
    </rPh>
    <rPh sb="15" eb="18">
      <t>ボウエンセイ</t>
    </rPh>
    <rPh sb="18" eb="19">
      <t>ノウ</t>
    </rPh>
    <rPh sb="20" eb="21">
      <t>ユウ</t>
    </rPh>
    <phoneticPr fontId="1"/>
  </si>
  <si>
    <t>採用者数</t>
    <rPh sb="0" eb="3">
      <t>サイヨウシャ</t>
    </rPh>
    <rPh sb="3" eb="4">
      <t>スウ</t>
    </rPh>
    <phoneticPr fontId="1"/>
  </si>
  <si>
    <t>◎小学校との連携にあたり、園児と小学生の交流、職員同士の交流・情報交換等の連携を図るよう配慮</t>
    <rPh sb="1" eb="4">
      <t>ショウガッコウ</t>
    </rPh>
    <rPh sb="6" eb="8">
      <t>レンケイ</t>
    </rPh>
    <rPh sb="13" eb="15">
      <t>エンジ</t>
    </rPh>
    <rPh sb="16" eb="19">
      <t>ショウガクセイ</t>
    </rPh>
    <rPh sb="20" eb="22">
      <t>コウリュウ</t>
    </rPh>
    <rPh sb="23" eb="25">
      <t>ショクイン</t>
    </rPh>
    <rPh sb="25" eb="27">
      <t>ドウシ</t>
    </rPh>
    <rPh sb="28" eb="30">
      <t>コウリュウ</t>
    </rPh>
    <rPh sb="31" eb="33">
      <t>ジョウホウ</t>
    </rPh>
    <rPh sb="33" eb="35">
      <t>コウカン</t>
    </rPh>
    <rPh sb="35" eb="36">
      <t>トウ</t>
    </rPh>
    <rPh sb="37" eb="39">
      <t>レンケイ</t>
    </rPh>
    <rPh sb="40" eb="41">
      <t>ハカ</t>
    </rPh>
    <rPh sb="44" eb="46">
      <t>ハイリョ</t>
    </rPh>
    <phoneticPr fontId="1"/>
  </si>
  <si>
    <t>　①監査前月1日現在の「個人別職員配置の状況」（別紙①）</t>
    <rPh sb="2" eb="4">
      <t>カンサ</t>
    </rPh>
    <rPh sb="4" eb="6">
      <t>ゼンゲツ</t>
    </rPh>
    <rPh sb="7" eb="8">
      <t>ニチ</t>
    </rPh>
    <rPh sb="8" eb="10">
      <t>ゲンザイ</t>
    </rPh>
    <rPh sb="12" eb="15">
      <t>コジンベツ</t>
    </rPh>
    <rPh sb="15" eb="17">
      <t>ショクイン</t>
    </rPh>
    <rPh sb="17" eb="19">
      <t>ハイチ</t>
    </rPh>
    <rPh sb="20" eb="22">
      <t>ジョウキョウ</t>
    </rPh>
    <phoneticPr fontId="1"/>
  </si>
  <si>
    <t>全職員に周知しているか</t>
  </si>
  <si>
    <t>◎指導計画に基づく保育内容の見直しを行い、改善を図っているか</t>
    <rPh sb="1" eb="3">
      <t>シドウ</t>
    </rPh>
    <rPh sb="3" eb="5">
      <t>ケイカク</t>
    </rPh>
    <rPh sb="6" eb="7">
      <t>モト</t>
    </rPh>
    <rPh sb="9" eb="11">
      <t>ホイク</t>
    </rPh>
    <rPh sb="11" eb="13">
      <t>ナイヨウ</t>
    </rPh>
    <rPh sb="14" eb="16">
      <t>ミナオ</t>
    </rPh>
    <rPh sb="18" eb="19">
      <t>オコナ</t>
    </rPh>
    <rPh sb="21" eb="23">
      <t>カイゼン</t>
    </rPh>
    <rPh sb="24" eb="25">
      <t>ハカ</t>
    </rPh>
    <phoneticPr fontId="1"/>
  </si>
  <si>
    <t>電話番号</t>
    <rPh sb="0" eb="2">
      <t>デンワ</t>
    </rPh>
    <rPh sb="2" eb="4">
      <t>バンゴウ</t>
    </rPh>
    <phoneticPr fontId="1"/>
  </si>
  <si>
    <t>保　管　場　所</t>
    <rPh sb="0" eb="1">
      <t>ホ</t>
    </rPh>
    <rPh sb="2" eb="3">
      <t>カン</t>
    </rPh>
    <rPh sb="4" eb="5">
      <t>バ</t>
    </rPh>
    <rPh sb="6" eb="7">
      <t>ショ</t>
    </rPh>
    <phoneticPr fontId="1"/>
  </si>
  <si>
    <t>○園児に交通安全指導が実施されているか</t>
    <rPh sb="1" eb="3">
      <t>エンジ</t>
    </rPh>
    <rPh sb="4" eb="6">
      <t>コウツウ</t>
    </rPh>
    <rPh sb="6" eb="8">
      <t>アンゼン</t>
    </rPh>
    <rPh sb="8" eb="10">
      <t>シドウ</t>
    </rPh>
    <rPh sb="11" eb="13">
      <t>ジッシ</t>
    </rPh>
    <phoneticPr fontId="1"/>
  </si>
  <si>
    <t>◎障害児を含め、入所児童に対する虐待やその心身に有害な影響を与える行為の防止及び発生時の対応に</t>
    <rPh sb="1" eb="4">
      <t>ショウガイジ</t>
    </rPh>
    <rPh sb="5" eb="6">
      <t>フク</t>
    </rPh>
    <rPh sb="8" eb="10">
      <t>ニュウショ</t>
    </rPh>
    <rPh sb="10" eb="12">
      <t>ジドウ</t>
    </rPh>
    <rPh sb="13" eb="14">
      <t>タイ</t>
    </rPh>
    <rPh sb="16" eb="18">
      <t>ギャクタイ</t>
    </rPh>
    <rPh sb="21" eb="23">
      <t>シンシン</t>
    </rPh>
    <rPh sb="24" eb="26">
      <t>ユウガイ</t>
    </rPh>
    <rPh sb="27" eb="29">
      <t>エイキョウ</t>
    </rPh>
    <rPh sb="30" eb="31">
      <t>アタ</t>
    </rPh>
    <rPh sb="33" eb="35">
      <t>コウイ</t>
    </rPh>
    <rPh sb="36" eb="38">
      <t>ボウシ</t>
    </rPh>
    <rPh sb="38" eb="39">
      <t>オヨ</t>
    </rPh>
    <rPh sb="40" eb="43">
      <t>ハッセイジ</t>
    </rPh>
    <rPh sb="44" eb="45">
      <t>タイ</t>
    </rPh>
    <phoneticPr fontId="1"/>
  </si>
  <si>
    <t>○上記「有」の場合、その内容</t>
    <rPh sb="1" eb="3">
      <t>ジョウキ</t>
    </rPh>
    <rPh sb="4" eb="5">
      <t>ア</t>
    </rPh>
    <rPh sb="7" eb="9">
      <t>バアイ</t>
    </rPh>
    <rPh sb="12" eb="14">
      <t>ナイヨウ</t>
    </rPh>
    <phoneticPr fontId="1"/>
  </si>
  <si>
    <t>〇経理規程に沿った会計処理がされているか。</t>
    <rPh sb="1" eb="3">
      <t>ケイリ</t>
    </rPh>
    <rPh sb="3" eb="5">
      <t>キテイ</t>
    </rPh>
    <rPh sb="6" eb="7">
      <t>ソ</t>
    </rPh>
    <rPh sb="9" eb="11">
      <t>カイケイ</t>
    </rPh>
    <rPh sb="11" eb="13">
      <t>ショリ</t>
    </rPh>
    <phoneticPr fontId="1"/>
  </si>
  <si>
    <t>（２）施設等の状況    ★確認資料：保育所台帳</t>
    <rPh sb="14" eb="16">
      <t>カクニン</t>
    </rPh>
    <rPh sb="16" eb="18">
      <t>シリョウ</t>
    </rPh>
    <rPh sb="19" eb="21">
      <t>ホイク</t>
    </rPh>
    <rPh sb="21" eb="22">
      <t>ショ</t>
    </rPh>
    <rPh sb="22" eb="24">
      <t>ダイチョウ</t>
    </rPh>
    <phoneticPr fontId="1"/>
  </si>
  <si>
    <t>・食品受払出簿</t>
    <rPh sb="1" eb="3">
      <t>ショクヒン</t>
    </rPh>
    <rPh sb="3" eb="5">
      <t>ウケハライ</t>
    </rPh>
    <rPh sb="5" eb="6">
      <t>ダ</t>
    </rPh>
    <rPh sb="6" eb="7">
      <t>ボ</t>
    </rPh>
    <phoneticPr fontId="1"/>
  </si>
  <si>
    <r>
      <t xml:space="preserve"> ◎（表１）児童数と保育士定数（児童数は、</t>
    </r>
    <r>
      <rPr>
        <b/>
        <sz val="11"/>
        <color theme="1"/>
        <rFont val="游ゴシック"/>
      </rPr>
      <t>年度当初における年齢</t>
    </r>
    <r>
      <rPr>
        <sz val="11"/>
        <color theme="1"/>
        <rFont val="游ゴシック"/>
      </rPr>
      <t>により記入してください｡)</t>
    </r>
    <rPh sb="3" eb="4">
      <t>ヒョウ</t>
    </rPh>
    <rPh sb="6" eb="9">
      <t>ジドウスウ</t>
    </rPh>
    <rPh sb="10" eb="13">
      <t>ホイクシ</t>
    </rPh>
    <rPh sb="13" eb="15">
      <t>テイスウ</t>
    </rPh>
    <rPh sb="16" eb="19">
      <t>ジドウスウ</t>
    </rPh>
    <rPh sb="21" eb="23">
      <t>ネンド</t>
    </rPh>
    <rPh sb="23" eb="25">
      <t>トウショ</t>
    </rPh>
    <rPh sb="29" eb="31">
      <t>ネンレイ</t>
    </rPh>
    <rPh sb="34" eb="36">
      <t>キニュウ</t>
    </rPh>
    <phoneticPr fontId="1"/>
  </si>
  <si>
    <r>
      <t>（</t>
    </r>
    <r>
      <rPr>
        <sz val="11"/>
        <color theme="1"/>
        <rFont val="游ゴシック"/>
      </rPr>
      <t>７） 検食         ★確認資料：給食予定・実施献立表及び給食日誌（給食関係帳簿・様式１）</t>
    </r>
  </si>
  <si>
    <t>（６） 栄養摂取量、食糧構成　★確認資料：栄養出納表（給食関係帳簿・様式４）</t>
    <rPh sb="4" eb="6">
      <t>エイヨウ</t>
    </rPh>
    <rPh sb="6" eb="8">
      <t>セッシュ</t>
    </rPh>
    <rPh sb="8" eb="9">
      <t>リョウ</t>
    </rPh>
    <rPh sb="10" eb="12">
      <t>ショクリョウ</t>
    </rPh>
    <rPh sb="12" eb="14">
      <t>コウセイ</t>
    </rPh>
    <rPh sb="16" eb="18">
      <t>カクニン</t>
    </rPh>
    <rPh sb="18" eb="20">
      <t>シリョウ</t>
    </rPh>
    <rPh sb="21" eb="23">
      <t>エイヨウ</t>
    </rPh>
    <rPh sb="23" eb="25">
      <t>スイトウ</t>
    </rPh>
    <rPh sb="25" eb="26">
      <t>ヒョウ</t>
    </rPh>
    <rPh sb="27" eb="29">
      <t>キュウショク</t>
    </rPh>
    <rPh sb="29" eb="31">
      <t>カンケイ</t>
    </rPh>
    <rPh sb="31" eb="33">
      <t>チョウボ</t>
    </rPh>
    <rPh sb="34" eb="36">
      <t>ヨウシキ</t>
    </rPh>
    <phoneticPr fontId="1"/>
  </si>
  <si>
    <t>□利用者（保護者）から、下記以外の費用を徴収していないか</t>
    <rPh sb="1" eb="4">
      <t>リヨウシャ</t>
    </rPh>
    <rPh sb="5" eb="8">
      <t>ホゴシャ</t>
    </rPh>
    <rPh sb="12" eb="14">
      <t>カキ</t>
    </rPh>
    <rPh sb="14" eb="16">
      <t>イガイ</t>
    </rPh>
    <rPh sb="17" eb="19">
      <t>ヒヨウ</t>
    </rPh>
    <rPh sb="20" eb="22">
      <t>チョウシュウ</t>
    </rPh>
    <phoneticPr fontId="1"/>
  </si>
  <si>
    <t>・上記内容以外に、普通必要とされているものに係る費用で、保護者に負担させることが適当と認</t>
    <rPh sb="1" eb="3">
      <t>ジョウキ</t>
    </rPh>
    <rPh sb="3" eb="5">
      <t>ナイヨウ</t>
    </rPh>
    <rPh sb="5" eb="7">
      <t>イガイ</t>
    </rPh>
    <rPh sb="9" eb="11">
      <t>フツウ</t>
    </rPh>
    <rPh sb="11" eb="13">
      <t>ヒツヨウ</t>
    </rPh>
    <rPh sb="22" eb="23">
      <t>カカ</t>
    </rPh>
    <rPh sb="24" eb="26">
      <t>ヒヨウ</t>
    </rPh>
    <rPh sb="28" eb="31">
      <t>ホゴシャ</t>
    </rPh>
    <rPh sb="32" eb="34">
      <t>フタン</t>
    </rPh>
    <rPh sb="40" eb="42">
      <t>テキトウ</t>
    </rPh>
    <rPh sb="43" eb="44">
      <t>ミト</t>
    </rPh>
    <phoneticPr fontId="1"/>
  </si>
  <si>
    <t>□保護者等から収入を管理する実費徴収簿などが整備されているか</t>
    <rPh sb="1" eb="4">
      <t>ホゴシャ</t>
    </rPh>
    <rPh sb="4" eb="5">
      <t>トウ</t>
    </rPh>
    <rPh sb="7" eb="9">
      <t>シュウニュウ</t>
    </rPh>
    <rPh sb="10" eb="12">
      <t>カンリ</t>
    </rPh>
    <rPh sb="14" eb="16">
      <t>ジッピ</t>
    </rPh>
    <rPh sb="16" eb="18">
      <t>チョウシュウ</t>
    </rPh>
    <rPh sb="18" eb="19">
      <t>ボ</t>
    </rPh>
    <rPh sb="22" eb="24">
      <t>セイビ</t>
    </rPh>
    <phoneticPr fontId="1"/>
  </si>
  <si>
    <r>
      <t>小計</t>
    </r>
    <r>
      <rPr>
        <sz val="10"/>
        <color theme="1"/>
        <rFont val="游ゴシック"/>
      </rPr>
      <t>(注１)</t>
    </r>
  </si>
  <si>
    <t>ているか。</t>
  </si>
  <si>
    <t>・日々の保育について定期的に振り返りを行い、こどもに対する接し方が適切であったか、より望ま</t>
  </si>
  <si>
    <t>地域や関係機関との協力体制が構築され、マニュアルにより職員に共有されているか</t>
    <rPh sb="27" eb="29">
      <t>ショクイン</t>
    </rPh>
    <rPh sb="30" eb="32">
      <t>キョウユウ</t>
    </rPh>
    <phoneticPr fontId="1"/>
  </si>
  <si>
    <t>参加職員
（職種等）</t>
    <rPh sb="0" eb="2">
      <t>サンカ</t>
    </rPh>
    <rPh sb="2" eb="4">
      <t>ショクイン</t>
    </rPh>
    <rPh sb="6" eb="8">
      <t>ショクシュ</t>
    </rPh>
    <rPh sb="8" eb="9">
      <t>トウ</t>
    </rPh>
    <phoneticPr fontId="1"/>
  </si>
  <si>
    <t>　      勤務ローテーション表、給与台帳、保育士証</t>
  </si>
  <si>
    <r>
      <t>（３）</t>
    </r>
    <r>
      <rPr>
        <sz val="11"/>
        <color theme="1"/>
        <rFont val="游ゴシック"/>
      </rPr>
      <t>職員の充足状況（令和８年度の状況）</t>
    </r>
    <rPh sb="3" eb="5">
      <t>ショクイン</t>
    </rPh>
    <rPh sb="6" eb="10">
      <t>ジュウ</t>
    </rPh>
    <rPh sb="11" eb="13">
      <t>レイワ</t>
    </rPh>
    <rPh sb="14" eb="16">
      <t>ネンド</t>
    </rPh>
    <rPh sb="17" eb="19">
      <t>ジョウキョウ</t>
    </rPh>
    <phoneticPr fontId="1"/>
  </si>
  <si>
    <t>有・無</t>
    <rPh sb="0" eb="1">
      <t>ア</t>
    </rPh>
    <rPh sb="2" eb="3">
      <t>ム</t>
    </rPh>
    <phoneticPr fontId="1"/>
  </si>
  <si>
    <t>◎事故防止や安全管理に関し、職員会議で取り上げるなど、職員の共通理解を図っているか</t>
  </si>
  <si>
    <t>〇労働時間の把握方法　</t>
    <rPh sb="1" eb="3">
      <t>ロウドウ</t>
    </rPh>
    <rPh sb="3" eb="5">
      <t>ジカン</t>
    </rPh>
    <rPh sb="6" eb="8">
      <t>ハアク</t>
    </rPh>
    <rPh sb="8" eb="10">
      <t>ホウホウ</t>
    </rPh>
    <phoneticPr fontId="1"/>
  </si>
  <si>
    <t>(　　　　　　　　)</t>
  </si>
  <si>
    <t>〇マイナンバーの取扱いをする際に、適切な取り扱いをしているか</t>
    <rPh sb="8" eb="10">
      <t>トリアツカ</t>
    </rPh>
    <rPh sb="14" eb="15">
      <t>サイ</t>
    </rPh>
    <rPh sb="17" eb="19">
      <t>テキセツ</t>
    </rPh>
    <rPh sb="20" eb="21">
      <t>ト</t>
    </rPh>
    <rPh sb="22" eb="23">
      <t>アツカ</t>
    </rPh>
    <phoneticPr fontId="1"/>
  </si>
  <si>
    <t>事務員</t>
    <rPh sb="0" eb="3">
      <t>ジムイン</t>
    </rPh>
    <phoneticPr fontId="1"/>
  </si>
  <si>
    <t>（　　）</t>
  </si>
  <si>
    <t>○栄養のバランス等についてどのようなことに配慮しているか</t>
    <rPh sb="1" eb="3">
      <t>エイヨウ</t>
    </rPh>
    <rPh sb="8" eb="9">
      <t>トウ</t>
    </rPh>
    <rPh sb="21" eb="23">
      <t>ハイリョ</t>
    </rPh>
    <phoneticPr fontId="1"/>
  </si>
  <si>
    <t>○次の項目について危険個所等がないか</t>
    <rPh sb="1" eb="2">
      <t>ツギ</t>
    </rPh>
    <rPh sb="3" eb="5">
      <t>コウモク</t>
    </rPh>
    <rPh sb="9" eb="11">
      <t>キケン</t>
    </rPh>
    <rPh sb="11" eb="13">
      <t>カショ</t>
    </rPh>
    <rPh sb="13" eb="14">
      <t>トウ</t>
    </rPh>
    <phoneticPr fontId="1"/>
  </si>
  <si>
    <t>◆個人別職員配置の状況・・・別紙①「個人別職員配置の状況（公立保育所）」</t>
    <rPh sb="1" eb="3">
      <t>コジン</t>
    </rPh>
    <rPh sb="3" eb="4">
      <t>ベツ</t>
    </rPh>
    <rPh sb="4" eb="6">
      <t>ショクイン</t>
    </rPh>
    <rPh sb="6" eb="8">
      <t>ハイチ</t>
    </rPh>
    <rPh sb="9" eb="11">
      <t>ジョウキョウ</t>
    </rPh>
    <rPh sb="14" eb="16">
      <t>ベッシ</t>
    </rPh>
    <rPh sb="18" eb="20">
      <t>コジン</t>
    </rPh>
    <rPh sb="20" eb="21">
      <t>ベツ</t>
    </rPh>
    <rPh sb="21" eb="23">
      <t>ショクイン</t>
    </rPh>
    <rPh sb="23" eb="25">
      <t>ハイチ</t>
    </rPh>
    <rPh sb="26" eb="28">
      <t>ジョウキョウ</t>
    </rPh>
    <rPh sb="29" eb="31">
      <t>コウリツ</t>
    </rPh>
    <rPh sb="31" eb="34">
      <t>ホイクショ</t>
    </rPh>
    <phoneticPr fontId="1"/>
  </si>
  <si>
    <t>〇通園用のための自動車を運行しているか</t>
    <rPh sb="1" eb="3">
      <t>ツウエン</t>
    </rPh>
    <rPh sb="3" eb="4">
      <t>ヨウ</t>
    </rPh>
    <rPh sb="8" eb="11">
      <t>ジドウシャ</t>
    </rPh>
    <rPh sb="12" eb="14">
      <t>ウンコウ</t>
    </rPh>
    <phoneticPr fontId="1"/>
  </si>
  <si>
    <t>・非常口、非常階段、避難経路について危険個所はないか</t>
    <rPh sb="1" eb="3">
      <t>ヒジョウ</t>
    </rPh>
    <rPh sb="3" eb="4">
      <t>グチ</t>
    </rPh>
    <rPh sb="5" eb="7">
      <t>ヒジョウ</t>
    </rPh>
    <rPh sb="7" eb="9">
      <t>カイダン</t>
    </rPh>
    <rPh sb="10" eb="12">
      <t>ヒナン</t>
    </rPh>
    <rPh sb="12" eb="14">
      <t>ケイロ</t>
    </rPh>
    <rPh sb="18" eb="20">
      <t>キケン</t>
    </rPh>
    <rPh sb="20" eb="22">
      <t>カショ</t>
    </rPh>
    <phoneticPr fontId="1"/>
  </si>
  <si>
    <t>○門扉等は、常時施錠等し、児童の飛び出し等による保育中の事故防止に努めているか</t>
    <rPh sb="1" eb="3">
      <t>モンピ</t>
    </rPh>
    <rPh sb="3" eb="4">
      <t>トウ</t>
    </rPh>
    <rPh sb="6" eb="8">
      <t>ジョウジ</t>
    </rPh>
    <rPh sb="8" eb="10">
      <t>セジョウ</t>
    </rPh>
    <rPh sb="10" eb="11">
      <t>トウ</t>
    </rPh>
    <rPh sb="13" eb="15">
      <t>ジドウ</t>
    </rPh>
    <rPh sb="16" eb="17">
      <t>ト</t>
    </rPh>
    <rPh sb="18" eb="19">
      <t>ダ</t>
    </rPh>
    <rPh sb="20" eb="21">
      <t>トウ</t>
    </rPh>
    <rPh sb="24" eb="27">
      <t>ホイクチュウ</t>
    </rPh>
    <rPh sb="28" eb="30">
      <t>ジコ</t>
    </rPh>
    <rPh sb="30" eb="32">
      <t>ボウシ</t>
    </rPh>
    <rPh sb="33" eb="34">
      <t>ツト</t>
    </rPh>
    <phoneticPr fontId="1"/>
  </si>
  <si>
    <t>送迎方法</t>
    <rPh sb="0" eb="2">
      <t>ソウゲイ</t>
    </rPh>
    <phoneticPr fontId="1"/>
  </si>
  <si>
    <t>○送迎用の駐車場及び園周辺の通園路に危険箇所はないか</t>
    <rPh sb="1" eb="4">
      <t>ソウゲイヨウ</t>
    </rPh>
    <rPh sb="5" eb="8">
      <t>チュウシャジョウ</t>
    </rPh>
    <rPh sb="8" eb="9">
      <t>オヨ</t>
    </rPh>
    <rPh sb="10" eb="11">
      <t>エン</t>
    </rPh>
    <rPh sb="11" eb="13">
      <t>シュウヘン</t>
    </rPh>
    <rPh sb="14" eb="16">
      <t>ツウエン</t>
    </rPh>
    <rPh sb="16" eb="17">
      <t>ロ</t>
    </rPh>
    <rPh sb="18" eb="20">
      <t>キケン</t>
    </rPh>
    <rPh sb="20" eb="22">
      <t>カショ</t>
    </rPh>
    <phoneticPr fontId="1"/>
  </si>
  <si>
    <t>・投薬する場合は、保護者からの依頼書等に基づいて適切に対応しているか</t>
    <rPh sb="1" eb="3">
      <t>トウヤク</t>
    </rPh>
    <rPh sb="5" eb="7">
      <t>バアイ</t>
    </rPh>
    <rPh sb="9" eb="12">
      <t>ホゴシャ</t>
    </rPh>
    <rPh sb="15" eb="18">
      <t>イライショ</t>
    </rPh>
    <rPh sb="18" eb="19">
      <t>トウ</t>
    </rPh>
    <rPh sb="20" eb="21">
      <t>モト</t>
    </rPh>
    <rPh sb="24" eb="26">
      <t>テキセツ</t>
    </rPh>
    <rPh sb="27" eb="29">
      <t>タイオウ</t>
    </rPh>
    <phoneticPr fontId="1"/>
  </si>
  <si>
    <t>職名</t>
    <rPh sb="0" eb="2">
      <t>ショクメイ</t>
    </rPh>
    <phoneticPr fontId="1"/>
  </si>
  <si>
    <t>統括会計責任者</t>
    <rPh sb="0" eb="2">
      <t>トウカツ</t>
    </rPh>
    <rPh sb="2" eb="4">
      <t>カイケイ</t>
    </rPh>
    <rPh sb="4" eb="7">
      <t>セキニンシャ</t>
    </rPh>
    <phoneticPr fontId="1"/>
  </si>
  <si>
    <t>給食担当者研修</t>
    <rPh sb="0" eb="2">
      <t>キュウショク</t>
    </rPh>
    <rPh sb="2" eb="5">
      <t>タントウシャ</t>
    </rPh>
    <rPh sb="5" eb="7">
      <t>ケンシュウ</t>
    </rPh>
    <phoneticPr fontId="1"/>
  </si>
  <si>
    <t>固定資産管理責任者</t>
    <rPh sb="0" eb="2">
      <t>コテイ</t>
    </rPh>
    <rPh sb="2" eb="4">
      <t>シサン</t>
    </rPh>
    <rPh sb="4" eb="6">
      <t>カンリ</t>
    </rPh>
    <rPh sb="6" eb="8">
      <t>セキニン</t>
    </rPh>
    <rPh sb="8" eb="9">
      <t>シャ</t>
    </rPh>
    <phoneticPr fontId="1"/>
  </si>
  <si>
    <t>0歳</t>
    <rPh sb="1" eb="2">
      <t>サイ</t>
    </rPh>
    <phoneticPr fontId="1"/>
  </si>
  <si>
    <t>1歳</t>
    <rPh sb="1" eb="2">
      <t>サイ</t>
    </rPh>
    <phoneticPr fontId="1"/>
  </si>
  <si>
    <t>3歳</t>
    <rPh sb="1" eb="2">
      <t>サイ</t>
    </rPh>
    <phoneticPr fontId="1"/>
  </si>
  <si>
    <r>
      <t xml:space="preserve"> (３)  利用者負担の徴収</t>
    </r>
    <r>
      <rPr>
        <b/>
        <u/>
        <sz val="11"/>
        <color theme="1"/>
        <rFont val="游ゴシック"/>
      </rPr>
      <t>【※公設民営・公立保育所記載すること】</t>
    </r>
    <rPh sb="6" eb="9">
      <t>リヨウシャ</t>
    </rPh>
    <rPh sb="9" eb="11">
      <t>フタン</t>
    </rPh>
    <rPh sb="12" eb="14">
      <t>チョウシュウ</t>
    </rPh>
    <rPh sb="21" eb="23">
      <t>コウリツ</t>
    </rPh>
    <rPh sb="23" eb="25">
      <t>ホイク</t>
    </rPh>
    <rPh sb="25" eb="26">
      <t>ショ</t>
    </rPh>
    <rPh sb="26" eb="28">
      <t>キサイ</t>
    </rPh>
    <phoneticPr fontId="1"/>
  </si>
  <si>
    <t>4歳</t>
    <rPh sb="1" eb="2">
      <t>サイ</t>
    </rPh>
    <phoneticPr fontId="1"/>
  </si>
  <si>
    <t>5歳</t>
    <rPh sb="1" eb="2">
      <t>サイ</t>
    </rPh>
    <phoneticPr fontId="1"/>
  </si>
  <si>
    <t>市町村が保育の実施をした児童数（他市長村からの入所児童は（　　）で再掲）</t>
    <rPh sb="0" eb="3">
      <t>シチョウソン</t>
    </rPh>
    <rPh sb="4" eb="6">
      <t>ホイク</t>
    </rPh>
    <rPh sb="7" eb="9">
      <t>ジッシ</t>
    </rPh>
    <rPh sb="12" eb="14">
      <t>ジドウ</t>
    </rPh>
    <rPh sb="14" eb="15">
      <t>スウ</t>
    </rPh>
    <rPh sb="16" eb="17">
      <t>タ</t>
    </rPh>
    <rPh sb="17" eb="19">
      <t>シチョウ</t>
    </rPh>
    <rPh sb="19" eb="20">
      <t>ソン</t>
    </rPh>
    <rPh sb="23" eb="25">
      <t>ニュウショ</t>
    </rPh>
    <rPh sb="25" eb="27">
      <t>ジドウ</t>
    </rPh>
    <rPh sb="33" eb="35">
      <t>サイケイ</t>
    </rPh>
    <phoneticPr fontId="1"/>
  </si>
  <si>
    <t>備考</t>
    <rPh sb="0" eb="2">
      <t>ビコウ</t>
    </rPh>
    <phoneticPr fontId="1"/>
  </si>
  <si>
    <r>
      <t>○消防計画又は災害対応マニュアル（避難</t>
    </r>
    <r>
      <rPr>
        <sz val="11"/>
        <color theme="1"/>
        <rFont val="游ゴシック"/>
      </rPr>
      <t>確保計画）に次の災害への対応が定められているか。</t>
    </r>
    <rPh sb="19" eb="21">
      <t>カクホ</t>
    </rPh>
    <phoneticPr fontId="1"/>
  </si>
  <si>
    <t>5月</t>
    <rPh sb="1" eb="2">
      <t>ガツ</t>
    </rPh>
    <phoneticPr fontId="1"/>
  </si>
  <si>
    <t>6月</t>
    <rPh sb="1" eb="2">
      <t>ガツ</t>
    </rPh>
    <phoneticPr fontId="1"/>
  </si>
  <si>
    <t>・土砂災害</t>
    <rPh sb="1" eb="3">
      <t>ドシャ</t>
    </rPh>
    <rPh sb="3" eb="5">
      <t>サイガイ</t>
    </rPh>
    <phoneticPr fontId="1"/>
  </si>
  <si>
    <t>預貯金通帳</t>
    <rPh sb="0" eb="1">
      <t>アズ</t>
    </rPh>
    <rPh sb="1" eb="3">
      <t>チョキン</t>
    </rPh>
    <rPh sb="3" eb="5">
      <t>ツウチョウ</t>
    </rPh>
    <phoneticPr fontId="1"/>
  </si>
  <si>
    <t>○保育室等の清掃、衛生管理、保温、湿度、換気、採光及び照明は適切になされているか。</t>
    <rPh sb="17" eb="19">
      <t>シツド</t>
    </rPh>
    <phoneticPr fontId="1"/>
  </si>
  <si>
    <t>防火設備定期点検</t>
    <rPh sb="0" eb="2">
      <t>ボウカ</t>
    </rPh>
    <rPh sb="2" eb="4">
      <t>セツビ</t>
    </rPh>
    <rPh sb="4" eb="6">
      <t>テイキ</t>
    </rPh>
    <rPh sb="6" eb="8">
      <t>テンケン</t>
    </rPh>
    <phoneticPr fontId="1"/>
  </si>
  <si>
    <t>・不具合箇所及び老朽建物・設備の対応</t>
    <rPh sb="6" eb="7">
      <t>オヨ</t>
    </rPh>
    <rPh sb="8" eb="10">
      <t>ロウキュウ</t>
    </rPh>
    <rPh sb="10" eb="12">
      <t>タテモノ</t>
    </rPh>
    <rPh sb="13" eb="15">
      <t>セツビ</t>
    </rPh>
    <phoneticPr fontId="1"/>
  </si>
  <si>
    <t>○登降所時において、児童の健康状態や服装等の異常の有無等について十分観察しているか。
　</t>
  </si>
  <si>
    <r>
      <t>・計画に基づく避難訓練を実施し</t>
    </r>
    <r>
      <rPr>
        <sz val="11"/>
        <color theme="1"/>
        <rFont val="游ゴシック"/>
      </rPr>
      <t>、結果を市に報告しているか</t>
    </r>
    <rPh sb="1" eb="3">
      <t>ケイカク</t>
    </rPh>
    <rPh sb="4" eb="5">
      <t>モト</t>
    </rPh>
    <rPh sb="7" eb="9">
      <t>ヒナン</t>
    </rPh>
    <rPh sb="9" eb="11">
      <t>クンレン</t>
    </rPh>
    <rPh sb="12" eb="14">
      <t>ジッシ</t>
    </rPh>
    <rPh sb="16" eb="18">
      <t>ケッカ</t>
    </rPh>
    <rPh sb="19" eb="20">
      <t>シ</t>
    </rPh>
    <rPh sb="21" eb="23">
      <t>ホウコク</t>
    </rPh>
    <phoneticPr fontId="1"/>
  </si>
  <si>
    <t>○排泄後、食事・おやつの前等の手洗いが徹底されているか。</t>
  </si>
  <si>
    <t>（１２）保存食</t>
  </si>
  <si>
    <t>○就業規則等（変更した場合を含む）を職員に周知しているか</t>
    <rPh sb="7" eb="9">
      <t>ヘンコウ</t>
    </rPh>
    <rPh sb="11" eb="13">
      <t>バアイ</t>
    </rPh>
    <rPh sb="14" eb="15">
      <t>フク</t>
    </rPh>
    <phoneticPr fontId="1"/>
  </si>
  <si>
    <t>○設備の点検状況　※該当施設・設備の場合記入</t>
    <rPh sb="1" eb="3">
      <t>セツビ</t>
    </rPh>
    <rPh sb="4" eb="6">
      <t>テンケン</t>
    </rPh>
    <rPh sb="6" eb="8">
      <t>ジョウキョウ</t>
    </rPh>
    <rPh sb="10" eb="12">
      <t>ガイトウ</t>
    </rPh>
    <rPh sb="12" eb="14">
      <t>シセツ</t>
    </rPh>
    <rPh sb="15" eb="17">
      <t>セツビ</t>
    </rPh>
    <rPh sb="18" eb="20">
      <t>バアイ</t>
    </rPh>
    <rPh sb="20" eb="22">
      <t>キニュウ</t>
    </rPh>
    <phoneticPr fontId="1"/>
  </si>
  <si>
    <r>
      <t xml:space="preserve">３歳児
</t>
    </r>
    <r>
      <rPr>
        <sz val="9"/>
        <color theme="1"/>
        <rFont val="游ゴシック"/>
      </rPr>
      <t>（注３）</t>
    </r>
    <rPh sb="5" eb="6">
      <t>チュウ</t>
    </rPh>
    <phoneticPr fontId="1"/>
  </si>
  <si>
    <t>・風水害</t>
    <rPh sb="1" eb="4">
      <t>フウスイガイ</t>
    </rPh>
    <phoneticPr fontId="1"/>
  </si>
  <si>
    <t>施設名</t>
    <rPh sb="0" eb="2">
      <t>シセツ</t>
    </rPh>
    <rPh sb="2" eb="3">
      <t>メイ</t>
    </rPh>
    <phoneticPr fontId="1"/>
  </si>
  <si>
    <t>記入者職名・氏名</t>
    <rPh sb="0" eb="2">
      <t>キニュウ</t>
    </rPh>
    <rPh sb="2" eb="3">
      <t>シャ</t>
    </rPh>
    <rPh sb="3" eb="5">
      <t>ショクメイ</t>
    </rPh>
    <rPh sb="6" eb="8">
      <t>シメイ</t>
    </rPh>
    <phoneticPr fontId="1"/>
  </si>
  <si>
    <t>以下の書類を添付してください。（データによる提出も可）</t>
    <rPh sb="0" eb="2">
      <t>イカ</t>
    </rPh>
    <rPh sb="3" eb="5">
      <t>ショルイ</t>
    </rPh>
    <rPh sb="6" eb="8">
      <t>テンプ</t>
    </rPh>
    <rPh sb="22" eb="24">
      <t>テイシュツ</t>
    </rPh>
    <rPh sb="25" eb="26">
      <t>カ</t>
    </rPh>
    <phoneticPr fontId="1"/>
  </si>
  <si>
    <t>児童の入所状況書</t>
    <rPh sb="0" eb="2">
      <t>ジドウ</t>
    </rPh>
    <rPh sb="3" eb="5">
      <t>ニュウショ</t>
    </rPh>
    <rPh sb="5" eb="7">
      <t>ジョウキョウ</t>
    </rPh>
    <rPh sb="7" eb="8">
      <t>ショ</t>
    </rPh>
    <phoneticPr fontId="1"/>
  </si>
  <si>
    <t>名　　　　称</t>
    <rPh sb="0" eb="1">
      <t>ナ</t>
    </rPh>
    <rPh sb="5" eb="6">
      <t>ショウ</t>
    </rPh>
    <phoneticPr fontId="1"/>
  </si>
  <si>
    <t>参加予定○印</t>
    <rPh sb="0" eb="2">
      <t>サンカ</t>
    </rPh>
    <rPh sb="2" eb="4">
      <t>ヨテイ</t>
    </rPh>
    <rPh sb="5" eb="6">
      <t>シルシ</t>
    </rPh>
    <phoneticPr fontId="1"/>
  </si>
  <si>
    <t>乳児保育研修</t>
    <rPh sb="0" eb="2">
      <t>ニュウジ</t>
    </rPh>
    <rPh sb="2" eb="4">
      <t>ホイク</t>
    </rPh>
    <rPh sb="4" eb="6">
      <t>ケンシュウ</t>
    </rPh>
    <phoneticPr fontId="1"/>
  </si>
  <si>
    <t>外部研修</t>
    <rPh sb="0" eb="2">
      <t>ガイブ</t>
    </rPh>
    <rPh sb="2" eb="4">
      <t>ケンシュウ</t>
    </rPh>
    <phoneticPr fontId="1"/>
  </si>
  <si>
    <t>・児童行動上危険なもの、障害になるものはないか</t>
    <rPh sb="1" eb="3">
      <t>ジドウ</t>
    </rPh>
    <rPh sb="3" eb="5">
      <t>コウドウ</t>
    </rPh>
    <rPh sb="5" eb="6">
      <t>ジョウ</t>
    </rPh>
    <rPh sb="6" eb="8">
      <t>キケン</t>
    </rPh>
    <rPh sb="12" eb="14">
      <t>ショウガイ</t>
    </rPh>
    <phoneticPr fontId="1"/>
  </si>
  <si>
    <t>日案</t>
    <rPh sb="0" eb="1">
      <t>ニチ</t>
    </rPh>
    <rPh sb="1" eb="2">
      <t>アン</t>
    </rPh>
    <phoneticPr fontId="1"/>
  </si>
  <si>
    <t>4月1日人員</t>
    <rPh sb="1" eb="2">
      <t>ガツ</t>
    </rPh>
    <rPh sb="3" eb="4">
      <t>ニチ</t>
    </rPh>
    <rPh sb="4" eb="6">
      <t>ジンイン</t>
    </rPh>
    <phoneticPr fontId="1"/>
  </si>
  <si>
    <r>
      <t>(６) 乳児、</t>
    </r>
    <r>
      <rPr>
        <sz val="11"/>
        <color auto="1"/>
        <rFont val="游ゴシック"/>
      </rPr>
      <t>満3歳に満たない幼児及び満３歳以上の幼児の区分ごとの利用定員</t>
    </r>
    <rPh sb="7" eb="8">
      <t>マン</t>
    </rPh>
    <rPh sb="9" eb="10">
      <t>サイ</t>
    </rPh>
    <rPh sb="11" eb="12">
      <t>ミ</t>
    </rPh>
    <rPh sb="15" eb="17">
      <t>ヨウジ</t>
    </rPh>
    <rPh sb="25" eb="27">
      <t>ヨウジ</t>
    </rPh>
    <phoneticPr fontId="1"/>
  </si>
  <si>
    <t>【表７】</t>
    <rPh sb="1" eb="2">
      <t>ヒョウ</t>
    </rPh>
    <phoneticPr fontId="1"/>
  </si>
  <si>
    <t>【根拠】 最低基準第34条（入所児童の満年齢に応じた乳児室、ほふく室、保育室及び遊戯室、屋外遊戯場の面積）</t>
  </si>
  <si>
    <r>
      <t>□保護者に対して入所時に、運営規程の概要、職員の勤務体制、利用者負担等、重要事項を記した文書を交付して説明を行</t>
    </r>
    <r>
      <rPr>
        <sz val="11"/>
        <color auto="1"/>
        <rFont val="游ゴシック"/>
      </rPr>
      <t>い、同意を得ているか。</t>
    </r>
    <rPh sb="57" eb="59">
      <t>ドウイ</t>
    </rPh>
    <rPh sb="60" eb="61">
      <t>エ</t>
    </rPh>
    <phoneticPr fontId="1"/>
  </si>
  <si>
    <r>
      <t>「有」の場合、</t>
    </r>
    <r>
      <rPr>
        <sz val="11"/>
        <color theme="1"/>
        <rFont val="游ゴシック"/>
      </rPr>
      <t>その理由</t>
    </r>
    <rPh sb="1" eb="2">
      <t>ア</t>
    </rPh>
    <rPh sb="4" eb="6">
      <t>バアイ</t>
    </rPh>
    <rPh sb="9" eb="11">
      <t>リユウ</t>
    </rPh>
    <phoneticPr fontId="1"/>
  </si>
  <si>
    <t>り徹底しているか</t>
  </si>
  <si>
    <t>・地域住民等に緊急時の協力や援助を依頼しているか</t>
  </si>
  <si>
    <t>・子どもの乗車及び降車時に座席や人数の確認を実施し、その内容を職員間で共有しているか</t>
    <rPh sb="1" eb="2">
      <t>コ</t>
    </rPh>
    <rPh sb="5" eb="7">
      <t>ジョウシャ</t>
    </rPh>
    <rPh sb="7" eb="8">
      <t>オヨ</t>
    </rPh>
    <rPh sb="9" eb="11">
      <t>コウシャ</t>
    </rPh>
    <rPh sb="11" eb="12">
      <t>ジ</t>
    </rPh>
    <rPh sb="13" eb="15">
      <t>ザセキ</t>
    </rPh>
    <rPh sb="16" eb="18">
      <t>ニンズウ</t>
    </rPh>
    <rPh sb="19" eb="21">
      <t>カクニン</t>
    </rPh>
    <rPh sb="22" eb="24">
      <t>ジッシ</t>
    </rPh>
    <rPh sb="28" eb="30">
      <t>ナイヨウ</t>
    </rPh>
    <rPh sb="31" eb="33">
      <t>ショクイン</t>
    </rPh>
    <rPh sb="33" eb="34">
      <t>カン</t>
    </rPh>
    <rPh sb="35" eb="37">
      <t>キョウユウ</t>
    </rPh>
    <phoneticPr fontId="1"/>
  </si>
  <si>
    <t>〇策定した事業継続計画について、職員に周知し、必要な研修及び訓練を定期的に実施しているか。</t>
    <rPh sb="1" eb="3">
      <t>サクテイ</t>
    </rPh>
    <rPh sb="5" eb="9">
      <t>ジギョウケイゾク</t>
    </rPh>
    <rPh sb="9" eb="11">
      <t>ケイカク</t>
    </rPh>
    <rPh sb="16" eb="18">
      <t>ショクイン</t>
    </rPh>
    <rPh sb="19" eb="21">
      <t>シュウチ</t>
    </rPh>
    <rPh sb="23" eb="25">
      <t>ヒツヨウ</t>
    </rPh>
    <rPh sb="26" eb="28">
      <t>ケンシュウ</t>
    </rPh>
    <rPh sb="28" eb="29">
      <t>オヨ</t>
    </rPh>
    <rPh sb="30" eb="32">
      <t>クンレン</t>
    </rPh>
    <rPh sb="33" eb="36">
      <t>テイキテキ</t>
    </rPh>
    <rPh sb="37" eb="39">
      <t>ジッシ</t>
    </rPh>
    <phoneticPr fontId="1"/>
  </si>
  <si>
    <t>また、必要な見直しを行っているか。</t>
    <rPh sb="3" eb="5">
      <t>ヒツヨウ</t>
    </rPh>
    <rPh sb="6" eb="8">
      <t>ミナオ</t>
    </rPh>
    <rPh sb="10" eb="11">
      <t>オコナ</t>
    </rPh>
    <phoneticPr fontId="1"/>
  </si>
  <si>
    <t>〇安全計画について、定期的に見直しを行い、必要に応じて変更しているか</t>
    <rPh sb="1" eb="3">
      <t>アンゼン</t>
    </rPh>
    <rPh sb="3" eb="5">
      <t>ケイカク</t>
    </rPh>
    <rPh sb="10" eb="13">
      <t>テイキテキ</t>
    </rPh>
    <rPh sb="14" eb="16">
      <t>ミナオ</t>
    </rPh>
    <rPh sb="18" eb="19">
      <t>オコナ</t>
    </rPh>
    <rPh sb="21" eb="23">
      <t>ヒツヨウ</t>
    </rPh>
    <rPh sb="24" eb="25">
      <t>オウ</t>
    </rPh>
    <rPh sb="27" eb="29">
      <t>ヘンコウ</t>
    </rPh>
    <phoneticPr fontId="1"/>
  </si>
  <si>
    <t>◎保育所内で虐待等と疑われる事案であると確認した場合、市町村、県へ相談、通報を行っているか</t>
  </si>
  <si>
    <t>○防犯対策を行っているか</t>
    <rPh sb="1" eb="3">
      <t>ボウハン</t>
    </rPh>
    <phoneticPr fontId="1"/>
  </si>
  <si>
    <t>・様々な場面や時間帯を想定した実践的な不審者対応訓練の実施</t>
  </si>
  <si>
    <t>ID付与者</t>
    <rPh sb="2" eb="5">
      <t>フヨシャ</t>
    </rPh>
    <phoneticPr fontId="1"/>
  </si>
  <si>
    <t>うち調味料</t>
    <rPh sb="2" eb="5">
      <t>チョウミリョウ</t>
    </rPh>
    <phoneticPr fontId="1"/>
  </si>
  <si>
    <t>全職員で共有しているか</t>
    <rPh sb="0" eb="3">
      <t>ゼンショクイン</t>
    </rPh>
    <rPh sb="4" eb="6">
      <t>キョウユウ</t>
    </rPh>
    <phoneticPr fontId="1"/>
  </si>
  <si>
    <r>
      <t>◎事故</t>
    </r>
    <r>
      <rPr>
        <sz val="11"/>
        <color theme="1"/>
        <rFont val="游ゴシック"/>
      </rPr>
      <t>（病院受診したすべてのけが及び誤食及び異物混入）が発生した場合、事故3日以内に市に報告しているか</t>
    </r>
    <rPh sb="1" eb="3">
      <t>ジコ</t>
    </rPh>
    <rPh sb="4" eb="6">
      <t>ビョウイン</t>
    </rPh>
    <rPh sb="6" eb="8">
      <t>ジュシン</t>
    </rPh>
    <rPh sb="16" eb="17">
      <t>オヨ</t>
    </rPh>
    <rPh sb="18" eb="20">
      <t>ゴショク</t>
    </rPh>
    <rPh sb="20" eb="21">
      <t>オヨ</t>
    </rPh>
    <rPh sb="22" eb="24">
      <t>イブツ</t>
    </rPh>
    <rPh sb="24" eb="26">
      <t>コンニュウ</t>
    </rPh>
    <rPh sb="28" eb="30">
      <t>ハッセイ</t>
    </rPh>
    <rPh sb="32" eb="34">
      <t>バアイ</t>
    </rPh>
    <rPh sb="35" eb="37">
      <t>ジコ</t>
    </rPh>
    <rPh sb="38" eb="39">
      <t>ニチ</t>
    </rPh>
    <rPh sb="39" eb="41">
      <t>イナイ</t>
    </rPh>
    <rPh sb="42" eb="43">
      <t>シ</t>
    </rPh>
    <rPh sb="44" eb="46">
      <t>ホウコク</t>
    </rPh>
    <phoneticPr fontId="1"/>
  </si>
  <si>
    <t>○職員の採用、退職の状況　（表６にご記入ください。）</t>
    <rPh sb="1" eb="3">
      <t>ショクイン</t>
    </rPh>
    <rPh sb="4" eb="6">
      <t>サイヨウ</t>
    </rPh>
    <rPh sb="7" eb="9">
      <t>タイショク</t>
    </rPh>
    <rPh sb="10" eb="12">
      <t>ジョウキョウ</t>
    </rPh>
    <rPh sb="14" eb="15">
      <t>ヒョウ</t>
    </rPh>
    <rPh sb="18" eb="20">
      <t>キニュウ</t>
    </rPh>
    <phoneticPr fontId="1"/>
  </si>
  <si>
    <t>※表５に実施状況を記載すること</t>
    <rPh sb="1" eb="2">
      <t>ベッピョウ</t>
    </rPh>
    <rPh sb="2" eb="3">
      <t>ベッピョウ</t>
    </rPh>
    <rPh sb="4" eb="6">
      <t>ジッシ</t>
    </rPh>
    <rPh sb="6" eb="8">
      <t>ジョウキョウ</t>
    </rPh>
    <rPh sb="9" eb="11">
      <t>キサイ</t>
    </rPh>
    <phoneticPr fontId="1"/>
  </si>
  <si>
    <t>◆運営規程及び入園時の説明で使用する重要事項説明書（入園のしおり等）</t>
    <rPh sb="1" eb="3">
      <t>ウンエイ</t>
    </rPh>
    <rPh sb="3" eb="5">
      <t>キテイ</t>
    </rPh>
    <rPh sb="5" eb="6">
      <t>オヨ</t>
    </rPh>
    <rPh sb="8" eb="9">
      <t>ジ</t>
    </rPh>
    <rPh sb="10" eb="12">
      <t>セツメイ</t>
    </rPh>
    <rPh sb="13" eb="15">
      <t>シヨウ</t>
    </rPh>
    <rPh sb="17" eb="19">
      <t>ジュウヨウ</t>
    </rPh>
    <rPh sb="19" eb="21">
      <t>ジコウ</t>
    </rPh>
    <rPh sb="21" eb="24">
      <t>セツメイショ</t>
    </rPh>
    <rPh sb="25" eb="27">
      <t>ニュウエン</t>
    </rPh>
    <rPh sb="31" eb="32">
      <t>トウ</t>
    </rPh>
    <phoneticPr fontId="1"/>
  </si>
  <si>
    <t>○インターネットバンキングを利用しているか</t>
    <rPh sb="14" eb="16">
      <t>リヨウ</t>
    </rPh>
    <phoneticPr fontId="1"/>
  </si>
  <si>
    <t>取引データ作成</t>
    <rPh sb="0" eb="2">
      <t>トリヒキ</t>
    </rPh>
    <rPh sb="5" eb="7">
      <t>サクセイ</t>
    </rPh>
    <phoneticPr fontId="1"/>
  </si>
  <si>
    <t>・保育の提供の記録</t>
    <rPh sb="1" eb="3">
      <t>ホイク</t>
    </rPh>
    <rPh sb="4" eb="6">
      <t>テイキョウ</t>
    </rPh>
    <rPh sb="7" eb="9">
      <t>キロク</t>
    </rPh>
    <phoneticPr fontId="1"/>
  </si>
  <si>
    <t>（４）労働</t>
  </si>
  <si>
    <r>
      <t xml:space="preserve">４歳以上児
</t>
    </r>
    <r>
      <rPr>
        <sz val="9"/>
        <color theme="1"/>
        <rFont val="游ゴシック"/>
      </rPr>
      <t>（注３）</t>
    </r>
    <rPh sb="7" eb="8">
      <t>チュウ</t>
    </rPh>
    <phoneticPr fontId="1"/>
  </si>
  <si>
    <t>（注５）　理学療法士等1名をみなし保育士とするには、保育士の支援を受ける体制とすること。</t>
    <rPh sb="5" eb="10">
      <t>リガクリョウホウシ</t>
    </rPh>
    <rPh sb="10" eb="11">
      <t>トウ</t>
    </rPh>
    <rPh sb="12" eb="13">
      <t>メイ</t>
    </rPh>
    <rPh sb="17" eb="20">
      <t>ホイクシ</t>
    </rPh>
    <rPh sb="26" eb="29">
      <t>ホイクシ</t>
    </rPh>
    <rPh sb="30" eb="32">
      <t>シエン</t>
    </rPh>
    <rPh sb="32" eb="33">
      <t>ウ</t>
    </rPh>
    <rPh sb="35" eb="37">
      <t>タイセイ</t>
    </rPh>
    <phoneticPr fontId="1"/>
  </si>
  <si>
    <r>
      <t>②看護師・保健師・准看護師</t>
    </r>
    <r>
      <rPr>
        <sz val="10"/>
        <color theme="1"/>
        <rFont val="游ゴシック"/>
      </rPr>
      <t>（みなし保育士とする場合であり、常勤換算１人まで可）    （注４）</t>
    </r>
    <rPh sb="5" eb="8">
      <t>ホケンシ</t>
    </rPh>
    <rPh sb="9" eb="10">
      <t>ジュン</t>
    </rPh>
    <rPh sb="10" eb="13">
      <t>カンゴシ</t>
    </rPh>
    <rPh sb="17" eb="20">
      <t>ホイクシ</t>
    </rPh>
    <rPh sb="23" eb="25">
      <t>バアイ</t>
    </rPh>
    <rPh sb="29" eb="31">
      <t>ジョウキン</t>
    </rPh>
    <rPh sb="31" eb="33">
      <t>カンサン</t>
    </rPh>
    <rPh sb="34" eb="35">
      <t>ニン</t>
    </rPh>
    <rPh sb="37" eb="38">
      <t>カ</t>
    </rPh>
    <rPh sb="44" eb="45">
      <t>チュウ</t>
    </rPh>
    <phoneticPr fontId="1"/>
  </si>
  <si>
    <t xml:space="preserve">                                                                                                                                                                </t>
  </si>
  <si>
    <r>
      <t>（４）</t>
    </r>
    <r>
      <rPr>
        <sz val="11"/>
        <color theme="1"/>
        <rFont val="游ゴシック"/>
      </rPr>
      <t xml:space="preserve"> 職員研修の状況</t>
    </r>
  </si>
  <si>
    <r>
      <t>地</t>
    </r>
    <r>
      <rPr>
        <sz val="9"/>
        <color theme="1"/>
        <rFont val="游ゴシック"/>
      </rPr>
      <t>域子育て支援拠点事業</t>
    </r>
    <r>
      <rPr>
        <sz val="7"/>
        <color theme="1"/>
        <rFont val="游ゴシック"/>
      </rPr>
      <t>※保育士資格の有無及び常勤・非常勤は問わない</t>
    </r>
    <r>
      <rPr>
        <sz val="11"/>
        <color theme="1"/>
        <rFont val="游ゴシック"/>
      </rPr>
      <t xml:space="preserve">
</t>
    </r>
    <r>
      <rPr>
        <sz val="10"/>
        <color theme="1"/>
        <rFont val="游ゴシック"/>
      </rPr>
      <t>一般型専任２名以上　　連携型専任１名以上</t>
    </r>
    <rPh sb="0" eb="2">
      <t>チイキ</t>
    </rPh>
    <rPh sb="2" eb="4">
      <t>コソダ</t>
    </rPh>
    <rPh sb="5" eb="7">
      <t>シエン</t>
    </rPh>
    <rPh sb="7" eb="9">
      <t>キョテン</t>
    </rPh>
    <rPh sb="9" eb="11">
      <t>ジギョウ</t>
    </rPh>
    <rPh sb="12" eb="15">
      <t>ホイクシ</t>
    </rPh>
    <rPh sb="15" eb="17">
      <t>シカク</t>
    </rPh>
    <rPh sb="18" eb="20">
      <t>ウム</t>
    </rPh>
    <rPh sb="20" eb="21">
      <t>オヨ</t>
    </rPh>
    <rPh sb="22" eb="24">
      <t>ジョウキン</t>
    </rPh>
    <rPh sb="25" eb="28">
      <t>ヒジョウキン</t>
    </rPh>
    <rPh sb="29" eb="30">
      <t>ト</t>
    </rPh>
    <rPh sb="34" eb="37">
      <t>イッパンガタ</t>
    </rPh>
    <rPh sb="37" eb="39">
      <t>センニン</t>
    </rPh>
    <rPh sb="40" eb="41">
      <t>メイ</t>
    </rPh>
    <rPh sb="41" eb="43">
      <t>イジョウ</t>
    </rPh>
    <rPh sb="45" eb="47">
      <t>レンケイ</t>
    </rPh>
    <rPh sb="47" eb="48">
      <t>ガタ</t>
    </rPh>
    <rPh sb="48" eb="50">
      <t>センニン</t>
    </rPh>
    <rPh sb="51" eb="52">
      <t>メイ</t>
    </rPh>
    <rPh sb="52" eb="54">
      <t>イジョウ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</si>
</sst>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quot;人&quot;"/>
    <numFmt numFmtId="177" formatCode="0.0_ "/>
    <numFmt numFmtId="178" formatCode="#,##0.00_ "/>
  </numFmts>
  <fonts count="39">
    <font>
      <sz val="11"/>
      <color theme="1"/>
      <name val="游ゴシック"/>
      <family val="3"/>
      <scheme val="minor"/>
    </font>
    <font>
      <sz val="6"/>
      <color auto="1"/>
      <name val="游ゴシック"/>
      <family val="3"/>
    </font>
    <font>
      <sz val="11"/>
      <color auto="1"/>
      <name val="游ゴシック"/>
      <family val="3"/>
      <scheme val="minor"/>
    </font>
    <font>
      <sz val="28"/>
      <color theme="1"/>
      <name val="游ゴシック"/>
      <family val="3"/>
      <scheme val="minor"/>
    </font>
    <font>
      <sz val="28"/>
      <color auto="1"/>
      <name val="游ゴシック"/>
      <family val="3"/>
      <scheme val="minor"/>
    </font>
    <font>
      <sz val="16"/>
      <color auto="1"/>
      <name val="游ゴシック"/>
      <family val="3"/>
      <scheme val="minor"/>
    </font>
    <font>
      <b/>
      <sz val="14"/>
      <color auto="1"/>
      <name val="游ゴシック"/>
      <family val="3"/>
      <scheme val="minor"/>
    </font>
    <font>
      <sz val="14"/>
      <color auto="1"/>
      <name val="游ゴシック"/>
      <family val="3"/>
      <scheme val="minor"/>
    </font>
    <font>
      <sz val="14"/>
      <color theme="1"/>
      <name val="游ゴシック"/>
      <family val="3"/>
    </font>
    <font>
      <sz val="13"/>
      <color auto="1"/>
      <name val="游ゴシック"/>
      <family val="3"/>
    </font>
    <font>
      <sz val="22"/>
      <color rgb="FFFF0000"/>
      <name val="游ゴシック"/>
      <family val="3"/>
      <scheme val="minor"/>
    </font>
    <font>
      <b/>
      <sz val="16"/>
      <color theme="1"/>
      <name val="游ゴシック"/>
      <family val="3"/>
      <scheme val="minor"/>
    </font>
    <font>
      <b/>
      <sz val="28"/>
      <color theme="1"/>
      <name val="游ゴシック"/>
      <family val="3"/>
      <scheme val="minor"/>
    </font>
    <font>
      <sz val="16"/>
      <color theme="1"/>
      <name val="游ゴシック"/>
      <family val="2"/>
      <scheme val="minor"/>
    </font>
    <font>
      <b/>
      <sz val="18"/>
      <color theme="1"/>
      <name val="游ゴシック"/>
      <family val="3"/>
      <scheme val="minor"/>
    </font>
    <font>
      <sz val="9"/>
      <color theme="1"/>
      <name val="游ゴシック"/>
      <family val="3"/>
      <scheme val="minor"/>
    </font>
    <font>
      <b/>
      <sz val="12"/>
      <color auto="1"/>
      <name val="游ゴシック"/>
      <family val="3"/>
      <scheme val="minor"/>
    </font>
    <font>
      <b/>
      <sz val="12"/>
      <color theme="1"/>
      <name val="ＭＳ ゴシック"/>
      <family val="3"/>
    </font>
    <font>
      <u val="double"/>
      <sz val="11"/>
      <color theme="1"/>
      <name val="游ゴシック"/>
      <family val="3"/>
    </font>
    <font>
      <b/>
      <sz val="12"/>
      <color theme="1"/>
      <name val="游ゴシック"/>
      <family val="3"/>
      <scheme val="minor"/>
    </font>
    <font>
      <b/>
      <sz val="11"/>
      <color auto="1"/>
      <name val="游ゴシック"/>
      <family val="3"/>
      <scheme val="minor"/>
    </font>
    <font>
      <sz val="10.5"/>
      <color theme="1"/>
      <name val="游ゴシック"/>
      <family val="3"/>
    </font>
    <font>
      <sz val="10"/>
      <color theme="1"/>
      <name val="游ゴシック"/>
      <family val="3"/>
      <scheme val="minor"/>
    </font>
    <font>
      <sz val="11"/>
      <color theme="1"/>
      <name val="ＭＳ ゴシック"/>
      <family val="3"/>
    </font>
    <font>
      <sz val="11"/>
      <color theme="1"/>
      <name val="BIZ UDゴシック"/>
      <family val="3"/>
    </font>
    <font>
      <sz val="12"/>
      <color theme="1"/>
      <name val="游ゴシック"/>
      <family val="3"/>
      <scheme val="minor"/>
    </font>
    <font>
      <sz val="14"/>
      <color theme="1"/>
      <name val="ＭＳ 明朝"/>
      <family val="1"/>
    </font>
    <font>
      <sz val="8"/>
      <color theme="1"/>
      <name val="游ゴシック"/>
      <family val="3"/>
      <scheme val="minor"/>
    </font>
    <font>
      <sz val="11"/>
      <color theme="1"/>
      <name val="游ゴシック"/>
      <family val="3"/>
      <scheme val="minor"/>
    </font>
    <font>
      <sz val="10.5"/>
      <color theme="1"/>
      <name val="ＭＳ 明朝"/>
      <family val="1"/>
    </font>
    <font>
      <sz val="10.5"/>
      <color theme="1"/>
      <name val="Century"/>
      <family val="1"/>
    </font>
    <font>
      <sz val="9"/>
      <color theme="1"/>
      <name val="ＭＳ 明朝"/>
      <family val="1"/>
    </font>
    <font>
      <sz val="13"/>
      <color theme="1"/>
      <name val="游ゴシック"/>
      <family val="3"/>
    </font>
    <font>
      <sz val="10.5"/>
      <color auto="1"/>
      <name val="Times New Roman"/>
      <family val="1"/>
    </font>
    <font>
      <i/>
      <sz val="10.5"/>
      <color auto="1"/>
      <name val="ＭＳ 明朝"/>
      <family val="1"/>
    </font>
    <font>
      <sz val="10"/>
      <color auto="1"/>
      <name val="游ゴシック"/>
      <family val="3"/>
      <scheme val="minor"/>
    </font>
    <font>
      <sz val="18"/>
      <color theme="1"/>
      <name val="游ゴシック"/>
      <family val="2"/>
      <scheme val="minor"/>
    </font>
    <font>
      <b/>
      <sz val="9"/>
      <color auto="1"/>
      <name val="游ゴシック"/>
      <family val="3"/>
      <scheme val="minor"/>
    </font>
    <font>
      <sz val="12"/>
      <color theme="1"/>
      <name val="ＭＳ ゴシック"/>
      <family val="3"/>
    </font>
  </fonts>
  <fills count="7">
    <fill>
      <patternFill patternType="none"/>
    </fill>
    <fill>
      <patternFill patternType="gray125"/>
    </fill>
    <fill>
      <patternFill patternType="solid">
        <fgColor rgb="FFFFFF99"/>
        <bgColor indexed="64"/>
      </patternFill>
    </fill>
    <fill>
      <patternFill patternType="solid">
        <fgColor rgb="FFFFFF00"/>
        <bgColor indexed="64"/>
      </patternFill>
    </fill>
    <fill>
      <patternFill patternType="solid">
        <fgColor theme="0"/>
        <bgColor indexed="64"/>
      </patternFill>
    </fill>
    <fill>
      <patternFill patternType="solid">
        <fgColor theme="0" tint="-0.35"/>
        <bgColor indexed="64"/>
      </patternFill>
    </fill>
    <fill>
      <patternFill patternType="solid">
        <fgColor rgb="FFA6A6A6"/>
        <bgColor indexed="64"/>
      </patternFill>
    </fill>
  </fills>
  <borders count="2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ck">
        <color rgb="FFFF0000"/>
      </left>
      <right/>
      <top style="thick">
        <color rgb="FFFF0000"/>
      </top>
      <bottom style="thin">
        <color rgb="FFFF0000"/>
      </bottom>
      <diagonal/>
    </border>
    <border>
      <left style="thick">
        <color rgb="FFFF0000"/>
      </left>
      <right/>
      <top style="thin">
        <color rgb="FFFF0000"/>
      </top>
      <bottom style="thin">
        <color rgb="FFFF0000"/>
      </bottom>
      <diagonal/>
    </border>
    <border>
      <left style="thick">
        <color rgb="FFFF0000"/>
      </left>
      <right/>
      <top style="thin">
        <color rgb="FFFF0000"/>
      </top>
      <bottom style="thick">
        <color rgb="FFFF0000"/>
      </bottom>
      <diagonal/>
    </border>
    <border>
      <left/>
      <right/>
      <top style="thin">
        <color indexed="64"/>
      </top>
      <bottom/>
      <diagonal/>
    </border>
    <border>
      <left/>
      <right/>
      <top/>
      <bottom style="thin">
        <color indexed="64"/>
      </bottom>
      <diagonal/>
    </border>
    <border>
      <left/>
      <right/>
      <top style="thick">
        <color rgb="FFFF0000"/>
      </top>
      <bottom style="thin">
        <color rgb="FFFF0000"/>
      </bottom>
      <diagonal/>
    </border>
    <border>
      <left/>
      <right/>
      <top style="thin">
        <color rgb="FFFF0000"/>
      </top>
      <bottom style="thin">
        <color rgb="FFFF0000"/>
      </bottom>
      <diagonal/>
    </border>
    <border>
      <left/>
      <right/>
      <top style="thin">
        <color rgb="FFFF0000"/>
      </top>
      <bottom style="thick">
        <color rgb="FFFF0000"/>
      </bottom>
      <diagonal/>
    </border>
    <border>
      <left/>
      <right style="thick">
        <color rgb="FFFF0000"/>
      </right>
      <top style="thick">
        <color rgb="FFFF0000"/>
      </top>
      <bottom style="thin">
        <color rgb="FFFF0000"/>
      </bottom>
      <diagonal/>
    </border>
    <border>
      <left/>
      <right style="thick">
        <color rgb="FFFF0000"/>
      </right>
      <top style="thin">
        <color rgb="FFFF0000"/>
      </top>
      <bottom style="thin">
        <color rgb="FFFF0000"/>
      </bottom>
      <diagonal/>
    </border>
    <border>
      <left/>
      <right style="thick">
        <color rgb="FFFF0000"/>
      </right>
      <top style="thin">
        <color rgb="FFFF0000"/>
      </top>
      <bottom style="thick">
        <color rgb="FFFF0000"/>
      </bottom>
      <diagonal/>
    </border>
    <border>
      <left style="thin">
        <color indexed="64"/>
      </left>
      <right style="thin">
        <color indexed="64"/>
      </right>
      <top style="thin">
        <color indexed="64"/>
      </top>
      <bottom/>
      <diagonal/>
    </border>
    <border>
      <left style="thick">
        <color rgb="FFFF0000"/>
      </left>
      <right style="thick">
        <color rgb="FFFF0000"/>
      </right>
      <top style="thick">
        <color rgb="FFFF0000"/>
      </top>
      <bottom style="thin">
        <color rgb="FFFF0000"/>
      </bottom>
      <diagonal/>
    </border>
    <border>
      <left style="thick">
        <color rgb="FFFF0000"/>
      </left>
      <right style="thick">
        <color rgb="FFFF0000"/>
      </right>
      <top style="thin">
        <color rgb="FFFF0000"/>
      </top>
      <bottom style="thin">
        <color rgb="FFFF0000"/>
      </bottom>
      <diagonal/>
    </border>
    <border>
      <left style="thick">
        <color rgb="FFFF0000"/>
      </left>
      <right style="thick">
        <color rgb="FFFF0000"/>
      </right>
      <top style="thin">
        <color rgb="FFFF0000"/>
      </top>
      <bottom style="thick">
        <color rgb="FFFF0000"/>
      </bottom>
      <diagonal/>
    </border>
    <border>
      <left/>
      <right style="thick">
        <color rgb="FFFF0000"/>
      </right>
      <top/>
      <bottom/>
      <diagonal/>
    </border>
    <border>
      <left/>
      <right/>
      <top style="thick">
        <color rgb="FFFF0000"/>
      </top>
      <bottom/>
      <diagonal/>
    </border>
    <border>
      <left/>
      <right/>
      <top/>
      <bottom style="thick">
        <color rgb="FFFF0000"/>
      </bottom>
      <diagonal/>
    </border>
    <border>
      <left style="thick">
        <color rgb="FFFF0000"/>
      </left>
      <right/>
      <top style="thick">
        <color rgb="FFFF0000"/>
      </top>
      <bottom/>
      <diagonal/>
    </border>
    <border>
      <left style="thick">
        <color rgb="FFFF0000"/>
      </left>
      <right/>
      <top/>
      <bottom style="thick">
        <color rgb="FFFF0000"/>
      </bottom>
      <diagonal/>
    </border>
    <border>
      <left style="thick">
        <color rgb="FFFF0000"/>
      </left>
      <right/>
      <top style="thick">
        <color rgb="FFFF0000"/>
      </top>
      <bottom style="thick">
        <color rgb="FFFF0000"/>
      </bottom>
      <diagonal/>
    </border>
    <border>
      <left style="thin">
        <color indexed="64"/>
      </left>
      <right/>
      <top/>
      <bottom/>
      <diagonal/>
    </border>
    <border>
      <left/>
      <right/>
      <top style="thick">
        <color rgb="FFFF0000"/>
      </top>
      <bottom style="thick">
        <color rgb="FFFF0000"/>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ck">
        <color rgb="FFFF0000"/>
      </left>
      <right style="thick">
        <color rgb="FFFF0000"/>
      </right>
      <top style="thin">
        <color rgb="FFFF0000"/>
      </top>
      <bottom/>
      <diagonal/>
    </border>
    <border>
      <left style="thick">
        <color rgb="FFFF0000"/>
      </left>
      <right style="thick">
        <color rgb="FFFF0000"/>
      </right>
      <top/>
      <bottom style="thin">
        <color rgb="FFFF0000"/>
      </bottom>
      <diagonal/>
    </border>
    <border>
      <left style="thin">
        <color indexed="64"/>
      </left>
      <right/>
      <top style="thin">
        <color indexed="64"/>
      </top>
      <bottom style="thick">
        <color rgb="FFFF0000"/>
      </bottom>
      <diagonal/>
    </border>
    <border>
      <left style="thick">
        <color rgb="FFFF0000"/>
      </left>
      <right style="thin">
        <color rgb="FFFF0000"/>
      </right>
      <top style="thick">
        <color rgb="FFFF0000"/>
      </top>
      <bottom style="thin">
        <color rgb="FFFF0000"/>
      </bottom>
      <diagonal/>
    </border>
    <border>
      <left style="thick">
        <color rgb="FFFF0000"/>
      </left>
      <right style="thin">
        <color rgb="FFFF0000"/>
      </right>
      <top style="thin">
        <color rgb="FFFF0000"/>
      </top>
      <bottom style="thick">
        <color rgb="FFFF0000"/>
      </bottom>
      <diagonal/>
    </border>
    <border>
      <left style="thick">
        <color rgb="FFFF0000"/>
      </left>
      <right/>
      <top style="thin">
        <color indexed="64"/>
      </top>
      <bottom style="thin">
        <color indexed="64"/>
      </bottom>
      <diagonal/>
    </border>
    <border>
      <left style="thick">
        <color rgb="FFFF0000"/>
      </left>
      <right/>
      <top/>
      <bottom/>
      <diagonal/>
    </border>
    <border>
      <left style="thick">
        <color rgb="FFFF0000"/>
      </left>
      <right/>
      <top/>
      <bottom style="thin">
        <color indexed="64"/>
      </bottom>
      <diagonal/>
    </border>
    <border>
      <left/>
      <right/>
      <top style="thin">
        <color indexed="64"/>
      </top>
      <bottom style="thick">
        <color rgb="FFFF0000"/>
      </bottom>
      <diagonal/>
    </border>
    <border>
      <left style="thin">
        <color rgb="FFFF0000"/>
      </left>
      <right style="thin">
        <color rgb="FFFF0000"/>
      </right>
      <top style="thick">
        <color rgb="FFFF0000"/>
      </top>
      <bottom style="thin">
        <color rgb="FFFF0000"/>
      </bottom>
      <diagonal/>
    </border>
    <border>
      <left style="thin">
        <color rgb="FFFF0000"/>
      </left>
      <right style="thin">
        <color rgb="FFFF0000"/>
      </right>
      <top style="thin">
        <color rgb="FFFF0000"/>
      </top>
      <bottom style="thick">
        <color rgb="FFFF0000"/>
      </bottom>
      <diagonal/>
    </border>
    <border>
      <left/>
      <right style="thick">
        <color rgb="FFFF0000"/>
      </right>
      <top style="thick">
        <color rgb="FFFF0000"/>
      </top>
      <bottom style="thick">
        <color rgb="FFFF0000"/>
      </bottom>
      <diagonal/>
    </border>
    <border>
      <left/>
      <right style="thick">
        <color rgb="FFFF0000"/>
      </right>
      <top style="thin">
        <color indexed="64"/>
      </top>
      <bottom style="thin">
        <color indexed="64"/>
      </bottom>
      <diagonal/>
    </border>
    <border>
      <left/>
      <right style="thick">
        <color rgb="FFFF0000"/>
      </right>
      <top/>
      <bottom style="thin">
        <color indexed="64"/>
      </bottom>
      <diagonal/>
    </border>
    <border>
      <left style="thick">
        <color rgb="FFFF0000"/>
      </left>
      <right style="thin">
        <color rgb="FFFF0000"/>
      </right>
      <top style="thin">
        <color rgb="FFFF0000"/>
      </top>
      <bottom style="thin">
        <color rgb="FFFF0000"/>
      </bottom>
      <diagonal/>
    </border>
    <border>
      <left style="thin">
        <color indexed="64"/>
      </left>
      <right style="thick">
        <color rgb="FFFF0000"/>
      </right>
      <top style="thin">
        <color indexed="64"/>
      </top>
      <bottom style="thin">
        <color indexed="64"/>
      </bottom>
      <diagonal/>
    </border>
    <border>
      <left style="thick">
        <color rgb="FFFF0000"/>
      </left>
      <right style="thick">
        <color rgb="FFFF0000"/>
      </right>
      <top style="thick">
        <color rgb="FFFF0000"/>
      </top>
      <bottom style="thick">
        <color rgb="FFFF0000"/>
      </bottom>
      <diagonal/>
    </border>
    <border>
      <left style="thin">
        <color rgb="FFFF0000"/>
      </left>
      <right style="thin">
        <color rgb="FFFF0000"/>
      </right>
      <top style="thin">
        <color rgb="FFFF0000"/>
      </top>
      <bottom style="thin">
        <color rgb="FFFF0000"/>
      </bottom>
      <diagonal/>
    </border>
    <border>
      <left style="thick">
        <color rgb="FFFF0000"/>
      </left>
      <right style="thin">
        <color rgb="FFFF0000"/>
      </right>
      <top/>
      <bottom style="thin">
        <color rgb="FFFF0000"/>
      </bottom>
      <diagonal/>
    </border>
    <border>
      <left/>
      <right style="thin">
        <color indexed="64"/>
      </right>
      <top style="thick">
        <color rgb="FFFF0000"/>
      </top>
      <bottom/>
      <diagonal/>
    </border>
    <border>
      <left/>
      <right style="thin">
        <color indexed="64"/>
      </right>
      <top style="thick">
        <color rgb="FFFF0000"/>
      </top>
      <bottom style="thick">
        <color rgb="FFFF0000"/>
      </bottom>
      <diagonal/>
    </border>
    <border>
      <left/>
      <right style="thin">
        <color indexed="64"/>
      </right>
      <top/>
      <bottom style="thick">
        <color rgb="FFFF0000"/>
      </bottom>
      <diagonal/>
    </border>
    <border>
      <left/>
      <right style="thin">
        <color indexed="64"/>
      </right>
      <top style="thin">
        <color indexed="64"/>
      </top>
      <bottom style="thick">
        <color rgb="FFFF0000"/>
      </bottom>
      <diagonal/>
    </border>
    <border>
      <left style="thick">
        <color rgb="FFFF0000"/>
      </left>
      <right style="thin">
        <color indexed="64"/>
      </right>
      <top style="thick">
        <color rgb="FFFF0000"/>
      </top>
      <bottom/>
      <diagonal/>
    </border>
    <border>
      <left style="thick">
        <color rgb="FFFF0000"/>
      </left>
      <right style="thin">
        <color indexed="64"/>
      </right>
      <top style="thin">
        <color rgb="FFFF0000"/>
      </top>
      <bottom style="thick">
        <color rgb="FFFF0000"/>
      </bottom>
      <diagonal/>
    </border>
    <border>
      <left style="thick">
        <color rgb="FFFF0000"/>
      </left>
      <right/>
      <top/>
      <bottom style="thin">
        <color theme="1"/>
      </bottom>
      <diagonal/>
    </border>
    <border>
      <left style="thin">
        <color rgb="FFFF0000"/>
      </left>
      <right style="thin">
        <color rgb="FFFF0000"/>
      </right>
      <top/>
      <bottom style="thin">
        <color rgb="FFFF0000"/>
      </bottom>
      <diagonal/>
    </border>
    <border>
      <left style="thin">
        <color indexed="64"/>
      </left>
      <right style="thin">
        <color indexed="64"/>
      </right>
      <top style="thick">
        <color rgb="FFFF0000"/>
      </top>
      <bottom/>
      <diagonal/>
    </border>
    <border>
      <left style="thin">
        <color indexed="64"/>
      </left>
      <right style="thin">
        <color indexed="64"/>
      </right>
      <top style="thick">
        <color rgb="FFFF0000"/>
      </top>
      <bottom style="thick">
        <color rgb="FFFF0000"/>
      </bottom>
      <diagonal/>
    </border>
    <border>
      <left style="thin">
        <color indexed="64"/>
      </left>
      <right style="thin">
        <color indexed="64"/>
      </right>
      <top/>
      <bottom style="thick">
        <color rgb="FFFF0000"/>
      </bottom>
      <diagonal/>
    </border>
    <border>
      <left style="thin">
        <color indexed="64"/>
      </left>
      <right style="thin">
        <color indexed="64"/>
      </right>
      <top style="thin">
        <color rgb="FFFF0000"/>
      </top>
      <bottom style="thick">
        <color rgb="FFFF0000"/>
      </bottom>
      <diagonal/>
    </border>
    <border>
      <left style="thick">
        <color rgb="FFFF0000"/>
      </left>
      <right style="thin">
        <color indexed="64"/>
      </right>
      <top style="thick">
        <color rgb="FFFF0000"/>
      </top>
      <bottom style="thick">
        <color rgb="FFFF0000"/>
      </bottom>
      <diagonal/>
    </border>
    <border>
      <left/>
      <right/>
      <top/>
      <bottom style="thin">
        <color theme="1"/>
      </bottom>
      <diagonal/>
    </border>
    <border>
      <left style="thick">
        <color rgb="FFFF0000"/>
      </left>
      <right style="thick">
        <color rgb="FFFF0000"/>
      </right>
      <top style="thick">
        <color rgb="FFFF0000"/>
      </top>
      <bottom/>
      <diagonal/>
    </border>
    <border>
      <left/>
      <right style="thick">
        <color rgb="FFFF0000"/>
      </right>
      <top/>
      <bottom style="thin">
        <color theme="1"/>
      </bottom>
      <diagonal/>
    </border>
    <border>
      <left/>
      <right style="thick">
        <color rgb="FFFF0000"/>
      </right>
      <top style="thick">
        <color rgb="FFFF0000"/>
      </top>
      <bottom/>
      <diagonal/>
    </border>
    <border>
      <left style="medium">
        <color rgb="FFFF0000"/>
      </left>
      <right/>
      <top style="medium">
        <color rgb="FFFF0000"/>
      </top>
      <bottom style="medium">
        <color rgb="FFFF0000"/>
      </bottom>
      <diagonal/>
    </border>
    <border>
      <left style="thin">
        <color indexed="64"/>
      </left>
      <right style="thick">
        <color rgb="FFFF0000"/>
      </right>
      <top style="thick">
        <color rgb="FFFF0000"/>
      </top>
      <bottom/>
      <diagonal/>
    </border>
    <border>
      <left style="thin">
        <color indexed="64"/>
      </left>
      <right style="thick">
        <color rgb="FFFF0000"/>
      </right>
      <top style="thin">
        <color rgb="FFFF0000"/>
      </top>
      <bottom style="thick">
        <color rgb="FFFF0000"/>
      </bottom>
      <diagonal/>
    </border>
    <border>
      <left style="thick">
        <color rgb="FFFF0000"/>
      </left>
      <right/>
      <top style="thin">
        <color indexed="64"/>
      </top>
      <bottom/>
      <diagonal/>
    </border>
    <border>
      <left/>
      <right/>
      <top style="medium">
        <color rgb="FFFF0000"/>
      </top>
      <bottom style="medium">
        <color rgb="FFFF0000"/>
      </bottom>
      <diagonal/>
    </border>
    <border>
      <left/>
      <right style="thin">
        <color rgb="FFFF0000"/>
      </right>
      <top style="thick">
        <color rgb="FFFF0000"/>
      </top>
      <bottom style="thin">
        <color rgb="FFFF0000"/>
      </bottom>
      <diagonal/>
    </border>
    <border>
      <left style="thin">
        <color indexed="64"/>
      </left>
      <right style="thick">
        <color rgb="FFFF0000"/>
      </right>
      <top style="thick">
        <color rgb="FFFF0000"/>
      </top>
      <bottom style="thick">
        <color rgb="FFFF0000"/>
      </bottom>
      <diagonal/>
    </border>
    <border>
      <left style="thin">
        <color indexed="64"/>
      </left>
      <right style="thick">
        <color rgb="FFFF0000"/>
      </right>
      <top/>
      <bottom style="thick">
        <color rgb="FFFF0000"/>
      </bottom>
      <diagonal/>
    </border>
    <border>
      <left/>
      <right style="thick">
        <color rgb="FFFF0000"/>
      </right>
      <top style="thin">
        <color indexed="64"/>
      </top>
      <bottom/>
      <diagonal/>
    </border>
    <border>
      <left style="thin">
        <color rgb="FFFF0000"/>
      </left>
      <right/>
      <top style="thick">
        <color rgb="FFFF0000"/>
      </top>
      <bottom style="thin">
        <color rgb="FFFF0000"/>
      </bottom>
      <diagonal/>
    </border>
    <border>
      <left style="thick">
        <color rgb="FFFF0000"/>
      </left>
      <right/>
      <top style="thin">
        <color theme="1"/>
      </top>
      <bottom/>
      <diagonal/>
    </border>
    <border>
      <left/>
      <right/>
      <top style="thin">
        <color theme="1"/>
      </top>
      <bottom/>
      <diagonal/>
    </border>
    <border>
      <left style="thin">
        <color rgb="FFFF0000"/>
      </left>
      <right style="thick">
        <color rgb="FFFF0000"/>
      </right>
      <top style="thick">
        <color rgb="FFFF0000"/>
      </top>
      <bottom style="thin">
        <color rgb="FFFF0000"/>
      </bottom>
      <diagonal/>
    </border>
    <border>
      <left style="thin">
        <color rgb="FFFF0000"/>
      </left>
      <right style="thick">
        <color rgb="FFFF0000"/>
      </right>
      <top style="thin">
        <color rgb="FFFF0000"/>
      </top>
      <bottom style="thick">
        <color rgb="FFFF0000"/>
      </bottom>
      <diagonal/>
    </border>
    <border>
      <left/>
      <right style="thick">
        <color rgb="FFFF0000"/>
      </right>
      <top style="thin">
        <color theme="1"/>
      </top>
      <bottom/>
      <diagonal/>
    </border>
    <border>
      <left/>
      <right style="thin">
        <color rgb="FFFF0000"/>
      </right>
      <top style="thick">
        <color rgb="FFFF0000"/>
      </top>
      <bottom/>
      <diagonal/>
    </border>
    <border>
      <left/>
      <right style="thin">
        <color rgb="FFFF0000"/>
      </right>
      <top style="thin">
        <color rgb="FFFF0000"/>
      </top>
      <bottom style="thin">
        <color rgb="FFFF0000"/>
      </bottom>
      <diagonal/>
    </border>
    <border>
      <left/>
      <right style="thin">
        <color rgb="FFFF0000"/>
      </right>
      <top/>
      <bottom style="thick">
        <color rgb="FFFF0000"/>
      </bottom>
      <diagonal/>
    </border>
    <border diagonalUp="1">
      <left/>
      <right style="thin">
        <color indexed="64"/>
      </right>
      <top style="thick">
        <color rgb="FFFF0000"/>
      </top>
      <bottom/>
      <diagonal style="thin">
        <color indexed="64"/>
      </diagonal>
    </border>
    <border>
      <left style="thin">
        <color rgb="FFFF0000"/>
      </left>
      <right/>
      <top style="thin">
        <color rgb="FFFF0000"/>
      </top>
      <bottom style="thin">
        <color rgb="FFFF0000"/>
      </bottom>
      <diagonal/>
    </border>
    <border>
      <left style="thin">
        <color rgb="FFFF0000"/>
      </left>
      <right/>
      <top style="thin">
        <color rgb="FFFF0000"/>
      </top>
      <bottom style="thick">
        <color rgb="FFFF0000"/>
      </bottom>
      <diagonal/>
    </border>
    <border diagonalUp="1">
      <left style="thin">
        <color indexed="64"/>
      </left>
      <right style="thin">
        <color indexed="64"/>
      </right>
      <top style="thick">
        <color rgb="FFFF0000"/>
      </top>
      <bottom/>
      <diagonal style="thin">
        <color indexed="64"/>
      </diagonal>
    </border>
    <border diagonalUp="1">
      <left style="thin">
        <color indexed="64"/>
      </left>
      <right style="thick">
        <color rgb="FFFF0000"/>
      </right>
      <top style="thick">
        <color rgb="FFFF0000"/>
      </top>
      <bottom/>
      <diagonal style="thin">
        <color indexed="64"/>
      </diagonal>
    </border>
    <border>
      <left/>
      <right style="thick">
        <color rgb="FFFF0000"/>
      </right>
      <top/>
      <bottom style="thick">
        <color rgb="FFFF0000"/>
      </bottom>
      <diagonal/>
    </border>
    <border>
      <left style="thin">
        <color rgb="FFFF0000"/>
      </left>
      <right style="thick">
        <color rgb="FFFF0000"/>
      </right>
      <top/>
      <bottom style="thin">
        <color rgb="FFFF0000"/>
      </bottom>
      <diagonal/>
    </border>
    <border>
      <left style="thick">
        <color rgb="FFFF0000"/>
      </left>
      <right style="thin">
        <color indexed="64"/>
      </right>
      <top style="thick">
        <color rgb="FFFF0000"/>
      </top>
      <bottom style="thin">
        <color rgb="FFFF0000"/>
      </bottom>
      <diagonal/>
    </border>
    <border>
      <left style="thick">
        <color rgb="FFFF0000"/>
      </left>
      <right style="thin">
        <color indexed="64"/>
      </right>
      <top style="thin">
        <color rgb="FFFF0000"/>
      </top>
      <bottom style="thin">
        <color rgb="FFFF0000"/>
      </bottom>
      <diagonal/>
    </border>
    <border>
      <left style="thick">
        <color rgb="FFFF0000"/>
      </left>
      <right/>
      <top style="thin">
        <color rgb="FFFF0000"/>
      </top>
      <bottom/>
      <diagonal/>
    </border>
    <border>
      <left style="thick">
        <color rgb="FFFF0000"/>
      </left>
      <right style="thin">
        <color indexed="64"/>
      </right>
      <top/>
      <bottom/>
      <diagonal/>
    </border>
    <border>
      <left style="thick">
        <color rgb="FFFF0000"/>
      </left>
      <right style="thin">
        <color indexed="64"/>
      </right>
      <top/>
      <bottom style="medium">
        <color rgb="FFFF0000"/>
      </bottom>
      <diagonal/>
    </border>
    <border>
      <left style="medium">
        <color rgb="FFFF0000"/>
      </left>
      <right style="thin">
        <color indexed="64"/>
      </right>
      <top style="medium">
        <color rgb="FFFF0000"/>
      </top>
      <bottom style="medium">
        <color rgb="FFFF0000"/>
      </bottom>
      <diagonal/>
    </border>
    <border>
      <left style="thick">
        <color rgb="FFFF0000"/>
      </left>
      <right style="thin">
        <color indexed="64"/>
      </right>
      <top/>
      <bottom style="thick">
        <color rgb="FFFF0000"/>
      </bottom>
      <diagonal/>
    </border>
    <border>
      <left/>
      <right/>
      <top/>
      <bottom style="thin">
        <color rgb="FFFF0000"/>
      </bottom>
      <diagonal/>
    </border>
    <border>
      <left/>
      <right/>
      <top style="thin">
        <color rgb="FFFF0000"/>
      </top>
      <bottom/>
      <diagonal/>
    </border>
    <border>
      <left style="thick">
        <color rgb="FFFF0000"/>
      </left>
      <right style="thin">
        <color indexed="64"/>
      </right>
      <top/>
      <bottom style="thin">
        <color rgb="FFFF0000"/>
      </bottom>
      <diagonal/>
    </border>
    <border>
      <left/>
      <right style="thin">
        <color indexed="64"/>
      </right>
      <top style="thick">
        <color rgb="FFFF0000"/>
      </top>
      <bottom style="thin">
        <color rgb="FFFF0000"/>
      </bottom>
      <diagonal/>
    </border>
    <border>
      <left style="thick">
        <color rgb="FFFF0000"/>
      </left>
      <right style="thin">
        <color indexed="64"/>
      </right>
      <top style="thin">
        <color rgb="FFFF0000"/>
      </top>
      <bottom/>
      <diagonal/>
    </border>
    <border>
      <left/>
      <right/>
      <top style="medium">
        <color rgb="FFFF0000"/>
      </top>
      <bottom/>
      <diagonal/>
    </border>
    <border>
      <left style="medium">
        <color rgb="FFFF0000"/>
      </left>
      <right style="thin">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ck">
        <color rgb="FFFF0000"/>
      </left>
      <right style="thin">
        <color indexed="64"/>
      </right>
      <top style="thin">
        <color rgb="FFFF0000"/>
      </top>
      <bottom style="medium">
        <color rgb="FFFF0000"/>
      </bottom>
      <diagonal/>
    </border>
    <border>
      <left/>
      <right style="thin">
        <color indexed="64"/>
      </right>
      <top/>
      <bottom style="thin">
        <color rgb="FFFF0000"/>
      </bottom>
      <diagonal/>
    </border>
    <border>
      <left/>
      <right style="thin">
        <color indexed="64"/>
      </right>
      <top style="thin">
        <color rgb="FFFF0000"/>
      </top>
      <bottom style="thin">
        <color rgb="FFFF0000"/>
      </bottom>
      <diagonal/>
    </border>
    <border>
      <left/>
      <right style="thin">
        <color indexed="64"/>
      </right>
      <top style="thin">
        <color rgb="FFFF0000"/>
      </top>
      <bottom/>
      <diagonal/>
    </border>
    <border>
      <left style="thin">
        <color indexed="64"/>
      </left>
      <right style="thin">
        <color indexed="64"/>
      </right>
      <top style="thick">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indexed="64"/>
      </left>
      <right style="thin">
        <color indexed="64"/>
      </right>
      <top/>
      <bottom/>
      <diagonal/>
    </border>
    <border>
      <left style="thin">
        <color indexed="64"/>
      </left>
      <right style="thin">
        <color indexed="64"/>
      </right>
      <top/>
      <bottom style="medium">
        <color rgb="FFFF0000"/>
      </bottom>
      <diagonal/>
    </border>
    <border>
      <left style="thin">
        <color indexed="64"/>
      </left>
      <right style="thin">
        <color indexed="64"/>
      </right>
      <top style="medium">
        <color rgb="FFFF0000"/>
      </top>
      <bottom style="medium">
        <color rgb="FFFF0000"/>
      </bottom>
      <diagonal/>
    </border>
    <border>
      <left style="thin">
        <color indexed="64"/>
      </left>
      <right style="thin">
        <color indexed="64"/>
      </right>
      <top/>
      <bottom style="thin">
        <color rgb="FFFF0000"/>
      </bottom>
      <diagonal/>
    </border>
    <border>
      <left style="thin">
        <color indexed="64"/>
      </left>
      <right style="thin">
        <color indexed="64"/>
      </right>
      <top style="thin">
        <color rgb="FFFF0000"/>
      </top>
      <bottom/>
      <diagonal/>
    </border>
    <border>
      <left style="thin">
        <color rgb="FFFF0000"/>
      </left>
      <right style="thin">
        <color rgb="FFFF0000"/>
      </right>
      <top style="medium">
        <color rgb="FFFF0000"/>
      </top>
      <bottom style="thin">
        <color rgb="FFFF0000"/>
      </bottom>
      <diagonal/>
    </border>
    <border>
      <left style="thin">
        <color rgb="FFFF0000"/>
      </left>
      <right style="thin">
        <color rgb="FFFF0000"/>
      </right>
      <top style="thin">
        <color rgb="FFFF0000"/>
      </top>
      <bottom style="medium">
        <color rgb="FFFF0000"/>
      </bottom>
      <diagonal/>
    </border>
    <border>
      <left style="thin">
        <color indexed="64"/>
      </left>
      <right style="thin">
        <color indexed="64"/>
      </right>
      <top style="thin">
        <color rgb="FFFF0000"/>
      </top>
      <bottom style="medium">
        <color rgb="FFFF0000"/>
      </bottom>
      <diagonal/>
    </border>
    <border>
      <left style="thin">
        <color rgb="FFFF0000"/>
      </left>
      <right style="thick">
        <color rgb="FFFF0000"/>
      </right>
      <top style="thin">
        <color rgb="FFFF0000"/>
      </top>
      <bottom style="thin">
        <color rgb="FFFF0000"/>
      </bottom>
      <diagonal/>
    </border>
    <border>
      <left style="thin">
        <color indexed="64"/>
      </left>
      <right style="thin">
        <color indexed="64"/>
      </right>
      <top style="thin">
        <color indexed="64"/>
      </top>
      <bottom style="thick">
        <color rgb="FFFF0000"/>
      </bottom>
      <diagonal/>
    </border>
    <border diagonalUp="1">
      <left style="thin">
        <color indexed="64"/>
      </left>
      <right style="thick">
        <color rgb="FFFF0000"/>
      </right>
      <top/>
      <bottom/>
      <diagonal style="thin">
        <color indexed="64"/>
      </diagonal>
    </border>
    <border>
      <left style="thin">
        <color indexed="64"/>
      </left>
      <right/>
      <top/>
      <bottom style="thick">
        <color rgb="FFFF0000"/>
      </bottom>
      <diagonal/>
    </border>
    <border>
      <left style="thin">
        <color indexed="64"/>
      </left>
      <right/>
      <top style="thick">
        <color rgb="FFFF0000"/>
      </top>
      <bottom/>
      <diagonal/>
    </border>
    <border>
      <left style="thin">
        <color indexed="64"/>
      </left>
      <right style="thick">
        <color rgb="FFFF0000"/>
      </right>
      <top style="thick">
        <color rgb="FFFF0000"/>
      </top>
      <bottom style="thin">
        <color rgb="FFFF0000"/>
      </bottom>
      <diagonal/>
    </border>
    <border>
      <left style="thin">
        <color indexed="64"/>
      </left>
      <right style="thick">
        <color rgb="FFFF0000"/>
      </right>
      <top style="thin">
        <color rgb="FFFF0000"/>
      </top>
      <bottom style="thin">
        <color rgb="FFFF0000"/>
      </bottom>
      <diagonal/>
    </border>
    <border>
      <left/>
      <right style="thick">
        <color rgb="FFFF0000"/>
      </right>
      <top style="thin">
        <color rgb="FFFF0000"/>
      </top>
      <bottom/>
      <diagonal/>
    </border>
    <border>
      <left style="thin">
        <color indexed="64"/>
      </left>
      <right style="thick">
        <color rgb="FFFF0000"/>
      </right>
      <top/>
      <bottom/>
      <diagonal/>
    </border>
    <border>
      <left style="thin">
        <color indexed="64"/>
      </left>
      <right style="thick">
        <color rgb="FFFF0000"/>
      </right>
      <top/>
      <bottom style="medium">
        <color rgb="FFFF0000"/>
      </bottom>
      <diagonal/>
    </border>
    <border>
      <left style="thin">
        <color indexed="64"/>
      </left>
      <right style="medium">
        <color rgb="FFFF0000"/>
      </right>
      <top style="medium">
        <color rgb="FFFF0000"/>
      </top>
      <bottom style="medium">
        <color rgb="FFFF0000"/>
      </bottom>
      <diagonal/>
    </border>
    <border>
      <left/>
      <right style="thick">
        <color rgb="FFFF0000"/>
      </right>
      <top/>
      <bottom style="thin">
        <color rgb="FFFF0000"/>
      </bottom>
      <diagonal/>
    </border>
    <border>
      <left style="thin">
        <color indexed="64"/>
      </left>
      <right style="thick">
        <color rgb="FFFF0000"/>
      </right>
      <top/>
      <bottom style="thin">
        <color rgb="FFFF0000"/>
      </bottom>
      <diagonal/>
    </border>
    <border>
      <left style="thin">
        <color indexed="64"/>
      </left>
      <right style="thick">
        <color rgb="FFFF0000"/>
      </right>
      <top style="thin">
        <color rgb="FFFF0000"/>
      </top>
      <bottom/>
      <diagonal/>
    </border>
    <border>
      <left style="thin">
        <color rgb="FFFF0000"/>
      </left>
      <right style="medium">
        <color rgb="FFFF0000"/>
      </right>
      <top style="medium">
        <color rgb="FFFF0000"/>
      </top>
      <bottom style="thin">
        <color rgb="FFFF0000"/>
      </bottom>
      <diagonal/>
    </border>
    <border>
      <left style="thin">
        <color rgb="FFFF0000"/>
      </left>
      <right style="medium">
        <color rgb="FFFF0000"/>
      </right>
      <top style="thin">
        <color rgb="FFFF0000"/>
      </top>
      <bottom style="thin">
        <color rgb="FFFF0000"/>
      </bottom>
      <diagonal/>
    </border>
    <border>
      <left style="thin">
        <color rgb="FFFF0000"/>
      </left>
      <right style="medium">
        <color rgb="FFFF0000"/>
      </right>
      <top style="thin">
        <color rgb="FFFF0000"/>
      </top>
      <bottom style="medium">
        <color rgb="FFFF0000"/>
      </bottom>
      <diagonal/>
    </border>
    <border>
      <left style="thin">
        <color indexed="64"/>
      </left>
      <right style="thick">
        <color rgb="FFFF0000"/>
      </right>
      <top style="thin">
        <color rgb="FFFF0000"/>
      </top>
      <bottom style="medium">
        <color rgb="FFFF0000"/>
      </bottom>
      <diagonal/>
    </border>
    <border>
      <left/>
      <right style="medium">
        <color rgb="FFFF0000"/>
      </right>
      <top style="medium">
        <color rgb="FFFF0000"/>
      </top>
      <bottom style="medium">
        <color rgb="FFFF0000"/>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ck">
        <color rgb="FFFF0000"/>
      </left>
      <right style="thin">
        <color rgb="FFFF0000"/>
      </right>
      <top style="thin">
        <color rgb="FFFF0000"/>
      </top>
      <bottom/>
      <diagonal/>
    </border>
    <border>
      <left style="thin">
        <color auto="1"/>
      </left>
      <right style="thin">
        <color auto="1"/>
      </right>
      <top style="thick">
        <color rgb="FFFF0000"/>
      </top>
      <bottom style="medium">
        <color auto="1"/>
      </bottom>
      <diagonal/>
    </border>
    <border>
      <left style="thin">
        <color indexed="64"/>
      </left>
      <right style="thin">
        <color indexed="64"/>
      </right>
      <top/>
      <bottom style="thin">
        <color indexed="64"/>
      </bottom>
      <diagonal/>
    </border>
    <border>
      <left style="thin">
        <color rgb="FFFF0000"/>
      </left>
      <right style="thin">
        <color rgb="FFFF0000"/>
      </right>
      <top style="thin">
        <color rgb="FFFF0000"/>
      </top>
      <bottom/>
      <diagonal/>
    </border>
    <border>
      <left style="thin">
        <color auto="1"/>
      </left>
      <right/>
      <top style="thin">
        <color auto="1"/>
      </top>
      <bottom style="medium">
        <color indexed="64"/>
      </bottom>
      <diagonal/>
    </border>
    <border>
      <left style="thin">
        <color indexed="64"/>
      </left>
      <right style="thin">
        <color indexed="64"/>
      </right>
      <top/>
      <bottom style="medium">
        <color indexed="64"/>
      </bottom>
      <diagonal/>
    </border>
    <border>
      <left style="thin">
        <color rgb="FFFF0000"/>
      </left>
      <right style="thick">
        <color rgb="FFFF0000"/>
      </right>
      <top style="thin">
        <color rgb="FFFF0000"/>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ck">
        <color rgb="FFFF0000"/>
      </bottom>
      <diagonal/>
    </border>
    <border>
      <left style="thin">
        <color indexed="64"/>
      </left>
      <right/>
      <top style="thick">
        <color rgb="FFFF0000"/>
      </top>
      <bottom style="thick">
        <color rgb="FFFF0000"/>
      </bottom>
      <diagonal/>
    </border>
    <border>
      <left style="thin">
        <color indexed="64"/>
      </left>
      <right/>
      <top style="thick">
        <color rgb="FFFF0000"/>
      </top>
      <bottom style="medium">
        <color indexed="64"/>
      </bottom>
      <diagonal/>
    </border>
    <border>
      <left/>
      <right style="thin">
        <color indexed="64"/>
      </right>
      <top style="thick">
        <color rgb="FFFF0000"/>
      </top>
      <bottom style="medium">
        <color indexed="64"/>
      </bottom>
      <diagonal/>
    </border>
    <border>
      <left/>
      <right style="thin">
        <color indexed="64"/>
      </right>
      <top style="thin">
        <color indexed="64"/>
      </top>
      <bottom style="medium">
        <color auto="1"/>
      </bottom>
      <diagonal/>
    </border>
    <border>
      <left/>
      <right/>
      <top style="medium">
        <color auto="1"/>
      </top>
      <bottom style="thin">
        <color auto="1"/>
      </bottom>
      <diagonal/>
    </border>
    <border>
      <left/>
      <right style="medium">
        <color indexed="64"/>
      </right>
      <top style="medium">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auto="1"/>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ck">
        <color rgb="FFFF0000"/>
      </top>
      <bottom style="medium">
        <color indexed="64"/>
      </bottom>
      <diagonal/>
    </border>
    <border>
      <left style="thin">
        <color indexed="64"/>
      </left>
      <right style="medium">
        <color indexed="64"/>
      </right>
      <top/>
      <bottom style="medium">
        <color indexed="64"/>
      </bottom>
      <diagonal/>
    </border>
    <border>
      <left style="medium">
        <color auto="1"/>
      </left>
      <right/>
      <top style="medium">
        <color auto="1"/>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top style="medium">
        <color indexed="64"/>
      </top>
      <bottom style="medium">
        <color indexed="64"/>
      </bottom>
      <diagonal/>
    </border>
    <border>
      <left style="medium">
        <color auto="1"/>
      </left>
      <right style="thin">
        <color auto="1"/>
      </right>
      <top style="medium">
        <color auto="1"/>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rgb="FF000000"/>
      </left>
      <right/>
      <top style="thin">
        <color rgb="FF000000"/>
      </top>
      <bottom/>
      <diagonal/>
    </border>
    <border>
      <left/>
      <right/>
      <top style="medium">
        <color indexed="64"/>
      </top>
      <bottom style="thin">
        <color rgb="FF000000"/>
      </bottom>
      <diagonal/>
    </border>
    <border>
      <left/>
      <right/>
      <top style="thin">
        <color rgb="FF000000"/>
      </top>
      <bottom style="thin">
        <color rgb="FF000000"/>
      </bottom>
      <diagonal/>
    </border>
    <border>
      <left/>
      <right/>
      <top style="thin">
        <color rgb="FF000000"/>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ck">
        <color rgb="FFFF0000"/>
      </left>
      <right style="thin">
        <color rgb="FFFF0000"/>
      </right>
      <top style="thin">
        <color rgb="FFFF0000"/>
      </top>
      <bottom style="medium">
        <color rgb="FFFF0000"/>
      </bottom>
      <diagonal/>
    </border>
    <border>
      <left style="medium">
        <color rgb="FF000000"/>
      </left>
      <right style="thin">
        <color rgb="FF000000"/>
      </right>
      <top/>
      <bottom/>
      <diagonal/>
    </border>
    <border>
      <left style="thick">
        <color rgb="FFFF0000"/>
      </left>
      <right style="thin">
        <color rgb="FFFF0000"/>
      </right>
      <top style="thick">
        <color rgb="FFFF0000"/>
      </top>
      <bottom style="medium">
        <color rgb="FFFF0000"/>
      </bottom>
      <diagonal/>
    </border>
    <border>
      <left style="thick">
        <color rgb="FFFF0000"/>
      </left>
      <right style="thin">
        <color rgb="FFFF0000"/>
      </right>
      <top style="medium">
        <color rgb="FFFF0000"/>
      </top>
      <bottom style="thick">
        <color rgb="FFFF0000"/>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rgb="FF000000"/>
      </left>
      <right style="thin">
        <color rgb="FF000000"/>
      </right>
      <top/>
      <bottom/>
      <diagonal/>
    </border>
    <border>
      <left style="thin">
        <color rgb="FFFF0000"/>
      </left>
      <right style="thin">
        <color rgb="FFFF0000"/>
      </right>
      <top style="thick">
        <color rgb="FFFF0000"/>
      </top>
      <bottom style="medium">
        <color rgb="FFFF0000"/>
      </bottom>
      <diagonal/>
    </border>
    <border>
      <left style="thin">
        <color rgb="FFFF0000"/>
      </left>
      <right style="thin">
        <color rgb="FFFF0000"/>
      </right>
      <top style="medium">
        <color rgb="FFFF0000"/>
      </top>
      <bottom style="thick">
        <color rgb="FFFF0000"/>
      </bottom>
      <diagonal/>
    </border>
    <border>
      <left style="thin">
        <color rgb="FFFF0000"/>
      </left>
      <right style="thick">
        <color rgb="FFFF0000"/>
      </right>
      <top style="medium">
        <color rgb="FFFF0000"/>
      </top>
      <bottom style="thick">
        <color rgb="FFFF0000"/>
      </bottom>
      <diagonal/>
    </border>
    <border>
      <left style="thin">
        <color rgb="FFFF0000"/>
      </left>
      <right style="thin">
        <color rgb="FFFF0000"/>
      </right>
      <top style="thick">
        <color rgb="FFFF0000"/>
      </top>
      <bottom style="thick">
        <color rgb="FFFF0000"/>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rgb="FFFF0000"/>
      </left>
      <right style="thick">
        <color rgb="FFFF0000"/>
      </right>
      <top style="thin">
        <color rgb="FFFF0000"/>
      </top>
      <bottom style="medium">
        <color rgb="FFFF0000"/>
      </bottom>
      <diagonal/>
    </border>
    <border>
      <left style="thin">
        <color rgb="FF000000"/>
      </left>
      <right style="medium">
        <color rgb="FF000000"/>
      </right>
      <top/>
      <bottom/>
      <diagonal/>
    </border>
    <border>
      <left style="thin">
        <color rgb="FFFF0000"/>
      </left>
      <right style="thick">
        <color rgb="FFFF0000"/>
      </right>
      <top style="thick">
        <color rgb="FFFF0000"/>
      </top>
      <bottom style="thick">
        <color rgb="FFFF0000"/>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auto="1"/>
      </left>
      <right/>
      <top style="thin">
        <color auto="1"/>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top/>
      <bottom style="medium">
        <color indexed="64"/>
      </bottom>
      <diagonal/>
    </border>
    <border>
      <left/>
      <right style="thin">
        <color rgb="FF000000"/>
      </right>
      <top style="medium">
        <color auto="1"/>
      </top>
      <bottom/>
      <diagonal/>
    </border>
    <border>
      <left/>
      <right style="thin">
        <color auto="1"/>
      </right>
      <top style="medium">
        <color auto="1"/>
      </top>
      <bottom/>
      <diagonal/>
    </border>
    <border>
      <left style="thin">
        <color rgb="FF000000"/>
      </left>
      <right/>
      <top style="medium">
        <color indexed="64"/>
      </top>
      <bottom/>
      <diagonal/>
    </border>
    <border>
      <left/>
      <right/>
      <top style="thin">
        <color indexed="64"/>
      </top>
      <bottom style="medium">
        <color indexed="64"/>
      </bottom>
      <diagonal/>
    </border>
    <border>
      <left/>
      <right style="thin">
        <color indexed="64"/>
      </right>
      <top/>
      <bottom style="medium">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thick">
        <color rgb="FFFF0000"/>
      </left>
      <right style="thin">
        <color rgb="FFFF0000"/>
      </right>
      <top style="thick">
        <color rgb="FFFF0000"/>
      </top>
      <bottom style="thick">
        <color rgb="FFFF0000"/>
      </bottom>
      <diagonal/>
    </border>
    <border>
      <left style="thin">
        <color rgb="FFFF0000"/>
      </left>
      <right/>
      <top style="thick">
        <color rgb="FFFF0000"/>
      </top>
      <bottom style="thick">
        <color rgb="FFFF0000"/>
      </bottom>
      <diagonal/>
    </border>
    <border>
      <left style="thin">
        <color indexed="64"/>
      </left>
      <right/>
      <top/>
      <bottom style="hair">
        <color indexed="64"/>
      </bottom>
      <diagonal/>
    </border>
    <border>
      <left/>
      <right style="thin">
        <color rgb="FFFF0000"/>
      </right>
      <top style="thick">
        <color rgb="FFFF0000"/>
      </top>
      <bottom style="thick">
        <color rgb="FFFF0000"/>
      </bottom>
      <diagonal/>
    </border>
    <border>
      <left/>
      <right/>
      <top/>
      <bottom style="hair">
        <color indexed="64"/>
      </bottom>
      <diagonal/>
    </border>
    <border>
      <left/>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ck">
        <color rgb="FFFF0000"/>
      </right>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thick">
        <color rgb="FFFF0000"/>
      </right>
      <top style="thin">
        <color indexed="64"/>
      </top>
      <bottom style="thin">
        <color indexed="64"/>
      </bottom>
      <diagonal/>
    </border>
    <border>
      <left style="medium">
        <color indexed="64"/>
      </left>
      <right style="thick">
        <color rgb="FFFF0000"/>
      </right>
      <top style="thin">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ck">
        <color rgb="FFFF0000"/>
      </bottom>
      <diagonal/>
    </border>
    <border>
      <left style="thin">
        <color rgb="FFFF0000"/>
      </left>
      <right style="hair">
        <color rgb="FFFF0000"/>
      </right>
      <top style="thick">
        <color rgb="FFFF0000"/>
      </top>
      <bottom style="thin">
        <color rgb="FFFF0000"/>
      </bottom>
      <diagonal/>
    </border>
    <border>
      <left style="thin">
        <color rgb="FFFF0000"/>
      </left>
      <right style="hair">
        <color rgb="FFFF0000"/>
      </right>
      <top style="thin">
        <color rgb="FFFF0000"/>
      </top>
      <bottom style="thin">
        <color rgb="FFFF0000"/>
      </bottom>
      <diagonal/>
    </border>
    <border>
      <left style="thin">
        <color rgb="FFFF0000"/>
      </left>
      <right style="hair">
        <color rgb="FFFF0000"/>
      </right>
      <top style="thin">
        <color rgb="FFFF0000"/>
      </top>
      <bottom style="thick">
        <color rgb="FFFF0000"/>
      </bottom>
      <diagonal/>
    </border>
    <border>
      <left style="hair">
        <color indexed="64"/>
      </left>
      <right style="thin">
        <color indexed="64"/>
      </right>
      <top style="medium">
        <color indexed="64"/>
      </top>
      <bottom style="medium">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thick">
        <color rgb="FFFF0000"/>
      </bottom>
      <diagonal/>
    </border>
    <border>
      <left style="hair">
        <color rgb="FFFF0000"/>
      </left>
      <right style="thin">
        <color rgb="FFFF0000"/>
      </right>
      <top style="thick">
        <color rgb="FFFF0000"/>
      </top>
      <bottom style="thin">
        <color rgb="FFFF0000"/>
      </bottom>
      <diagonal/>
    </border>
    <border>
      <left style="hair">
        <color rgb="FFFF0000"/>
      </left>
      <right style="thin">
        <color rgb="FFFF0000"/>
      </right>
      <top style="thin">
        <color rgb="FFFF0000"/>
      </top>
      <bottom style="thin">
        <color rgb="FFFF0000"/>
      </bottom>
      <diagonal/>
    </border>
    <border>
      <left style="hair">
        <color rgb="FFFF0000"/>
      </left>
      <right style="thin">
        <color rgb="FFFF0000"/>
      </right>
      <top style="thin">
        <color rgb="FFFF0000"/>
      </top>
      <bottom style="thick">
        <color rgb="FFFF0000"/>
      </bottom>
      <diagonal/>
    </border>
    <border>
      <left style="thin">
        <color indexed="64"/>
      </left>
      <right style="dashed">
        <color indexed="64"/>
      </right>
      <top style="medium">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medium">
        <color indexed="64"/>
      </top>
      <bottom style="thin">
        <color indexed="64"/>
      </bottom>
      <diagonal/>
    </border>
    <border>
      <left style="dashed">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medium">
        <color rgb="FFFF0000"/>
      </right>
      <top style="thin">
        <color auto="1"/>
      </top>
      <bottom style="medium">
        <color indexed="64"/>
      </bottom>
      <diagonal/>
    </border>
    <border>
      <left style="medium">
        <color auto="1"/>
      </left>
      <right style="medium">
        <color rgb="FFFF0000"/>
      </right>
      <top style="medium">
        <color indexed="64"/>
      </top>
      <bottom style="thin">
        <color indexed="64"/>
      </bottom>
      <diagonal/>
    </border>
    <border>
      <left style="medium">
        <color auto="1"/>
      </left>
      <right style="medium">
        <color rgb="FFFF0000"/>
      </right>
      <top style="thin">
        <color auto="1"/>
      </top>
      <bottom style="thin">
        <color indexed="64"/>
      </bottom>
      <diagonal/>
    </border>
    <border>
      <left style="medium">
        <color auto="1"/>
      </left>
      <right style="medium">
        <color rgb="FFFF0000"/>
      </right>
      <top style="medium">
        <color indexed="64"/>
      </top>
      <bottom style="medium">
        <color indexed="64"/>
      </bottom>
      <diagonal/>
    </border>
    <border>
      <left style="medium">
        <color indexed="64"/>
      </left>
      <right style="thin">
        <color indexed="64"/>
      </right>
      <top style="thin">
        <color indexed="64"/>
      </top>
      <bottom style="medium">
        <color rgb="FFFF0000"/>
      </bottom>
      <diagonal/>
    </border>
    <border>
      <left/>
      <right style="thin">
        <color rgb="FFFF0000"/>
      </right>
      <top/>
      <bottom style="medium">
        <color rgb="FFFF0000"/>
      </bottom>
      <diagonal/>
    </border>
    <border>
      <left/>
      <right style="thin">
        <color rgb="FFFF0000"/>
      </right>
      <top/>
      <bottom style="thin">
        <color rgb="FFFF0000"/>
      </bottom>
      <diagonal/>
    </border>
    <border>
      <left style="medium">
        <color rgb="FFFF0000"/>
      </left>
      <right style="thin">
        <color rgb="FFFF0000"/>
      </right>
      <top style="medium">
        <color rgb="FFFF0000"/>
      </top>
      <bottom style="medium">
        <color rgb="FFFF0000"/>
      </bottom>
      <diagonal/>
    </border>
    <border>
      <left style="thin">
        <color indexed="64"/>
      </left>
      <right style="thin">
        <color indexed="64"/>
      </right>
      <top style="thin">
        <color indexed="64"/>
      </top>
      <bottom style="medium">
        <color rgb="FFFF0000"/>
      </bottom>
      <diagonal/>
    </border>
    <border>
      <left style="thin">
        <color rgb="FFFF0000"/>
      </left>
      <right style="thin">
        <color rgb="FFFF0000"/>
      </right>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style="thin">
        <color rgb="FFFF0000"/>
      </left>
      <right style="medium">
        <color rgb="FFFF0000"/>
      </right>
      <top/>
      <bottom style="thin">
        <color rgb="FFFF0000"/>
      </bottom>
      <diagonal/>
    </border>
  </borders>
  <cellStyleXfs count="1">
    <xf numFmtId="0" fontId="0" fillId="0" borderId="0">
      <alignment vertical="center"/>
    </xf>
  </cellStyleXfs>
  <cellXfs count="922">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1" xfId="0" applyFont="1" applyBorder="1" applyAlignment="1">
      <alignment horizontal="center" vertical="center"/>
    </xf>
    <xf numFmtId="0" fontId="6" fillId="0" borderId="2" xfId="0" applyFont="1" applyBorder="1" applyAlignment="1">
      <alignment horizontal="left" vertical="center"/>
    </xf>
    <xf numFmtId="0" fontId="7" fillId="0" borderId="2" xfId="0" applyFont="1" applyBorder="1" applyAlignment="1">
      <alignment horizontal="left" vertical="center"/>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center"/>
    </xf>
    <xf numFmtId="0" fontId="7" fillId="0" borderId="1" xfId="0" applyFont="1" applyBorder="1" applyAlignment="1">
      <alignment horizontal="left" vertical="center"/>
    </xf>
    <xf numFmtId="0" fontId="7" fillId="0" borderId="1" xfId="0" applyFont="1" applyBorder="1" applyAlignment="1">
      <alignment horizontal="left" vertical="center" shrinkToFit="1"/>
    </xf>
    <xf numFmtId="0" fontId="9" fillId="0" borderId="1" xfId="0" applyFont="1" applyBorder="1" applyAlignment="1">
      <alignment horizontal="left" vertical="center" wrapText="1"/>
    </xf>
    <xf numFmtId="0" fontId="2" fillId="0" borderId="1" xfId="0" applyFont="1" applyBorder="1" applyAlignment="1">
      <alignment horizontal="left" vertical="center"/>
    </xf>
    <xf numFmtId="0" fontId="6" fillId="0" borderId="3" xfId="0" applyFont="1" applyBorder="1" applyAlignment="1">
      <alignment horizontal="left" vertical="center"/>
    </xf>
    <xf numFmtId="0" fontId="7" fillId="0" borderId="3" xfId="0" applyFont="1" applyBorder="1" applyAlignment="1">
      <alignment horizontal="left" vertical="center"/>
    </xf>
    <xf numFmtId="0" fontId="6" fillId="0" borderId="4" xfId="0" applyFont="1" applyBorder="1" applyAlignment="1">
      <alignment horizontal="left" vertical="center"/>
    </xf>
    <xf numFmtId="0" fontId="7" fillId="0" borderId="4" xfId="0" applyFont="1" applyBorder="1" applyAlignment="1">
      <alignment horizontal="left" vertical="center"/>
    </xf>
    <xf numFmtId="0" fontId="2" fillId="0" borderId="1" xfId="0" applyFont="1" applyBorder="1" applyAlignment="1">
      <alignment horizontal="center" vertical="center"/>
    </xf>
    <xf numFmtId="0" fontId="2" fillId="2" borderId="1" xfId="0" applyFont="1" applyFill="1" applyBorder="1" applyAlignment="1" applyProtection="1">
      <alignment horizontal="center" vertical="center"/>
      <protection locked="0"/>
    </xf>
    <xf numFmtId="0" fontId="2" fillId="0" borderId="0" xfId="0" applyFont="1" applyAlignment="1">
      <alignment vertical="center" wrapText="1"/>
    </xf>
    <xf numFmtId="0" fontId="10" fillId="3" borderId="0" xfId="0" applyFont="1" applyFill="1">
      <alignment vertical="center"/>
    </xf>
    <xf numFmtId="0" fontId="11" fillId="0" borderId="0" xfId="0" applyFont="1" applyAlignment="1">
      <alignment horizontal="right" vertical="center"/>
    </xf>
    <xf numFmtId="0" fontId="12" fillId="0" borderId="0" xfId="0" applyFont="1" applyAlignment="1">
      <alignment horizontal="center" vertical="center"/>
    </xf>
    <xf numFmtId="0" fontId="13" fillId="0" borderId="2" xfId="0" applyFont="1" applyBorder="1">
      <alignment vertical="center"/>
    </xf>
    <xf numFmtId="0" fontId="8" fillId="0" borderId="2" xfId="0" applyFont="1" applyBorder="1">
      <alignment vertical="center"/>
    </xf>
    <xf numFmtId="0" fontId="8" fillId="0" borderId="0" xfId="0" applyFont="1">
      <alignment vertical="center"/>
    </xf>
    <xf numFmtId="0" fontId="6" fillId="0" borderId="2" xfId="0" applyFont="1" applyBorder="1">
      <alignment vertical="center"/>
    </xf>
    <xf numFmtId="0" fontId="0" fillId="0" borderId="2" xfId="0" applyBorder="1" applyAlignment="1">
      <alignment horizontal="left" vertical="center"/>
    </xf>
    <xf numFmtId="0" fontId="0" fillId="0" borderId="2" xfId="0" applyBorder="1">
      <alignment vertical="center"/>
    </xf>
    <xf numFmtId="0" fontId="0" fillId="0" borderId="5" xfId="0" applyBorder="1">
      <alignment vertical="center"/>
    </xf>
    <xf numFmtId="0" fontId="0" fillId="0" borderId="6" xfId="0" applyBorder="1">
      <alignment vertical="center"/>
    </xf>
    <xf numFmtId="0" fontId="14" fillId="0" borderId="0" xfId="0" applyFont="1" applyAlignment="1" applyProtection="1">
      <alignment horizontal="center" vertical="center"/>
      <protection locked="0"/>
    </xf>
    <xf numFmtId="0" fontId="8" fillId="2" borderId="7" xfId="0" applyFont="1" applyFill="1" applyBorder="1" applyProtection="1">
      <alignment vertical="center"/>
      <protection locked="0"/>
    </xf>
    <xf numFmtId="0" fontId="8" fillId="2" borderId="8" xfId="0" applyFont="1" applyFill="1" applyBorder="1" applyProtection="1">
      <alignment vertical="center"/>
      <protection locked="0"/>
    </xf>
    <xf numFmtId="0" fontId="8" fillId="2" borderId="9" xfId="0" applyFont="1" applyFill="1" applyBorder="1" applyProtection="1">
      <alignment vertical="center"/>
      <protection locked="0"/>
    </xf>
    <xf numFmtId="0" fontId="0" fillId="0" borderId="3" xfId="0" applyBorder="1">
      <alignment vertical="center"/>
    </xf>
    <xf numFmtId="0" fontId="0" fillId="0" borderId="10" xfId="0" applyBorder="1">
      <alignment vertical="center"/>
    </xf>
    <xf numFmtId="0" fontId="0" fillId="0" borderId="11" xfId="0" applyBorder="1">
      <alignment vertical="center"/>
    </xf>
    <xf numFmtId="0" fontId="11" fillId="0" borderId="0" xfId="0" applyFont="1" applyAlignment="1">
      <alignment horizontal="left" vertical="center"/>
    </xf>
    <xf numFmtId="0" fontId="8" fillId="2" borderId="12" xfId="0" applyFont="1" applyFill="1" applyBorder="1" applyProtection="1">
      <alignment vertical="center"/>
      <protection locked="0"/>
    </xf>
    <xf numFmtId="0" fontId="8" fillId="2" borderId="13" xfId="0" applyFont="1" applyFill="1" applyBorder="1" applyProtection="1">
      <alignment vertical="center"/>
      <protection locked="0"/>
    </xf>
    <xf numFmtId="0" fontId="8" fillId="2" borderId="14" xfId="0" applyFont="1" applyFill="1" applyBorder="1" applyProtection="1">
      <alignment vertical="center"/>
      <protection locked="0"/>
    </xf>
    <xf numFmtId="0" fontId="0" fillId="0" borderId="4" xfId="0" applyBorder="1">
      <alignment vertical="center"/>
    </xf>
    <xf numFmtId="0" fontId="8" fillId="2" borderId="15" xfId="0" applyFont="1" applyFill="1" applyBorder="1" applyProtection="1">
      <alignment vertical="center"/>
      <protection locked="0"/>
    </xf>
    <xf numFmtId="0" fontId="8" fillId="2" borderId="16" xfId="0" applyFont="1" applyFill="1" applyBorder="1" applyProtection="1">
      <alignment vertical="center"/>
      <protection locked="0"/>
    </xf>
    <xf numFmtId="0" fontId="8" fillId="2" borderId="17" xfId="0" applyFont="1" applyFill="1" applyBorder="1" applyProtection="1">
      <alignment vertical="center"/>
      <protection locked="0"/>
    </xf>
    <xf numFmtId="0" fontId="15" fillId="0" borderId="18" xfId="0" applyFont="1" applyBorder="1" applyAlignment="1">
      <alignment horizontal="center" vertical="center" wrapText="1" shrinkToFit="1"/>
    </xf>
    <xf numFmtId="0" fontId="0" fillId="2" borderId="19" xfId="0" applyFill="1" applyBorder="1" applyAlignment="1" applyProtection="1">
      <alignment horizontal="center" vertical="center"/>
      <protection locked="0"/>
    </xf>
    <xf numFmtId="0" fontId="0" fillId="2" borderId="20" xfId="0" applyFill="1" applyBorder="1" applyAlignment="1" applyProtection="1">
      <alignment horizontal="center" vertical="center"/>
      <protection locked="0"/>
    </xf>
    <xf numFmtId="0" fontId="0" fillId="2" borderId="21" xfId="0" applyFill="1" applyBorder="1" applyAlignment="1" applyProtection="1">
      <alignment horizontal="center" vertical="center"/>
      <protection locked="0"/>
    </xf>
    <xf numFmtId="0" fontId="2" fillId="4" borderId="0" xfId="0" applyFont="1" applyFill="1">
      <alignment vertical="center"/>
    </xf>
    <xf numFmtId="0" fontId="16" fillId="0" borderId="0" xfId="0" applyFont="1">
      <alignment vertical="center"/>
    </xf>
    <xf numFmtId="0" fontId="2" fillId="0" borderId="22" xfId="0" applyFont="1" applyBorder="1">
      <alignment vertical="center"/>
    </xf>
    <xf numFmtId="0" fontId="0" fillId="0" borderId="0" xfId="0" applyFont="1">
      <alignment vertical="center"/>
    </xf>
    <xf numFmtId="0" fontId="17" fillId="0" borderId="0" xfId="0" applyFont="1">
      <alignment vertical="center"/>
    </xf>
    <xf numFmtId="0" fontId="18" fillId="0" borderId="0" xfId="0" applyFont="1">
      <alignment vertical="center"/>
    </xf>
    <xf numFmtId="0" fontId="0" fillId="0" borderId="0" xfId="0" applyFont="1" applyAlignment="1">
      <alignment horizontal="left" vertical="center"/>
    </xf>
    <xf numFmtId="0" fontId="0" fillId="0" borderId="22" xfId="0" applyFont="1" applyBorder="1">
      <alignment vertical="center"/>
    </xf>
    <xf numFmtId="0" fontId="19" fillId="0" borderId="0" xfId="0" applyFont="1">
      <alignment vertical="center"/>
    </xf>
    <xf numFmtId="0" fontId="20" fillId="0" borderId="0" xfId="0" applyFont="1">
      <alignment vertical="center"/>
    </xf>
    <xf numFmtId="0" fontId="2" fillId="0" borderId="0" xfId="0" applyFont="1" applyAlignment="1">
      <alignment horizontal="left" vertical="center" wrapText="1"/>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left" vertical="top" wrapText="1"/>
    </xf>
    <xf numFmtId="0" fontId="2" fillId="4" borderId="0" xfId="0" applyFont="1" applyFill="1" applyAlignment="1" applyProtection="1">
      <alignment vertical="center" wrapText="1"/>
      <protection locked="0"/>
    </xf>
    <xf numFmtId="0" fontId="2" fillId="2" borderId="23" xfId="0" applyFont="1" applyFill="1" applyBorder="1" applyAlignment="1" applyProtection="1">
      <alignment horizontal="left" vertical="center" wrapText="1"/>
      <protection locked="0"/>
    </xf>
    <xf numFmtId="0" fontId="2" fillId="2" borderId="0" xfId="0" applyFont="1" applyFill="1" applyAlignment="1" applyProtection="1">
      <alignment horizontal="left" vertical="center" wrapText="1"/>
      <protection locked="0"/>
    </xf>
    <xf numFmtId="0" fontId="2" fillId="4" borderId="23" xfId="0" applyFont="1" applyFill="1" applyBorder="1" applyAlignment="1" applyProtection="1">
      <alignment horizontal="left" vertical="center" wrapText="1"/>
      <protection locked="0"/>
    </xf>
    <xf numFmtId="0" fontId="2" fillId="4" borderId="0" xfId="0" applyFont="1" applyFill="1" applyAlignment="1" applyProtection="1">
      <alignment horizontal="left" vertical="center" wrapText="1"/>
      <protection locked="0"/>
    </xf>
    <xf numFmtId="0" fontId="0" fillId="4" borderId="0" xfId="0" applyFont="1" applyFill="1" applyBorder="1" applyAlignment="1" applyProtection="1">
      <alignment horizontal="left" vertical="center" wrapText="1"/>
      <protection locked="0"/>
    </xf>
    <xf numFmtId="0" fontId="2" fillId="0" borderId="0" xfId="0" applyFont="1" applyBorder="1">
      <alignment vertical="center"/>
    </xf>
    <xf numFmtId="0" fontId="0" fillId="0" borderId="0" xfId="0" applyFont="1" applyAlignment="1">
      <alignment horizontal="center" vertical="center"/>
    </xf>
    <xf numFmtId="0" fontId="21" fillId="0" borderId="1" xfId="0" applyFont="1" applyBorder="1" applyAlignment="1">
      <alignment horizontal="center" vertical="center"/>
    </xf>
    <xf numFmtId="0" fontId="0" fillId="0" borderId="1" xfId="0" applyFont="1" applyBorder="1" applyAlignment="1">
      <alignment horizontal="center" vertical="center"/>
    </xf>
    <xf numFmtId="0" fontId="0" fillId="0" borderId="24" xfId="0" applyFont="1" applyBorder="1">
      <alignment vertical="center"/>
    </xf>
    <xf numFmtId="0" fontId="0" fillId="2" borderId="25" xfId="0" applyFont="1" applyFill="1" applyBorder="1" applyAlignment="1" applyProtection="1">
      <alignment vertical="center" wrapText="1"/>
      <protection locked="0"/>
    </xf>
    <xf numFmtId="0" fontId="0" fillId="2" borderId="26" xfId="0" applyFont="1" applyFill="1" applyBorder="1" applyProtection="1">
      <alignment vertical="center"/>
      <protection locked="0"/>
    </xf>
    <xf numFmtId="0" fontId="21" fillId="0" borderId="0" xfId="0" applyFont="1">
      <alignment vertical="center"/>
    </xf>
    <xf numFmtId="0" fontId="0" fillId="0" borderId="0" xfId="0" applyFont="1" applyAlignment="1">
      <alignment vertical="center" wrapText="1"/>
    </xf>
    <xf numFmtId="0" fontId="22" fillId="0" borderId="0" xfId="0" applyFont="1">
      <alignment vertical="center"/>
    </xf>
    <xf numFmtId="0" fontId="0" fillId="4" borderId="24" xfId="0" applyFont="1" applyFill="1" applyBorder="1" applyAlignment="1" applyProtection="1">
      <alignment horizontal="left" vertical="center"/>
      <protection locked="0"/>
    </xf>
    <xf numFmtId="0" fontId="0" fillId="4" borderId="0" xfId="0" applyFont="1" applyFill="1" applyProtection="1">
      <alignment vertical="center"/>
      <protection locked="0"/>
    </xf>
    <xf numFmtId="0" fontId="0" fillId="2" borderId="27" xfId="0" applyFont="1" applyFill="1" applyBorder="1" applyAlignment="1">
      <alignment horizontal="left" vertical="center"/>
    </xf>
    <xf numFmtId="0" fontId="0" fillId="0" borderId="0" xfId="0" applyFont="1" applyAlignment="1">
      <alignment horizontal="right" vertical="center"/>
    </xf>
    <xf numFmtId="0" fontId="0" fillId="0" borderId="0" xfId="0" applyFont="1" applyBorder="1" applyAlignment="1">
      <alignment horizontal="left" vertical="center" wrapText="1"/>
    </xf>
    <xf numFmtId="0" fontId="0" fillId="0" borderId="0" xfId="0" applyFont="1" applyBorder="1" applyAlignment="1">
      <alignment horizontal="left" vertical="center"/>
    </xf>
    <xf numFmtId="0" fontId="0" fillId="2" borderId="25" xfId="0" applyFont="1" applyFill="1" applyBorder="1" applyAlignment="1" applyProtection="1">
      <alignment horizontal="left" vertical="center" wrapText="1"/>
      <protection locked="0"/>
    </xf>
    <xf numFmtId="0" fontId="0" fillId="2" borderId="26" xfId="0" applyFont="1" applyFill="1" applyBorder="1" applyAlignment="1" applyProtection="1">
      <alignment horizontal="left" vertical="center" wrapText="1"/>
      <protection locked="0"/>
    </xf>
    <xf numFmtId="0" fontId="0" fillId="0" borderId="0" xfId="0" applyFont="1" applyAlignment="1">
      <alignment horizontal="left" vertical="top" wrapText="1"/>
    </xf>
    <xf numFmtId="0" fontId="0" fillId="0" borderId="23" xfId="0" applyFont="1" applyBorder="1" applyAlignment="1" applyProtection="1">
      <alignment horizontal="left" vertical="center" wrapText="1"/>
      <protection locked="0"/>
    </xf>
    <xf numFmtId="0" fontId="0" fillId="0" borderId="11" xfId="0" applyFont="1" applyBorder="1">
      <alignment vertical="center"/>
    </xf>
    <xf numFmtId="0" fontId="0" fillId="0" borderId="2"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1" xfId="0" applyFont="1" applyBorder="1" applyAlignment="1">
      <alignment horizontal="left" vertical="center"/>
    </xf>
    <xf numFmtId="0" fontId="0" fillId="4" borderId="0" xfId="0" applyFont="1" applyFill="1">
      <alignment vertical="center"/>
    </xf>
    <xf numFmtId="0" fontId="0" fillId="4" borderId="0" xfId="0" applyFont="1" applyFill="1" applyAlignment="1">
      <alignment horizontal="center" vertical="center"/>
    </xf>
    <xf numFmtId="0" fontId="0" fillId="0" borderId="0" xfId="0" applyFont="1" applyAlignment="1">
      <alignment vertical="center" shrinkToFit="1"/>
    </xf>
    <xf numFmtId="0" fontId="0" fillId="0" borderId="0" xfId="0" applyFont="1" applyAlignment="1">
      <alignment horizontal="left" vertical="center" wrapText="1"/>
    </xf>
    <xf numFmtId="0" fontId="0" fillId="0" borderId="0" xfId="0" applyFont="1" applyAlignment="1">
      <alignment horizontal="left" vertical="center" shrinkToFit="1"/>
    </xf>
    <xf numFmtId="0" fontId="0" fillId="4" borderId="0" xfId="0" applyFont="1" applyFill="1" applyAlignment="1">
      <alignment horizontal="left" vertical="center"/>
    </xf>
    <xf numFmtId="0" fontId="0" fillId="0" borderId="5" xfId="0" applyFont="1" applyBorder="1" applyAlignment="1">
      <alignment horizontal="left" vertical="center" wrapText="1"/>
    </xf>
    <xf numFmtId="0" fontId="0" fillId="0" borderId="28" xfId="0" applyFont="1" applyBorder="1" applyAlignment="1">
      <alignment horizontal="left" vertical="center" wrapText="1"/>
    </xf>
    <xf numFmtId="0" fontId="0" fillId="0" borderId="6" xfId="0" applyFont="1" applyBorder="1" applyAlignment="1">
      <alignment horizontal="left" vertical="center" wrapText="1"/>
    </xf>
    <xf numFmtId="0" fontId="22" fillId="0" borderId="5" xfId="0" applyFont="1" applyBorder="1" applyAlignment="1">
      <alignment horizontal="left" vertical="center" wrapText="1"/>
    </xf>
    <xf numFmtId="0" fontId="22" fillId="0" borderId="28" xfId="0" applyFont="1" applyBorder="1" applyAlignment="1">
      <alignment horizontal="left" vertical="center" wrapText="1"/>
    </xf>
    <xf numFmtId="0" fontId="22" fillId="0" borderId="6" xfId="0" applyFont="1" applyBorder="1" applyAlignment="1">
      <alignment horizontal="left" vertical="center" wrapText="1"/>
    </xf>
    <xf numFmtId="0" fontId="0" fillId="0" borderId="0" xfId="0" applyFont="1" applyAlignment="1">
      <alignment horizontal="center" vertical="center" wrapText="1"/>
    </xf>
    <xf numFmtId="0" fontId="0" fillId="2" borderId="27" xfId="0" applyFont="1" applyFill="1" applyBorder="1" applyAlignment="1">
      <alignment horizontal="left" vertical="center" wrapText="1"/>
    </xf>
    <xf numFmtId="0" fontId="0" fillId="0" borderId="5"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6" xfId="0" applyFont="1" applyBorder="1" applyAlignment="1">
      <alignment horizontal="center" vertical="center" wrapText="1"/>
    </xf>
    <xf numFmtId="0" fontId="0" fillId="0" borderId="2" xfId="0" applyFont="1" applyBorder="1" applyAlignment="1">
      <alignment horizontal="center" vertical="center" wrapText="1"/>
    </xf>
    <xf numFmtId="0" fontId="0" fillId="0" borderId="10" xfId="0" applyFont="1" applyBorder="1" applyAlignment="1">
      <alignment horizontal="left" vertical="center"/>
    </xf>
    <xf numFmtId="0" fontId="0" fillId="0" borderId="0" xfId="0" applyFont="1" applyBorder="1" applyAlignment="1">
      <alignment vertical="center" wrapText="1"/>
    </xf>
    <xf numFmtId="0" fontId="0" fillId="4" borderId="0" xfId="0" applyFont="1" applyFill="1" applyAlignment="1">
      <alignment horizontal="left" vertical="center" wrapText="1"/>
    </xf>
    <xf numFmtId="0" fontId="0" fillId="2" borderId="23" xfId="0" applyFont="1" applyFill="1" applyBorder="1" applyProtection="1">
      <alignment vertical="center"/>
      <protection locked="0"/>
    </xf>
    <xf numFmtId="0" fontId="0" fillId="2" borderId="24" xfId="0" applyFont="1" applyFill="1" applyBorder="1" applyProtection="1">
      <alignment vertical="center"/>
      <protection locked="0"/>
    </xf>
    <xf numFmtId="0" fontId="0" fillId="2" borderId="29" xfId="0" applyFont="1" applyFill="1" applyBorder="1" applyAlignment="1">
      <alignment horizontal="left" vertical="center"/>
    </xf>
    <xf numFmtId="0" fontId="0" fillId="2" borderId="23" xfId="0" applyFont="1" applyFill="1" applyBorder="1" applyAlignment="1" applyProtection="1">
      <alignment horizontal="left" vertical="center" wrapText="1"/>
      <protection locked="0"/>
    </xf>
    <xf numFmtId="0" fontId="0" fillId="2" borderId="24" xfId="0" applyFont="1" applyFill="1" applyBorder="1" applyAlignment="1" applyProtection="1">
      <alignment horizontal="left" vertical="center" wrapText="1"/>
      <protection locked="0"/>
    </xf>
    <xf numFmtId="0" fontId="0" fillId="0" borderId="3" xfId="0" applyFont="1" applyBorder="1" applyAlignment="1">
      <alignment horizontal="center" vertical="center"/>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10" xfId="0" applyFont="1" applyBorder="1" applyAlignment="1">
      <alignment horizontal="left" vertical="center" wrapText="1"/>
    </xf>
    <xf numFmtId="0" fontId="0" fillId="0" borderId="11" xfId="0" applyFont="1" applyBorder="1" applyAlignment="1">
      <alignment horizontal="left" vertical="center" wrapText="1"/>
    </xf>
    <xf numFmtId="0" fontId="22" fillId="0" borderId="10" xfId="0" applyFont="1" applyBorder="1" applyAlignment="1">
      <alignment horizontal="left" vertical="center" wrapText="1"/>
    </xf>
    <xf numFmtId="0" fontId="22" fillId="0" borderId="0" xfId="0" applyFont="1" applyAlignment="1">
      <alignment horizontal="left" vertical="center" wrapText="1"/>
    </xf>
    <xf numFmtId="0" fontId="22" fillId="0" borderId="11" xfId="0" applyFont="1" applyBorder="1" applyAlignment="1">
      <alignment horizontal="left" vertical="center" wrapText="1"/>
    </xf>
    <xf numFmtId="0" fontId="0" fillId="2" borderId="29" xfId="0" applyFont="1" applyFill="1" applyBorder="1" applyAlignment="1">
      <alignment horizontal="left" vertical="center" wrapText="1"/>
    </xf>
    <xf numFmtId="0" fontId="0" fillId="0" borderId="10" xfId="0" applyFont="1" applyBorder="1" applyAlignment="1">
      <alignment horizontal="center" vertical="center" wrapText="1"/>
    </xf>
    <xf numFmtId="0" fontId="0" fillId="0" borderId="11" xfId="0" applyFont="1" applyBorder="1" applyAlignment="1">
      <alignment horizontal="center" vertical="center" wrapText="1"/>
    </xf>
    <xf numFmtId="0" fontId="0" fillId="0" borderId="3" xfId="0" applyFont="1" applyBorder="1" applyAlignment="1">
      <alignment horizontal="center" vertical="center" wrapText="1"/>
    </xf>
    <xf numFmtId="0" fontId="0" fillId="0" borderId="2"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4" xfId="0" applyFont="1" applyBorder="1" applyAlignment="1">
      <alignment horizontal="center" vertical="center"/>
    </xf>
    <xf numFmtId="0" fontId="0" fillId="0" borderId="30" xfId="0" applyFont="1" applyBorder="1" applyAlignment="1">
      <alignment horizontal="center" vertical="center"/>
    </xf>
    <xf numFmtId="0" fontId="0" fillId="0" borderId="31" xfId="0" applyFont="1" applyBorder="1" applyAlignment="1">
      <alignment horizontal="center" vertical="center"/>
    </xf>
    <xf numFmtId="0" fontId="0" fillId="0" borderId="22" xfId="0" applyFont="1" applyBorder="1" applyAlignment="1">
      <alignment horizontal="right" vertical="center"/>
    </xf>
    <xf numFmtId="0" fontId="0" fillId="0" borderId="3" xfId="0" applyFont="1" applyBorder="1" applyAlignment="1">
      <alignment horizontal="left" vertical="center" wrapText="1"/>
    </xf>
    <xf numFmtId="0" fontId="0" fillId="0" borderId="5" xfId="0" applyFont="1" applyBorder="1" applyAlignment="1">
      <alignment horizontal="left" vertical="center"/>
    </xf>
    <xf numFmtId="0" fontId="0" fillId="0" borderId="6" xfId="0" applyFont="1" applyBorder="1" applyAlignment="1">
      <alignment horizontal="left" vertical="center"/>
    </xf>
    <xf numFmtId="0" fontId="23" fillId="0" borderId="0" xfId="0" applyFont="1" applyAlignment="1">
      <alignment horizontal="left" vertical="center" wrapText="1"/>
    </xf>
    <xf numFmtId="0" fontId="23" fillId="0" borderId="0" xfId="0" applyFont="1" applyAlignment="1">
      <alignment vertical="center" wrapText="1"/>
    </xf>
    <xf numFmtId="0" fontId="0" fillId="2" borderId="27" xfId="0" applyFont="1" applyFill="1" applyBorder="1" applyAlignment="1" applyProtection="1">
      <alignment horizontal="left" vertical="center"/>
      <protection locked="0"/>
    </xf>
    <xf numFmtId="0" fontId="0" fillId="0" borderId="30" xfId="0" applyFont="1" applyBorder="1" applyAlignment="1">
      <alignment horizontal="center" vertical="center" wrapText="1"/>
    </xf>
    <xf numFmtId="0" fontId="0" fillId="0" borderId="32" xfId="0" applyFont="1" applyBorder="1" applyAlignment="1">
      <alignment horizontal="center" vertical="center" wrapText="1"/>
    </xf>
    <xf numFmtId="0" fontId="0" fillId="0" borderId="31" xfId="0" applyFont="1" applyBorder="1" applyAlignment="1">
      <alignment horizontal="center" vertical="center" wrapText="1"/>
    </xf>
    <xf numFmtId="0" fontId="0" fillId="0" borderId="4" xfId="0" applyFont="1" applyBorder="1" applyAlignment="1">
      <alignment horizontal="center" vertical="center" wrapText="1"/>
    </xf>
    <xf numFmtId="0" fontId="0" fillId="2" borderId="19" xfId="0" applyFont="1" applyFill="1" applyBorder="1" applyAlignment="1" applyProtection="1">
      <alignment horizontal="left" vertical="center"/>
      <protection locked="0"/>
    </xf>
    <xf numFmtId="0" fontId="0" fillId="2" borderId="33" xfId="0" applyFont="1" applyFill="1" applyBorder="1" applyAlignment="1" applyProtection="1">
      <alignment horizontal="left" vertical="center"/>
      <protection locked="0"/>
    </xf>
    <xf numFmtId="0" fontId="0" fillId="2" borderId="34" xfId="0" applyFont="1" applyFill="1" applyBorder="1" applyAlignment="1" applyProtection="1">
      <alignment horizontal="left" vertical="center"/>
      <protection locked="0"/>
    </xf>
    <xf numFmtId="0" fontId="0" fillId="2" borderId="21" xfId="0" applyFont="1" applyFill="1" applyBorder="1" applyAlignment="1" applyProtection="1">
      <alignment horizontal="left" vertical="center"/>
      <protection locked="0"/>
    </xf>
    <xf numFmtId="0" fontId="24" fillId="0" borderId="0" xfId="0" applyFont="1" applyAlignment="1">
      <alignment horizontal="left" vertical="center" wrapText="1"/>
    </xf>
    <xf numFmtId="0" fontId="24" fillId="0" borderId="0" xfId="0" applyFont="1" applyAlignment="1">
      <alignment vertical="center" wrapText="1"/>
    </xf>
    <xf numFmtId="0" fontId="0" fillId="2" borderId="27" xfId="0" applyFont="1" applyFill="1" applyBorder="1" applyAlignment="1" applyProtection="1">
      <alignment horizontal="center" vertical="center"/>
      <protection locked="0"/>
    </xf>
    <xf numFmtId="0" fontId="0" fillId="2" borderId="29" xfId="0" applyFont="1" applyFill="1" applyBorder="1" applyAlignment="1" applyProtection="1">
      <alignment horizontal="left" vertical="center"/>
      <protection locked="0"/>
    </xf>
    <xf numFmtId="0" fontId="25" fillId="0" borderId="18" xfId="0" applyFont="1" applyBorder="1" applyAlignment="1">
      <alignment horizontal="center" vertical="center"/>
    </xf>
    <xf numFmtId="0" fontId="0" fillId="2" borderId="7" xfId="0" applyFont="1" applyFill="1" applyBorder="1" applyAlignment="1" applyProtection="1">
      <alignment horizontal="left" vertical="center" wrapText="1"/>
      <protection locked="0"/>
    </xf>
    <xf numFmtId="0" fontId="0" fillId="2" borderId="8" xfId="0" applyFont="1" applyFill="1" applyBorder="1" applyAlignment="1" applyProtection="1">
      <alignment horizontal="left" vertical="center" wrapText="1"/>
      <protection locked="0"/>
    </xf>
    <xf numFmtId="0" fontId="0" fillId="2" borderId="9" xfId="0" applyFont="1" applyFill="1" applyBorder="1" applyAlignment="1" applyProtection="1">
      <alignment horizontal="left" vertical="center" wrapText="1"/>
      <protection locked="0"/>
    </xf>
    <xf numFmtId="57" fontId="0" fillId="0" borderId="35" xfId="0" applyNumberFormat="1" applyFont="1" applyBorder="1" applyAlignment="1">
      <alignment horizontal="center" vertical="center"/>
    </xf>
    <xf numFmtId="176" fontId="0" fillId="2" borderId="36" xfId="0" applyNumberFormat="1" applyFont="1" applyFill="1" applyBorder="1" applyProtection="1">
      <alignment vertical="center"/>
      <protection locked="0"/>
    </xf>
    <xf numFmtId="176" fontId="0" fillId="2" borderId="37" xfId="0" applyNumberFormat="1" applyFont="1" applyFill="1" applyBorder="1" applyProtection="1">
      <alignment vertical="center"/>
      <protection locked="0"/>
    </xf>
    <xf numFmtId="0" fontId="0" fillId="0" borderId="38" xfId="0" applyFont="1" applyBorder="1" applyAlignment="1">
      <alignment horizontal="left" vertical="center"/>
    </xf>
    <xf numFmtId="0" fontId="0" fillId="0" borderId="39" xfId="0" applyFont="1" applyBorder="1" applyAlignment="1">
      <alignment horizontal="left" vertical="center"/>
    </xf>
    <xf numFmtId="0" fontId="0" fillId="0" borderId="40" xfId="0" applyFont="1" applyBorder="1" applyAlignment="1">
      <alignment horizontal="left" vertical="center"/>
    </xf>
    <xf numFmtId="0" fontId="0" fillId="2" borderId="29" xfId="0" applyFont="1" applyFill="1" applyBorder="1" applyAlignment="1" applyProtection="1">
      <alignment horizontal="center" vertical="center"/>
      <protection locked="0"/>
    </xf>
    <xf numFmtId="0" fontId="0" fillId="2" borderId="7" xfId="0" applyFont="1" applyFill="1" applyBorder="1" applyAlignment="1" applyProtection="1">
      <alignment horizontal="center" vertical="center"/>
      <protection locked="0"/>
    </xf>
    <xf numFmtId="0" fontId="0" fillId="2" borderId="9" xfId="0" applyFont="1" applyFill="1" applyBorder="1" applyAlignment="1" applyProtection="1">
      <alignment horizontal="center" vertical="center"/>
      <protection locked="0"/>
    </xf>
    <xf numFmtId="0" fontId="0" fillId="2" borderId="12" xfId="0" applyFont="1" applyFill="1" applyBorder="1" applyAlignment="1" applyProtection="1">
      <alignment horizontal="left" vertical="center" wrapText="1"/>
      <protection locked="0"/>
    </xf>
    <xf numFmtId="0" fontId="0" fillId="2" borderId="13" xfId="0" applyFont="1" applyFill="1" applyBorder="1" applyAlignment="1" applyProtection="1">
      <alignment horizontal="left" vertical="center" wrapText="1"/>
      <protection locked="0"/>
    </xf>
    <xf numFmtId="0" fontId="0" fillId="2" borderId="14" xfId="0" applyFont="1" applyFill="1" applyBorder="1" applyAlignment="1" applyProtection="1">
      <alignment horizontal="left" vertical="center" wrapText="1"/>
      <protection locked="0"/>
    </xf>
    <xf numFmtId="0" fontId="2" fillId="0" borderId="22" xfId="0" applyFont="1" applyBorder="1" applyAlignment="1">
      <alignment horizontal="right" vertical="center"/>
    </xf>
    <xf numFmtId="57" fontId="0" fillId="0" borderId="41" xfId="0" applyNumberFormat="1" applyFont="1" applyBorder="1" applyAlignment="1">
      <alignment horizontal="center" vertical="center"/>
    </xf>
    <xf numFmtId="176" fontId="0" fillId="2" borderId="42" xfId="0" applyNumberFormat="1" applyFont="1" applyFill="1" applyBorder="1" applyProtection="1">
      <alignment vertical="center"/>
      <protection locked="0"/>
    </xf>
    <xf numFmtId="176" fontId="0" fillId="2" borderId="43" xfId="0" applyNumberFormat="1" applyFont="1" applyFill="1" applyBorder="1" applyProtection="1">
      <alignment vertical="center"/>
      <protection locked="0"/>
    </xf>
    <xf numFmtId="0" fontId="0" fillId="0" borderId="3" xfId="0" applyFont="1" applyBorder="1" applyAlignment="1">
      <alignment horizontal="left" vertical="center"/>
    </xf>
    <xf numFmtId="0" fontId="0" fillId="0" borderId="11" xfId="0" applyFont="1" applyBorder="1" applyAlignment="1">
      <alignment horizontal="left" vertical="center"/>
    </xf>
    <xf numFmtId="0" fontId="0" fillId="2" borderId="44" xfId="0" applyFont="1" applyFill="1" applyBorder="1" applyAlignment="1" applyProtection="1">
      <alignment horizontal="center" vertical="center"/>
      <protection locked="0"/>
    </xf>
    <xf numFmtId="0" fontId="0" fillId="2" borderId="12" xfId="0" applyFont="1" applyFill="1" applyBorder="1" applyAlignment="1" applyProtection="1">
      <alignment horizontal="center" vertical="center"/>
      <protection locked="0"/>
    </xf>
    <xf numFmtId="0" fontId="0" fillId="2" borderId="14" xfId="0" applyFont="1" applyFill="1" applyBorder="1" applyAlignment="1" applyProtection="1">
      <alignment horizontal="center" vertical="center"/>
      <protection locked="0"/>
    </xf>
    <xf numFmtId="0" fontId="2" fillId="2" borderId="27" xfId="0" applyFont="1" applyFill="1" applyBorder="1" applyAlignment="1" applyProtection="1">
      <alignment horizontal="center" vertical="center"/>
      <protection locked="0"/>
    </xf>
    <xf numFmtId="0" fontId="0" fillId="0" borderId="45" xfId="0" applyFont="1" applyBorder="1" applyAlignment="1">
      <alignment horizontal="left" vertical="center"/>
    </xf>
    <xf numFmtId="0" fontId="0" fillId="0" borderId="46" xfId="0" applyFont="1" applyBorder="1" applyAlignment="1">
      <alignment horizontal="left" vertical="center"/>
    </xf>
    <xf numFmtId="0" fontId="0" fillId="0" borderId="39" xfId="0" applyFont="1" applyBorder="1">
      <alignment vertical="center"/>
    </xf>
    <xf numFmtId="0" fontId="0" fillId="2" borderId="15" xfId="0" applyFont="1" applyFill="1" applyBorder="1" applyAlignment="1" applyProtection="1">
      <alignment horizontal="center" vertical="center"/>
      <protection locked="0"/>
    </xf>
    <xf numFmtId="0" fontId="0" fillId="2" borderId="17" xfId="0" applyFont="1" applyFill="1" applyBorder="1" applyAlignment="1" applyProtection="1">
      <alignment horizontal="center" vertical="center"/>
      <protection locked="0"/>
    </xf>
    <xf numFmtId="0" fontId="0" fillId="0" borderId="18" xfId="0" applyFont="1" applyBorder="1" applyAlignment="1">
      <alignment horizontal="center" vertical="center"/>
    </xf>
    <xf numFmtId="0" fontId="0" fillId="2" borderId="36" xfId="0" applyFont="1" applyFill="1" applyBorder="1" applyAlignment="1">
      <alignment horizontal="center" vertical="center"/>
    </xf>
    <xf numFmtId="0" fontId="0" fillId="2" borderId="47" xfId="0" applyFont="1" applyFill="1" applyBorder="1" applyAlignment="1">
      <alignment horizontal="center" vertical="center"/>
    </xf>
    <xf numFmtId="0" fontId="0" fillId="2" borderId="37" xfId="0" applyFont="1" applyFill="1" applyBorder="1" applyAlignment="1">
      <alignment horizontal="center" vertical="center"/>
    </xf>
    <xf numFmtId="0" fontId="0" fillId="0" borderId="45" xfId="0" applyFont="1" applyBorder="1" applyAlignment="1">
      <alignment horizontal="left" vertical="center" wrapText="1"/>
    </xf>
    <xf numFmtId="0" fontId="0" fillId="0" borderId="48" xfId="0" applyFont="1" applyBorder="1" applyAlignment="1">
      <alignment horizontal="left" vertical="center" wrapText="1"/>
    </xf>
    <xf numFmtId="0" fontId="2" fillId="2" borderId="29" xfId="0" applyFont="1" applyFill="1" applyBorder="1" applyAlignment="1" applyProtection="1">
      <alignment horizontal="center" vertical="center"/>
      <protection locked="0"/>
    </xf>
    <xf numFmtId="0" fontId="0" fillId="2" borderId="27" xfId="0" applyFont="1" applyFill="1" applyBorder="1" applyAlignment="1" applyProtection="1">
      <alignment horizontal="right" vertical="center"/>
      <protection locked="0"/>
    </xf>
    <xf numFmtId="0" fontId="0" fillId="2" borderId="49" xfId="0" applyFont="1" applyFill="1" applyBorder="1" applyAlignment="1" applyProtection="1">
      <alignment horizontal="left" vertical="center"/>
      <protection locked="0"/>
    </xf>
    <xf numFmtId="0" fontId="0" fillId="2" borderId="25" xfId="0" applyFont="1" applyFill="1" applyBorder="1" applyAlignment="1" applyProtection="1">
      <alignment horizontal="left" vertical="center"/>
      <protection locked="0"/>
    </xf>
    <xf numFmtId="0" fontId="0" fillId="2" borderId="42" xfId="0" applyFont="1" applyFill="1" applyBorder="1" applyAlignment="1">
      <alignment horizontal="center" vertical="center"/>
    </xf>
    <xf numFmtId="0" fontId="0" fillId="2" borderId="50" xfId="0" applyFont="1" applyFill="1" applyBorder="1" applyAlignment="1">
      <alignment horizontal="center" vertical="center"/>
    </xf>
    <xf numFmtId="0" fontId="0" fillId="2" borderId="43" xfId="0" applyFont="1" applyFill="1" applyBorder="1" applyAlignment="1">
      <alignment horizontal="center" vertical="center"/>
    </xf>
    <xf numFmtId="0" fontId="0" fillId="2" borderId="7" xfId="0" applyFont="1" applyFill="1" applyBorder="1" applyAlignment="1">
      <alignment horizontal="center" vertical="center" wrapText="1"/>
    </xf>
    <xf numFmtId="0" fontId="0" fillId="2" borderId="51" xfId="0" applyFont="1" applyFill="1" applyBorder="1" applyAlignment="1">
      <alignment horizontal="center" vertical="center" wrapText="1"/>
    </xf>
    <xf numFmtId="0" fontId="0" fillId="2" borderId="37" xfId="0" applyFont="1" applyFill="1" applyBorder="1" applyAlignment="1">
      <alignment horizontal="center" vertical="center" wrapText="1"/>
    </xf>
    <xf numFmtId="0" fontId="0" fillId="0" borderId="18" xfId="0" applyFont="1" applyBorder="1" applyAlignment="1">
      <alignment horizontal="center" vertical="center" wrapText="1"/>
    </xf>
    <xf numFmtId="0" fontId="0" fillId="2" borderId="52" xfId="0" applyFont="1" applyFill="1" applyBorder="1" applyAlignment="1">
      <alignment horizontal="center" vertical="center" wrapText="1"/>
    </xf>
    <xf numFmtId="0" fontId="0" fillId="2" borderId="53" xfId="0" applyFont="1" applyFill="1" applyBorder="1" applyAlignment="1">
      <alignment horizontal="center" vertical="center" wrapText="1"/>
    </xf>
    <xf numFmtId="0" fontId="0" fillId="2" borderId="54" xfId="0" applyFont="1" applyFill="1" applyBorder="1" applyAlignment="1">
      <alignment horizontal="center" vertical="center" wrapText="1"/>
    </xf>
    <xf numFmtId="57" fontId="0" fillId="0" borderId="55" xfId="0" applyNumberFormat="1" applyFont="1" applyBorder="1" applyAlignment="1">
      <alignment horizontal="center" vertical="center"/>
    </xf>
    <xf numFmtId="0" fontId="0" fillId="2" borderId="56" xfId="0" applyFont="1" applyFill="1" applyBorder="1" applyAlignment="1" applyProtection="1">
      <alignment horizontal="center" vertical="center"/>
      <protection locked="0"/>
    </xf>
    <xf numFmtId="0" fontId="0" fillId="2" borderId="57" xfId="0" applyFont="1" applyFill="1" applyBorder="1" applyAlignment="1" applyProtection="1">
      <alignment horizontal="center" vertical="center"/>
      <protection locked="0"/>
    </xf>
    <xf numFmtId="0" fontId="0" fillId="2" borderId="44" xfId="0" applyFont="1" applyFill="1" applyBorder="1" applyAlignment="1" applyProtection="1">
      <alignment horizontal="right" vertical="center"/>
      <protection locked="0"/>
    </xf>
    <xf numFmtId="0" fontId="0" fillId="0" borderId="58" xfId="0" applyFont="1" applyBorder="1" applyAlignment="1">
      <alignment horizontal="left" vertical="center"/>
    </xf>
    <xf numFmtId="0" fontId="0" fillId="2" borderId="23" xfId="0" applyFont="1" applyFill="1" applyBorder="1" applyAlignment="1" applyProtection="1">
      <alignment horizontal="left" vertical="center"/>
      <protection locked="0"/>
    </xf>
    <xf numFmtId="177" fontId="0" fillId="2" borderId="27" xfId="0" applyNumberFormat="1" applyFont="1" applyFill="1" applyBorder="1" applyAlignment="1" applyProtection="1">
      <alignment horizontal="center" vertical="center"/>
      <protection locked="0"/>
    </xf>
    <xf numFmtId="0" fontId="0" fillId="2" borderId="12" xfId="0" applyFont="1" applyFill="1" applyBorder="1" applyAlignment="1">
      <alignment horizontal="center" vertical="center" wrapText="1"/>
    </xf>
    <xf numFmtId="0" fontId="0" fillId="2" borderId="59" xfId="0" applyFont="1" applyFill="1" applyBorder="1" applyAlignment="1">
      <alignment horizontal="center" vertical="center" wrapText="1"/>
    </xf>
    <xf numFmtId="0" fontId="0" fillId="2" borderId="43" xfId="0" applyFont="1" applyFill="1" applyBorder="1" applyAlignment="1">
      <alignment horizontal="center" vertical="center" wrapText="1"/>
    </xf>
    <xf numFmtId="0" fontId="0" fillId="2" borderId="60" xfId="0" applyFont="1" applyFill="1" applyBorder="1" applyAlignment="1">
      <alignment horizontal="center" vertical="center" wrapText="1"/>
    </xf>
    <xf numFmtId="0" fontId="0" fillId="2" borderId="61" xfId="0" applyFont="1" applyFill="1" applyBorder="1" applyAlignment="1">
      <alignment horizontal="center" vertical="center" wrapText="1"/>
    </xf>
    <xf numFmtId="0" fontId="0" fillId="2" borderId="62" xfId="0" applyFont="1" applyFill="1" applyBorder="1" applyAlignment="1">
      <alignment horizontal="center" vertical="center" wrapText="1"/>
    </xf>
    <xf numFmtId="0" fontId="0" fillId="0" borderId="22" xfId="0" applyFont="1" applyBorder="1" applyAlignment="1">
      <alignment horizontal="left" vertical="center"/>
    </xf>
    <xf numFmtId="0" fontId="0" fillId="2" borderId="60" xfId="0" applyFont="1" applyFill="1" applyBorder="1" applyAlignment="1" applyProtection="1">
      <alignment horizontal="center" vertical="center"/>
      <protection locked="0"/>
    </xf>
    <xf numFmtId="0" fontId="0" fillId="2" borderId="63" xfId="0" applyFont="1" applyFill="1" applyBorder="1" applyAlignment="1" applyProtection="1">
      <alignment horizontal="center" vertical="center"/>
      <protection locked="0"/>
    </xf>
    <xf numFmtId="0" fontId="0" fillId="0" borderId="25" xfId="0" applyFont="1" applyBorder="1">
      <alignment vertical="center"/>
    </xf>
    <xf numFmtId="0" fontId="0" fillId="0" borderId="8" xfId="0" applyFont="1" applyBorder="1">
      <alignment vertical="center"/>
    </xf>
    <xf numFmtId="0" fontId="0" fillId="0" borderId="26" xfId="0" applyFont="1" applyBorder="1">
      <alignment vertical="center"/>
    </xf>
    <xf numFmtId="0" fontId="0" fillId="2" borderId="7" xfId="0" applyFont="1" applyFill="1" applyBorder="1" applyAlignment="1" applyProtection="1">
      <alignment horizontal="left" vertical="center"/>
      <protection locked="0"/>
    </xf>
    <xf numFmtId="0" fontId="0" fillId="2" borderId="9" xfId="0" applyFont="1" applyFill="1" applyBorder="1" applyAlignment="1" applyProtection="1">
      <alignment horizontal="left" vertical="center"/>
      <protection locked="0"/>
    </xf>
    <xf numFmtId="177" fontId="0" fillId="2" borderId="29" xfId="0" applyNumberFormat="1" applyFont="1" applyFill="1" applyBorder="1" applyAlignment="1" applyProtection="1">
      <alignment horizontal="center" vertical="center"/>
      <protection locked="0"/>
    </xf>
    <xf numFmtId="0" fontId="0" fillId="2" borderId="64" xfId="0" applyFont="1" applyFill="1" applyBorder="1" applyAlignment="1" applyProtection="1">
      <alignment horizontal="center" vertical="center"/>
      <protection locked="0"/>
    </xf>
    <xf numFmtId="0" fontId="0" fillId="0" borderId="65" xfId="0" applyFont="1" applyBorder="1" applyAlignment="1">
      <alignment horizontal="left" vertical="center"/>
    </xf>
    <xf numFmtId="0" fontId="0" fillId="0" borderId="23" xfId="0" applyFont="1" applyBorder="1">
      <alignment vertical="center"/>
    </xf>
    <xf numFmtId="0" fontId="0" fillId="0" borderId="13" xfId="0" applyFont="1" applyBorder="1">
      <alignment vertical="center"/>
    </xf>
    <xf numFmtId="0" fontId="0" fillId="2" borderId="12" xfId="0" applyFont="1" applyFill="1" applyBorder="1" applyAlignment="1" applyProtection="1">
      <alignment horizontal="left" vertical="center"/>
      <protection locked="0"/>
    </xf>
    <xf numFmtId="0" fontId="0" fillId="2" borderId="14" xfId="0" applyFont="1" applyFill="1" applyBorder="1" applyAlignment="1" applyProtection="1">
      <alignment horizontal="left" vertical="center"/>
      <protection locked="0"/>
    </xf>
    <xf numFmtId="0" fontId="0" fillId="0" borderId="25" xfId="0" applyFont="1" applyBorder="1" applyAlignment="1">
      <alignment horizontal="center" vertical="center"/>
    </xf>
    <xf numFmtId="0" fontId="0" fillId="0" borderId="39" xfId="0" applyFont="1" applyBorder="1" applyAlignment="1">
      <alignment horizontal="center" vertical="center"/>
    </xf>
    <xf numFmtId="0" fontId="0" fillId="2" borderId="66" xfId="0" applyFont="1" applyFill="1" applyBorder="1" applyAlignment="1" applyProtection="1">
      <alignment horizontal="left" vertical="center"/>
      <protection locked="0"/>
    </xf>
    <xf numFmtId="0" fontId="0" fillId="0" borderId="39" xfId="0" applyFont="1" applyBorder="1" applyAlignment="1">
      <alignment horizontal="right" vertical="center"/>
    </xf>
    <xf numFmtId="177" fontId="0" fillId="2" borderId="53" xfId="0" applyNumberFormat="1" applyFont="1" applyFill="1" applyBorder="1" applyAlignment="1" applyProtection="1">
      <alignment horizontal="center" vertical="center"/>
      <protection locked="0"/>
    </xf>
    <xf numFmtId="0" fontId="0" fillId="0" borderId="35" xfId="0" applyFont="1" applyBorder="1" applyAlignment="1">
      <alignment horizontal="center"/>
    </xf>
    <xf numFmtId="0" fontId="0" fillId="2" borderId="36" xfId="0" applyFont="1" applyFill="1" applyBorder="1" applyAlignment="1" applyProtection="1">
      <alignment horizontal="center" vertical="center"/>
      <protection locked="0"/>
    </xf>
    <xf numFmtId="0" fontId="0" fillId="2" borderId="47" xfId="0" applyFont="1" applyFill="1" applyBorder="1" applyAlignment="1" applyProtection="1">
      <alignment horizontal="center" vertical="center"/>
      <protection locked="0"/>
    </xf>
    <xf numFmtId="0" fontId="0" fillId="2" borderId="37" xfId="0" applyFont="1" applyFill="1" applyBorder="1" applyAlignment="1" applyProtection="1">
      <alignment horizontal="center" vertical="center"/>
      <protection locked="0"/>
    </xf>
    <xf numFmtId="0" fontId="0" fillId="0" borderId="2" xfId="0" applyFont="1" applyBorder="1" applyAlignment="1"/>
    <xf numFmtId="0" fontId="0" fillId="0" borderId="6" xfId="0" applyFont="1" applyBorder="1" applyAlignment="1">
      <alignment horizontal="center"/>
    </xf>
    <xf numFmtId="0" fontId="0" fillId="2" borderId="61" xfId="0" applyFont="1" applyFill="1" applyBorder="1" applyAlignment="1" applyProtection="1">
      <alignment horizontal="center" vertical="center"/>
      <protection locked="0"/>
    </xf>
    <xf numFmtId="0" fontId="0" fillId="0" borderId="67" xfId="0" applyFont="1" applyBorder="1" applyAlignment="1">
      <alignment horizontal="left" vertical="center"/>
    </xf>
    <xf numFmtId="0" fontId="0" fillId="0" borderId="23" xfId="0" applyFont="1" applyBorder="1" applyAlignment="1">
      <alignment horizontal="center" vertical="center"/>
    </xf>
    <xf numFmtId="0" fontId="0" fillId="0" borderId="13" xfId="0" applyFont="1" applyBorder="1" applyAlignment="1">
      <alignment horizontal="center" vertical="center"/>
    </xf>
    <xf numFmtId="0" fontId="0" fillId="0" borderId="24" xfId="0" applyFont="1" applyBorder="1" applyAlignment="1">
      <alignment horizontal="center" vertical="center"/>
    </xf>
    <xf numFmtId="0" fontId="0" fillId="0" borderId="68" xfId="0" applyFont="1" applyBorder="1" applyAlignment="1">
      <alignment horizontal="center" vertical="center"/>
    </xf>
    <xf numFmtId="0" fontId="0" fillId="0" borderId="22" xfId="0" applyFont="1" applyBorder="1" applyAlignment="1">
      <alignment horizontal="center" vertical="center"/>
    </xf>
    <xf numFmtId="0" fontId="0" fillId="0" borderId="55" xfId="0" applyFont="1" applyBorder="1" applyAlignment="1">
      <alignment horizontal="center"/>
    </xf>
    <xf numFmtId="0" fontId="0" fillId="2" borderId="42" xfId="0" applyFont="1" applyFill="1" applyBorder="1" applyAlignment="1" applyProtection="1">
      <alignment horizontal="center" vertical="center"/>
      <protection locked="0"/>
    </xf>
    <xf numFmtId="0" fontId="0" fillId="2" borderId="50" xfId="0" applyFont="1" applyFill="1" applyBorder="1" applyAlignment="1" applyProtection="1">
      <alignment horizontal="center" vertical="center"/>
      <protection locked="0"/>
    </xf>
    <xf numFmtId="0" fontId="0" fillId="2" borderId="43" xfId="0" applyFont="1" applyFill="1" applyBorder="1" applyAlignment="1" applyProtection="1">
      <alignment horizontal="center" vertical="center"/>
      <protection locked="0"/>
    </xf>
    <xf numFmtId="0" fontId="0" fillId="0" borderId="4" xfId="0" applyFont="1" applyBorder="1" applyAlignment="1"/>
    <xf numFmtId="0" fontId="0" fillId="0" borderId="31" xfId="0" applyFont="1" applyBorder="1" applyAlignment="1">
      <alignment horizontal="center"/>
    </xf>
    <xf numFmtId="0" fontId="0" fillId="2" borderId="69" xfId="0" applyFont="1" applyFill="1" applyBorder="1" applyAlignment="1" applyProtection="1">
      <alignment horizontal="center" vertical="center"/>
      <protection locked="0"/>
    </xf>
    <xf numFmtId="0" fontId="0" fillId="2" borderId="70" xfId="0" applyFont="1" applyFill="1" applyBorder="1" applyAlignment="1" applyProtection="1">
      <alignment horizontal="center" vertical="center"/>
      <protection locked="0"/>
    </xf>
    <xf numFmtId="0" fontId="0" fillId="2" borderId="71" xfId="0" applyFont="1" applyFill="1" applyBorder="1" applyAlignment="1" applyProtection="1">
      <alignment horizontal="center" vertical="center"/>
      <protection locked="0"/>
    </xf>
    <xf numFmtId="0" fontId="0" fillId="0" borderId="72" xfId="0" applyFont="1" applyBorder="1" applyAlignment="1">
      <alignment horizontal="left" vertical="center"/>
    </xf>
    <xf numFmtId="0" fontId="0" fillId="0" borderId="2" xfId="0" applyFont="1" applyBorder="1" applyAlignment="1">
      <alignment horizontal="center"/>
    </xf>
    <xf numFmtId="0" fontId="0" fillId="2" borderId="73" xfId="0" applyFont="1" applyFill="1" applyBorder="1" applyAlignment="1" applyProtection="1">
      <alignment horizontal="center" vertical="center"/>
      <protection locked="0"/>
    </xf>
    <xf numFmtId="0" fontId="0" fillId="2" borderId="23"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24" xfId="0" applyFont="1" applyFill="1" applyBorder="1" applyAlignment="1">
      <alignment horizontal="center" vertical="center"/>
    </xf>
    <xf numFmtId="0" fontId="0" fillId="4" borderId="0" xfId="0" applyFont="1" applyFill="1" applyAlignment="1" applyProtection="1">
      <alignment horizontal="center" vertical="center"/>
      <protection locked="0"/>
    </xf>
    <xf numFmtId="0" fontId="0" fillId="0" borderId="4" xfId="0" applyFont="1" applyBorder="1" applyAlignment="1">
      <alignment horizontal="center"/>
    </xf>
    <xf numFmtId="0" fontId="0" fillId="2" borderId="74" xfId="0" applyFont="1" applyFill="1" applyBorder="1" applyAlignment="1">
      <alignment horizontal="center" vertical="center" wrapText="1"/>
    </xf>
    <xf numFmtId="0" fontId="0" fillId="2" borderId="70" xfId="0" applyFont="1" applyFill="1" applyBorder="1" applyAlignment="1">
      <alignment horizontal="center" vertical="center" wrapText="1"/>
    </xf>
    <xf numFmtId="0" fontId="0" fillId="2" borderId="75" xfId="0" applyFont="1" applyFill="1" applyBorder="1" applyAlignment="1">
      <alignment horizontal="center" vertical="center" wrapText="1"/>
    </xf>
    <xf numFmtId="0" fontId="0" fillId="2" borderId="76" xfId="0" applyFont="1" applyFill="1" applyBorder="1" applyAlignment="1">
      <alignment horizontal="center" vertical="center" wrapText="1"/>
    </xf>
    <xf numFmtId="0" fontId="2" fillId="2" borderId="44" xfId="0" applyFont="1" applyFill="1" applyBorder="1" applyAlignment="1" applyProtection="1">
      <alignment horizontal="center" vertical="center"/>
      <protection locked="0"/>
    </xf>
    <xf numFmtId="57" fontId="0" fillId="0" borderId="18" xfId="0" applyNumberFormat="1" applyFont="1" applyBorder="1" applyAlignment="1">
      <alignment horizontal="center" vertical="center"/>
    </xf>
    <xf numFmtId="0" fontId="0" fillId="2" borderId="75" xfId="0" applyFont="1" applyFill="1" applyBorder="1" applyAlignment="1" applyProtection="1">
      <alignment horizontal="center" vertical="center"/>
      <protection locked="0"/>
    </xf>
    <xf numFmtId="0" fontId="0" fillId="2" borderId="8" xfId="0" applyFont="1" applyFill="1" applyBorder="1" applyAlignment="1" applyProtection="1">
      <alignment horizontal="left" vertical="center"/>
      <protection locked="0"/>
    </xf>
    <xf numFmtId="0" fontId="0" fillId="2" borderId="8" xfId="0" applyFont="1" applyFill="1" applyBorder="1" applyAlignment="1" applyProtection="1">
      <alignment horizontal="center" vertical="center"/>
      <protection locked="0"/>
    </xf>
    <xf numFmtId="0" fontId="0" fillId="2" borderId="26" xfId="0" applyFont="1" applyFill="1" applyBorder="1" applyAlignment="1" applyProtection="1">
      <alignment horizontal="left" vertical="center"/>
      <protection locked="0"/>
    </xf>
    <xf numFmtId="0" fontId="0" fillId="0" borderId="77" xfId="0" applyFont="1" applyBorder="1" applyAlignment="1">
      <alignment horizontal="left" vertical="center"/>
    </xf>
    <xf numFmtId="0" fontId="0" fillId="0" borderId="1" xfId="0" applyFont="1" applyBorder="1" applyAlignment="1"/>
    <xf numFmtId="0" fontId="0" fillId="0" borderId="1" xfId="0" applyFont="1" applyBorder="1" applyAlignment="1">
      <alignment horizontal="center"/>
    </xf>
    <xf numFmtId="0" fontId="0" fillId="2" borderId="78" xfId="0" applyFont="1" applyFill="1" applyBorder="1" applyAlignment="1">
      <alignment horizontal="center" vertical="center" wrapText="1"/>
    </xf>
    <xf numFmtId="0" fontId="2" fillId="0" borderId="39" xfId="0" applyFont="1" applyBorder="1" applyAlignment="1">
      <alignment horizontal="right" vertical="center"/>
    </xf>
    <xf numFmtId="0" fontId="0" fillId="2" borderId="13" xfId="0" applyFont="1" applyFill="1" applyBorder="1" applyAlignment="1" applyProtection="1">
      <alignment horizontal="left" vertical="center"/>
      <protection locked="0"/>
    </xf>
    <xf numFmtId="0" fontId="0" fillId="2" borderId="13" xfId="0" applyFont="1" applyFill="1" applyBorder="1" applyAlignment="1" applyProtection="1">
      <alignment horizontal="center" vertical="center"/>
      <protection locked="0"/>
    </xf>
    <xf numFmtId="0" fontId="0" fillId="2" borderId="24" xfId="0" applyFont="1" applyFill="1" applyBorder="1" applyAlignment="1" applyProtection="1">
      <alignment horizontal="left" vertical="center"/>
      <protection locked="0"/>
    </xf>
    <xf numFmtId="0" fontId="0" fillId="2" borderId="44" xfId="0" applyFont="1" applyFill="1" applyBorder="1" applyAlignment="1">
      <alignment horizontal="left" vertical="center"/>
    </xf>
    <xf numFmtId="0" fontId="0" fillId="4" borderId="0" xfId="0" applyFont="1" applyFill="1" applyAlignment="1">
      <alignment horizontal="center" vertical="center" wrapText="1"/>
    </xf>
    <xf numFmtId="0" fontId="0" fillId="0" borderId="79" xfId="0" applyFont="1" applyBorder="1" applyAlignment="1">
      <alignment horizontal="left" vertical="center"/>
    </xf>
    <xf numFmtId="0" fontId="0" fillId="2" borderId="16" xfId="0" applyFont="1" applyFill="1" applyBorder="1" applyAlignment="1" applyProtection="1">
      <alignment horizontal="center" vertical="center"/>
      <protection locked="0"/>
    </xf>
    <xf numFmtId="0" fontId="0" fillId="0" borderId="80" xfId="0" applyFont="1" applyBorder="1" applyAlignment="1">
      <alignment horizontal="left" vertical="center"/>
    </xf>
    <xf numFmtId="176" fontId="0" fillId="2" borderId="81" xfId="0" applyNumberFormat="1" applyFont="1" applyFill="1" applyBorder="1" applyProtection="1">
      <alignment vertical="center"/>
      <protection locked="0"/>
    </xf>
    <xf numFmtId="176" fontId="0" fillId="2" borderId="82" xfId="0" applyNumberFormat="1" applyFont="1" applyFill="1" applyBorder="1" applyProtection="1">
      <alignment vertical="center"/>
      <protection locked="0"/>
    </xf>
    <xf numFmtId="0" fontId="0" fillId="0" borderId="83" xfId="0" applyFont="1" applyBorder="1" applyAlignment="1">
      <alignment horizontal="left" vertical="center"/>
    </xf>
    <xf numFmtId="0" fontId="0" fillId="4" borderId="0" xfId="0" applyFont="1" applyFill="1" applyAlignment="1">
      <alignment horizontal="right" vertical="center"/>
    </xf>
    <xf numFmtId="0" fontId="0" fillId="0" borderId="35" xfId="0" applyFont="1" applyBorder="1" applyAlignment="1">
      <alignment horizontal="center" vertical="top"/>
    </xf>
    <xf numFmtId="0" fontId="0" fillId="0" borderId="1" xfId="0" applyFont="1" applyBorder="1" applyAlignment="1">
      <alignment vertical="top"/>
    </xf>
    <xf numFmtId="0" fontId="0" fillId="2" borderId="44" xfId="0" applyFont="1" applyFill="1" applyBorder="1" applyAlignment="1" applyProtection="1">
      <alignment horizontal="left" vertical="center"/>
      <protection locked="0"/>
    </xf>
    <xf numFmtId="0" fontId="0" fillId="2" borderId="68" xfId="0" applyFont="1" applyFill="1" applyBorder="1" applyAlignment="1" applyProtection="1">
      <alignment horizontal="left" vertical="center"/>
      <protection locked="0"/>
    </xf>
    <xf numFmtId="0" fontId="0" fillId="0" borderId="55" xfId="0" applyFont="1" applyBorder="1" applyAlignment="1">
      <alignment horizontal="center" vertical="top"/>
    </xf>
    <xf numFmtId="0" fontId="0" fillId="0" borderId="10" xfId="0" applyFont="1" applyBorder="1">
      <alignment vertical="center"/>
    </xf>
    <xf numFmtId="0" fontId="0" fillId="4" borderId="0" xfId="0" applyFont="1" applyFill="1" applyBorder="1" applyAlignment="1" applyProtection="1">
      <alignment horizontal="left" vertical="center"/>
      <protection locked="0"/>
    </xf>
    <xf numFmtId="0" fontId="22" fillId="0" borderId="79" xfId="0" applyFont="1" applyBorder="1" applyAlignment="1">
      <alignment horizontal="left" vertical="center"/>
    </xf>
    <xf numFmtId="0" fontId="0" fillId="0" borderId="84" xfId="0" applyFont="1" applyBorder="1">
      <alignment vertical="center"/>
    </xf>
    <xf numFmtId="0" fontId="0" fillId="0" borderId="85" xfId="0" applyFont="1" applyBorder="1">
      <alignment vertical="center"/>
    </xf>
    <xf numFmtId="0" fontId="0" fillId="0" borderId="86" xfId="0" applyFont="1" applyBorder="1">
      <alignment vertical="center"/>
    </xf>
    <xf numFmtId="0" fontId="22" fillId="0" borderId="80" xfId="0" applyFont="1" applyBorder="1" applyAlignment="1">
      <alignment horizontal="left" vertical="center"/>
    </xf>
    <xf numFmtId="177" fontId="0" fillId="2" borderId="44" xfId="0" applyNumberFormat="1" applyFont="1" applyFill="1" applyBorder="1" applyAlignment="1" applyProtection="1">
      <alignment horizontal="center" vertical="center"/>
      <protection locked="0"/>
    </xf>
    <xf numFmtId="0" fontId="0" fillId="2" borderId="87" xfId="0" applyFont="1" applyFill="1" applyBorder="1" applyAlignment="1">
      <alignment horizontal="center" vertical="center" wrapText="1"/>
    </xf>
    <xf numFmtId="0" fontId="0" fillId="2" borderId="78" xfId="0" applyFont="1" applyFill="1" applyBorder="1" applyAlignment="1">
      <alignment horizontal="center" vertical="center"/>
    </xf>
    <xf numFmtId="0" fontId="0" fillId="2" borderId="88" xfId="0" applyFont="1" applyFill="1" applyBorder="1" applyAlignment="1">
      <alignment horizontal="center" vertical="center"/>
    </xf>
    <xf numFmtId="0" fontId="0" fillId="2" borderId="89" xfId="0" applyFont="1" applyFill="1" applyBorder="1" applyAlignment="1">
      <alignment horizontal="center" vertical="center"/>
    </xf>
    <xf numFmtId="0" fontId="0" fillId="2" borderId="90" xfId="0" applyFont="1" applyFill="1" applyBorder="1" applyAlignment="1">
      <alignment horizontal="center" vertical="center" wrapText="1"/>
    </xf>
    <xf numFmtId="0" fontId="0" fillId="0" borderId="0" xfId="0" applyFont="1" applyAlignment="1" applyProtection="1">
      <alignment horizontal="center" vertical="center"/>
      <protection locked="0"/>
    </xf>
    <xf numFmtId="0" fontId="0" fillId="2" borderId="12" xfId="0" applyFont="1" applyFill="1" applyBorder="1">
      <alignment vertical="center"/>
    </xf>
    <xf numFmtId="0" fontId="0" fillId="2" borderId="13" xfId="0" applyFont="1" applyFill="1" applyBorder="1">
      <alignment vertical="center"/>
    </xf>
    <xf numFmtId="0" fontId="0" fillId="2" borderId="14" xfId="0" applyFont="1" applyFill="1" applyBorder="1">
      <alignment vertical="center"/>
    </xf>
    <xf numFmtId="0" fontId="0" fillId="2" borderId="12" xfId="0" applyFont="1" applyFill="1" applyBorder="1" applyAlignment="1">
      <alignment horizontal="center" vertical="center"/>
    </xf>
    <xf numFmtId="0" fontId="0" fillId="2" borderId="14" xfId="0" applyFont="1" applyFill="1" applyBorder="1" applyAlignment="1">
      <alignment horizontal="center" vertical="center"/>
    </xf>
    <xf numFmtId="0" fontId="0" fillId="2" borderId="42" xfId="0" applyFont="1" applyFill="1" applyBorder="1" applyAlignment="1">
      <alignment horizontal="left" vertical="center"/>
    </xf>
    <xf numFmtId="0" fontId="0" fillId="2" borderId="50" xfId="0" applyFont="1" applyFill="1" applyBorder="1" applyAlignment="1">
      <alignment horizontal="left" vertical="center"/>
    </xf>
    <xf numFmtId="0" fontId="0" fillId="2" borderId="43" xfId="0" applyFont="1" applyFill="1" applyBorder="1" applyAlignment="1">
      <alignment horizontal="left" vertical="center"/>
    </xf>
    <xf numFmtId="0" fontId="0" fillId="0" borderId="24" xfId="0" applyFont="1" applyBorder="1" applyAlignment="1">
      <alignment horizontal="right" vertical="center"/>
    </xf>
    <xf numFmtId="0" fontId="0" fillId="2" borderId="91" xfId="0" applyFont="1" applyFill="1" applyBorder="1" applyAlignment="1">
      <alignment horizontal="center" vertical="center" wrapText="1"/>
    </xf>
    <xf numFmtId="0" fontId="0" fillId="0" borderId="35" xfId="0" applyFont="1" applyBorder="1" applyAlignment="1">
      <alignment horizontal="center" vertical="center"/>
    </xf>
    <xf numFmtId="0" fontId="0" fillId="0" borderId="1" xfId="0" applyFont="1" applyBorder="1">
      <alignment vertical="center"/>
    </xf>
    <xf numFmtId="0" fontId="0" fillId="0" borderId="23" xfId="0" applyFont="1" applyBorder="1" applyAlignment="1" applyProtection="1">
      <alignment vertical="center" wrapText="1"/>
      <protection locked="0"/>
    </xf>
    <xf numFmtId="0" fontId="0" fillId="0" borderId="55" xfId="0" applyFont="1" applyBorder="1" applyAlignment="1">
      <alignment horizontal="center" vertical="center"/>
    </xf>
    <xf numFmtId="0" fontId="2" fillId="0" borderId="0" xfId="0" applyFont="1" applyAlignment="1">
      <alignment horizontal="center" vertical="center"/>
    </xf>
    <xf numFmtId="0" fontId="2" fillId="2" borderId="68" xfId="0" applyFont="1" applyFill="1" applyBorder="1" applyAlignment="1" applyProtection="1">
      <alignment horizontal="left" vertical="center" wrapText="1"/>
      <protection locked="0"/>
    </xf>
    <xf numFmtId="0" fontId="2" fillId="2" borderId="22" xfId="0" applyFont="1" applyFill="1" applyBorder="1" applyAlignment="1" applyProtection="1">
      <alignment horizontal="left" vertical="center" wrapText="1"/>
      <protection locked="0"/>
    </xf>
    <xf numFmtId="0" fontId="0" fillId="2" borderId="68" xfId="0" applyFont="1" applyFill="1" applyBorder="1" applyProtection="1">
      <alignment vertical="center"/>
      <protection locked="0"/>
    </xf>
    <xf numFmtId="0" fontId="0" fillId="2" borderId="92" xfId="0" applyFont="1" applyFill="1" applyBorder="1" applyProtection="1">
      <alignment vertical="center"/>
      <protection locked="0"/>
    </xf>
    <xf numFmtId="0" fontId="0" fillId="2" borderId="15" xfId="0" applyFont="1" applyFill="1" applyBorder="1" applyAlignment="1" applyProtection="1">
      <alignment horizontal="left" vertical="center"/>
      <protection locked="0"/>
    </xf>
    <xf numFmtId="0" fontId="0" fillId="2" borderId="17" xfId="0" applyFont="1" applyFill="1" applyBorder="1" applyAlignment="1" applyProtection="1">
      <alignment horizontal="left" vertical="center"/>
      <protection locked="0"/>
    </xf>
    <xf numFmtId="0" fontId="0" fillId="2" borderId="15" xfId="0" applyFont="1" applyFill="1" applyBorder="1">
      <alignment vertical="center"/>
    </xf>
    <xf numFmtId="0" fontId="0" fillId="2" borderId="16" xfId="0" applyFont="1" applyFill="1" applyBorder="1">
      <alignment vertical="center"/>
    </xf>
    <xf numFmtId="0" fontId="0" fillId="2" borderId="17" xfId="0" applyFont="1" applyFill="1" applyBorder="1">
      <alignment vertical="center"/>
    </xf>
    <xf numFmtId="0" fontId="0" fillId="0" borderId="92" xfId="0" applyFont="1" applyBorder="1" applyAlignment="1">
      <alignment horizontal="right" vertical="center"/>
    </xf>
    <xf numFmtId="0" fontId="0" fillId="2" borderId="15" xfId="0" applyFont="1" applyFill="1" applyBorder="1" applyAlignment="1">
      <alignment horizontal="center" vertical="center" wrapText="1"/>
    </xf>
    <xf numFmtId="0" fontId="0" fillId="2" borderId="93" xfId="0" applyFont="1" applyFill="1" applyBorder="1" applyAlignment="1">
      <alignment horizontal="center" vertical="center" wrapText="1"/>
    </xf>
    <xf numFmtId="0" fontId="0" fillId="2" borderId="82" xfId="0" applyFont="1" applyFill="1" applyBorder="1" applyAlignment="1">
      <alignment horizontal="center" vertical="center" wrapText="1"/>
    </xf>
    <xf numFmtId="0" fontId="2" fillId="0" borderId="54" xfId="0" applyFont="1" applyBorder="1" applyAlignment="1">
      <alignment horizontal="center" vertical="center" shrinkToFit="1"/>
    </xf>
    <xf numFmtId="0" fontId="2" fillId="2" borderId="36" xfId="0" applyFont="1" applyFill="1" applyBorder="1" applyAlignment="1" applyProtection="1">
      <alignment horizontal="center" vertical="center"/>
      <protection locked="0"/>
    </xf>
    <xf numFmtId="0" fontId="2" fillId="2" borderId="47" xfId="0" applyFont="1" applyFill="1" applyBorder="1" applyAlignment="1" applyProtection="1">
      <alignment horizontal="center" vertical="center"/>
      <protection locked="0"/>
    </xf>
    <xf numFmtId="0" fontId="2" fillId="2" borderId="37" xfId="0" applyFont="1" applyFill="1" applyBorder="1" applyAlignment="1" applyProtection="1">
      <alignment horizontal="center" vertical="center"/>
      <protection locked="0"/>
    </xf>
    <xf numFmtId="0" fontId="2" fillId="0" borderId="0" xfId="0" applyFont="1" applyAlignment="1">
      <alignment horizontal="center" vertical="center" shrinkToFit="1"/>
    </xf>
    <xf numFmtId="0" fontId="2" fillId="2" borderId="56" xfId="0" applyFont="1" applyFill="1" applyBorder="1" applyAlignment="1" applyProtection="1">
      <alignment horizontal="center" vertical="center"/>
      <protection locked="0"/>
    </xf>
    <xf numFmtId="0" fontId="2" fillId="2" borderId="57" xfId="0" applyFont="1" applyFill="1" applyBorder="1" applyAlignment="1" applyProtection="1">
      <alignment horizontal="center" vertical="center"/>
      <protection locked="0"/>
    </xf>
    <xf numFmtId="0" fontId="2" fillId="2" borderId="64" xfId="0" applyFont="1" applyFill="1" applyBorder="1" applyAlignment="1" applyProtection="1">
      <alignment horizontal="center" vertical="center"/>
      <protection locked="0"/>
    </xf>
    <xf numFmtId="0" fontId="2" fillId="0" borderId="52" xfId="0" applyFont="1" applyBorder="1" applyAlignment="1">
      <alignment horizontal="center" vertical="center" shrinkToFit="1"/>
    </xf>
    <xf numFmtId="0" fontId="2" fillId="2" borderId="94" xfId="0" applyFont="1" applyFill="1" applyBorder="1" applyAlignment="1" applyProtection="1">
      <alignment horizontal="center" vertical="center"/>
      <protection locked="0"/>
    </xf>
    <xf numFmtId="0" fontId="2" fillId="2" borderId="9" xfId="0" applyFont="1" applyFill="1" applyBorder="1" applyAlignment="1" applyProtection="1">
      <alignment horizontal="center" vertical="center"/>
      <protection locked="0"/>
    </xf>
    <xf numFmtId="0" fontId="2" fillId="0" borderId="29" xfId="0" applyFont="1" applyBorder="1" applyAlignment="1">
      <alignment horizontal="center" vertical="center" shrinkToFit="1"/>
    </xf>
    <xf numFmtId="0" fontId="2" fillId="2" borderId="7"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2" fillId="2" borderId="95" xfId="0" applyFont="1" applyFill="1" applyBorder="1" applyAlignment="1" applyProtection="1">
      <alignment horizontal="center" vertical="center"/>
      <protection locked="0"/>
    </xf>
    <xf numFmtId="0" fontId="2" fillId="2" borderId="96" xfId="0" applyFont="1" applyFill="1" applyBorder="1" applyAlignment="1" applyProtection="1">
      <alignment horizontal="center" vertical="center"/>
      <protection locked="0"/>
    </xf>
    <xf numFmtId="0" fontId="2" fillId="0" borderId="29" xfId="0" applyFont="1" applyBorder="1">
      <alignment vertical="center"/>
    </xf>
    <xf numFmtId="0" fontId="2" fillId="0" borderId="23" xfId="0" applyFont="1" applyBorder="1" applyAlignment="1">
      <alignment horizontal="center" vertical="center"/>
    </xf>
    <xf numFmtId="0" fontId="2" fillId="0" borderId="29" xfId="0" applyFont="1" applyBorder="1" applyAlignment="1">
      <alignment horizontal="center" vertical="center"/>
    </xf>
    <xf numFmtId="0" fontId="2" fillId="2" borderId="97" xfId="0" applyFont="1" applyFill="1" applyBorder="1" applyAlignment="1" applyProtection="1">
      <alignment horizontal="center" vertical="center"/>
      <protection locked="0"/>
    </xf>
    <xf numFmtId="0" fontId="2" fillId="2" borderId="98" xfId="0" applyFont="1" applyFill="1" applyBorder="1" applyAlignment="1" applyProtection="1">
      <alignment horizontal="center" vertical="center"/>
      <protection locked="0"/>
    </xf>
    <xf numFmtId="0" fontId="2" fillId="0" borderId="24" xfId="0" applyFont="1" applyBorder="1">
      <alignment vertical="center"/>
    </xf>
    <xf numFmtId="0" fontId="2" fillId="2" borderId="26" xfId="0" applyFont="1" applyFill="1" applyBorder="1" applyAlignment="1" applyProtection="1">
      <alignment horizontal="center" vertical="center"/>
      <protection locked="0"/>
    </xf>
    <xf numFmtId="0" fontId="0" fillId="2" borderId="99" xfId="0" applyFont="1" applyFill="1" applyBorder="1" applyAlignment="1" applyProtection="1">
      <alignment horizontal="center" vertical="center"/>
      <protection locked="0"/>
    </xf>
    <xf numFmtId="0" fontId="0" fillId="2" borderId="97" xfId="0" applyFont="1" applyFill="1" applyBorder="1" applyAlignment="1" applyProtection="1">
      <alignment horizontal="center" vertical="center"/>
      <protection locked="0"/>
    </xf>
    <xf numFmtId="0" fontId="0" fillId="2" borderId="94" xfId="0" applyFont="1" applyFill="1" applyBorder="1" applyAlignment="1" applyProtection="1">
      <alignment horizontal="center" vertical="center"/>
      <protection locked="0"/>
    </xf>
    <xf numFmtId="0" fontId="0" fillId="2" borderId="95" xfId="0" applyFont="1" applyFill="1" applyBorder="1" applyAlignment="1" applyProtection="1">
      <alignment horizontal="center" vertical="center"/>
      <protection locked="0"/>
    </xf>
    <xf numFmtId="0" fontId="0" fillId="2" borderId="100" xfId="0" applyFont="1" applyFill="1" applyBorder="1" applyAlignment="1" applyProtection="1">
      <alignment horizontal="center" vertical="center"/>
      <protection locked="0"/>
    </xf>
    <xf numFmtId="0" fontId="0" fillId="0" borderId="29" xfId="0" applyFont="1" applyBorder="1" applyAlignment="1" applyProtection="1">
      <alignment horizontal="center" vertical="center"/>
      <protection locked="0"/>
    </xf>
    <xf numFmtId="0" fontId="0" fillId="2" borderId="101" xfId="0" applyFont="1" applyFill="1" applyBorder="1" applyAlignment="1" applyProtection="1">
      <alignment horizontal="left" vertical="center"/>
      <protection locked="0"/>
    </xf>
    <xf numFmtId="0" fontId="0" fillId="2" borderId="102" xfId="0" applyFont="1" applyFill="1" applyBorder="1" applyAlignment="1" applyProtection="1">
      <alignment horizontal="left" vertical="center"/>
      <protection locked="0"/>
    </xf>
    <xf numFmtId="0" fontId="0" fillId="2" borderId="64" xfId="0" applyFont="1" applyFill="1" applyBorder="1" applyAlignment="1" applyProtection="1">
      <alignment horizontal="center" vertical="center" shrinkToFit="1"/>
      <protection locked="0"/>
    </xf>
    <xf numFmtId="0" fontId="0" fillId="0" borderId="0" xfId="0" applyFont="1" applyAlignment="1" applyProtection="1">
      <alignment horizontal="center" vertical="center" shrinkToFit="1"/>
      <protection locked="0"/>
    </xf>
    <xf numFmtId="0" fontId="0" fillId="2" borderId="25" xfId="0" applyFont="1" applyFill="1" applyBorder="1" applyAlignment="1" applyProtection="1">
      <alignment horizontal="center" vertical="center"/>
      <protection locked="0"/>
    </xf>
    <xf numFmtId="0" fontId="0" fillId="0" borderId="0" xfId="0" applyFont="1" applyBorder="1" applyAlignment="1" applyProtection="1">
      <alignment horizontal="center" vertical="center"/>
      <protection locked="0"/>
    </xf>
    <xf numFmtId="0" fontId="0" fillId="0" borderId="24" xfId="0" applyFont="1" applyBorder="1" applyAlignment="1" applyProtection="1">
      <alignment horizontal="center" vertical="center"/>
      <protection locked="0"/>
    </xf>
    <xf numFmtId="0" fontId="0" fillId="2" borderId="94" xfId="0" applyFont="1" applyFill="1" applyBorder="1" applyAlignment="1" applyProtection="1">
      <alignment horizontal="center" vertical="center" shrinkToFit="1"/>
      <protection locked="0"/>
    </xf>
    <xf numFmtId="0" fontId="0" fillId="2" borderId="57" xfId="0" applyFont="1" applyFill="1" applyBorder="1" applyAlignment="1" applyProtection="1">
      <alignment horizontal="center" vertical="center" shrinkToFit="1"/>
      <protection locked="0"/>
    </xf>
    <xf numFmtId="0" fontId="0" fillId="2" borderId="0" xfId="0" applyFont="1" applyFill="1" applyAlignment="1" applyProtection="1">
      <alignment horizontal="left" vertical="center" wrapText="1"/>
      <protection locked="0"/>
    </xf>
    <xf numFmtId="0" fontId="0" fillId="2" borderId="103" xfId="0" applyFont="1" applyFill="1" applyBorder="1" applyAlignment="1" applyProtection="1">
      <alignment horizontal="center" vertical="center"/>
      <protection locked="0"/>
    </xf>
    <xf numFmtId="0" fontId="0" fillId="2" borderId="102" xfId="0" applyFont="1" applyFill="1" applyBorder="1" applyAlignment="1" applyProtection="1">
      <alignment horizontal="center" vertical="center"/>
      <protection locked="0"/>
    </xf>
    <xf numFmtId="0" fontId="0" fillId="2" borderId="104" xfId="0" applyFont="1" applyFill="1" applyBorder="1" applyAlignment="1" applyProtection="1">
      <alignment horizontal="center" vertical="center"/>
      <protection locked="0"/>
    </xf>
    <xf numFmtId="0" fontId="0" fillId="2" borderId="96" xfId="0" applyFont="1" applyFill="1" applyBorder="1" applyAlignment="1" applyProtection="1">
      <alignment horizontal="center" vertical="center"/>
      <protection locked="0"/>
    </xf>
    <xf numFmtId="0" fontId="0" fillId="2" borderId="26" xfId="0" applyFont="1" applyFill="1" applyBorder="1" applyAlignment="1" applyProtection="1">
      <alignment horizontal="center" vertical="center"/>
      <protection locked="0"/>
    </xf>
    <xf numFmtId="0" fontId="0" fillId="4" borderId="29" xfId="0" applyFont="1" applyFill="1" applyBorder="1" applyAlignment="1">
      <alignment horizontal="center" vertical="center"/>
    </xf>
    <xf numFmtId="0" fontId="0" fillId="2" borderId="105" xfId="0" applyFont="1" applyFill="1" applyBorder="1" applyAlignment="1" applyProtection="1">
      <alignment horizontal="center" vertical="center"/>
      <protection locked="0"/>
    </xf>
    <xf numFmtId="0" fontId="0" fillId="2" borderId="96" xfId="0" applyFont="1" applyFill="1" applyBorder="1" applyAlignment="1" applyProtection="1">
      <alignment horizontal="center" vertical="center" shrinkToFit="1"/>
      <protection locked="0"/>
    </xf>
    <xf numFmtId="0" fontId="0" fillId="0" borderId="29" xfId="0" applyFont="1" applyBorder="1">
      <alignment vertical="center"/>
    </xf>
    <xf numFmtId="0" fontId="0" fillId="0" borderId="106" xfId="0" applyFont="1" applyBorder="1" applyAlignment="1" applyProtection="1">
      <alignment horizontal="center" vertical="center"/>
      <protection locked="0"/>
    </xf>
    <xf numFmtId="0" fontId="0" fillId="2" borderId="107" xfId="0" applyFont="1" applyFill="1" applyBorder="1" applyAlignment="1" applyProtection="1">
      <alignment horizontal="center" vertical="center"/>
      <protection locked="0"/>
    </xf>
    <xf numFmtId="0" fontId="0" fillId="2" borderId="108" xfId="0" applyFont="1" applyFill="1" applyBorder="1" applyAlignment="1" applyProtection="1">
      <alignment horizontal="center" vertical="center"/>
      <protection locked="0"/>
    </xf>
    <xf numFmtId="0" fontId="0" fillId="2" borderId="109" xfId="0" applyFont="1" applyFill="1" applyBorder="1" applyAlignment="1" applyProtection="1">
      <alignment horizontal="center" vertical="center"/>
      <protection locked="0"/>
    </xf>
    <xf numFmtId="0" fontId="0" fillId="2" borderId="110" xfId="0" applyFont="1" applyFill="1" applyBorder="1" applyAlignment="1" applyProtection="1">
      <alignment horizontal="center" vertical="center"/>
      <protection locked="0"/>
    </xf>
    <xf numFmtId="0" fontId="0" fillId="4" borderId="0" xfId="0" applyFont="1" applyFill="1" applyBorder="1" applyAlignment="1" applyProtection="1">
      <alignment horizontal="center" vertical="center"/>
      <protection locked="0"/>
    </xf>
    <xf numFmtId="0" fontId="0" fillId="2" borderId="8" xfId="0" applyFont="1" applyFill="1" applyBorder="1" applyAlignment="1" applyProtection="1">
      <alignment horizontal="right" vertical="center"/>
      <protection locked="0"/>
    </xf>
    <xf numFmtId="0" fontId="0" fillId="2" borderId="0" xfId="0" applyFont="1" applyFill="1" applyAlignment="1" applyProtection="1">
      <alignment horizontal="left" vertical="center"/>
      <protection locked="0"/>
    </xf>
    <xf numFmtId="0" fontId="0" fillId="2" borderId="111" xfId="0" applyFont="1" applyFill="1" applyBorder="1" applyAlignment="1" applyProtection="1">
      <alignment horizontal="center" vertical="center"/>
      <protection locked="0"/>
    </xf>
    <xf numFmtId="0" fontId="0" fillId="2" borderId="112" xfId="0" applyFont="1" applyFill="1" applyBorder="1" applyAlignment="1" applyProtection="1">
      <alignment horizontal="center" vertical="center"/>
      <protection locked="0"/>
    </xf>
    <xf numFmtId="0" fontId="0" fillId="2" borderId="113" xfId="0" applyFont="1" applyFill="1" applyBorder="1" applyAlignment="1" applyProtection="1">
      <alignment horizontal="center" vertical="center"/>
      <protection locked="0"/>
    </xf>
    <xf numFmtId="0" fontId="0" fillId="2" borderId="101" xfId="0" applyFont="1" applyFill="1" applyBorder="1" applyAlignment="1" applyProtection="1">
      <alignment horizontal="center" vertical="center"/>
      <protection locked="0"/>
    </xf>
    <xf numFmtId="0" fontId="0" fillId="0" borderId="0" xfId="0" applyFont="1" applyAlignment="1" applyProtection="1">
      <alignment horizontal="right" vertical="center"/>
      <protection locked="0"/>
    </xf>
    <xf numFmtId="0" fontId="0" fillId="2" borderId="23" xfId="0" applyFont="1" applyFill="1" applyBorder="1" applyAlignment="1">
      <alignment horizontal="left" vertical="center"/>
    </xf>
    <xf numFmtId="0" fontId="2" fillId="0" borderId="62" xfId="0" applyFont="1" applyBorder="1" applyAlignment="1">
      <alignment horizontal="center" vertical="center" shrinkToFit="1"/>
    </xf>
    <xf numFmtId="0" fontId="2" fillId="2" borderId="42" xfId="0" applyFont="1" applyFill="1" applyBorder="1" applyAlignment="1" applyProtection="1">
      <alignment horizontal="center" vertical="center"/>
      <protection locked="0"/>
    </xf>
    <xf numFmtId="0" fontId="2" fillId="2" borderId="50" xfId="0" applyFont="1" applyFill="1" applyBorder="1" applyAlignment="1" applyProtection="1">
      <alignment horizontal="center" vertical="center"/>
      <protection locked="0"/>
    </xf>
    <xf numFmtId="0" fontId="2" fillId="2" borderId="43" xfId="0" applyFont="1" applyFill="1" applyBorder="1" applyAlignment="1" applyProtection="1">
      <alignment horizontal="center" vertical="center"/>
      <protection locked="0"/>
    </xf>
    <xf numFmtId="0" fontId="2" fillId="2" borderId="60" xfId="0" applyFont="1" applyFill="1" applyBorder="1" applyAlignment="1" applyProtection="1">
      <alignment horizontal="center" vertical="center"/>
      <protection locked="0"/>
    </xf>
    <xf numFmtId="0" fontId="2" fillId="2" borderId="63" xfId="0" applyFont="1" applyFill="1" applyBorder="1" applyAlignment="1" applyProtection="1">
      <alignment horizontal="center" vertical="center"/>
      <protection locked="0"/>
    </xf>
    <xf numFmtId="0" fontId="2" fillId="2" borderId="61" xfId="0" applyFont="1" applyFill="1" applyBorder="1" applyAlignment="1" applyProtection="1">
      <alignment horizontal="center" vertical="center"/>
      <protection locked="0"/>
    </xf>
    <xf numFmtId="0" fontId="2" fillId="0" borderId="60" xfId="0" applyFont="1" applyBorder="1" applyAlignment="1">
      <alignment horizontal="center" vertical="center" shrinkToFit="1"/>
    </xf>
    <xf numFmtId="0" fontId="2" fillId="2" borderId="114" xfId="0" applyFont="1" applyFill="1" applyBorder="1" applyAlignment="1" applyProtection="1">
      <alignment horizontal="center" vertical="center"/>
      <protection locked="0"/>
    </xf>
    <xf numFmtId="0" fontId="2" fillId="2" borderId="14" xfId="0" applyFont="1" applyFill="1" applyBorder="1" applyAlignment="1" applyProtection="1">
      <alignment horizontal="center" vertical="center"/>
      <protection locked="0"/>
    </xf>
    <xf numFmtId="0" fontId="2" fillId="2" borderId="12" xfId="0" applyFont="1" applyFill="1" applyBorder="1" applyAlignment="1" applyProtection="1">
      <alignment horizontal="center" vertical="center"/>
      <protection locked="0"/>
    </xf>
    <xf numFmtId="0" fontId="2" fillId="2" borderId="13" xfId="0" applyFont="1" applyFill="1" applyBorder="1" applyAlignment="1" applyProtection="1">
      <alignment horizontal="center" vertical="center"/>
      <protection locked="0"/>
    </xf>
    <xf numFmtId="0" fontId="2" fillId="2" borderId="115" xfId="0" applyFont="1" applyFill="1" applyBorder="1" applyAlignment="1" applyProtection="1">
      <alignment horizontal="center" vertical="center"/>
      <protection locked="0"/>
    </xf>
    <xf numFmtId="0" fontId="2" fillId="2" borderId="102" xfId="0" applyFont="1" applyFill="1" applyBorder="1" applyAlignment="1" applyProtection="1">
      <alignment horizontal="center" vertical="center"/>
      <protection locked="0"/>
    </xf>
    <xf numFmtId="0" fontId="2" fillId="2" borderId="116" xfId="0" applyFont="1" applyFill="1" applyBorder="1" applyAlignment="1" applyProtection="1">
      <alignment horizontal="center" vertical="center"/>
      <protection locked="0"/>
    </xf>
    <xf numFmtId="0" fontId="2" fillId="2" borderId="117" xfId="0" applyFont="1" applyFill="1" applyBorder="1" applyAlignment="1" applyProtection="1">
      <alignment horizontal="center" vertical="center"/>
      <protection locked="0"/>
    </xf>
    <xf numFmtId="0" fontId="2" fillId="2" borderId="24" xfId="0" applyFont="1" applyFill="1" applyBorder="1" applyAlignment="1" applyProtection="1">
      <alignment horizontal="center" vertical="center"/>
      <protection locked="0"/>
    </xf>
    <xf numFmtId="0" fontId="0" fillId="2" borderId="118" xfId="0" applyFont="1" applyFill="1" applyBorder="1" applyAlignment="1" applyProtection="1">
      <alignment horizontal="center" vertical="center"/>
      <protection locked="0"/>
    </xf>
    <xf numFmtId="0" fontId="0" fillId="2" borderId="116" xfId="0" applyFont="1" applyFill="1" applyBorder="1" applyAlignment="1" applyProtection="1">
      <alignment horizontal="center" vertical="center"/>
      <protection locked="0"/>
    </xf>
    <xf numFmtId="0" fontId="0" fillId="2" borderId="114" xfId="0" applyFont="1" applyFill="1" applyBorder="1" applyAlignment="1" applyProtection="1">
      <alignment horizontal="center" vertical="center"/>
      <protection locked="0"/>
    </xf>
    <xf numFmtId="0" fontId="0" fillId="2" borderId="115" xfId="0" applyFont="1" applyFill="1" applyBorder="1" applyAlignment="1" applyProtection="1">
      <alignment horizontal="center" vertical="center"/>
      <protection locked="0"/>
    </xf>
    <xf numFmtId="0" fontId="0" fillId="2" borderId="62" xfId="0" applyFont="1" applyFill="1" applyBorder="1" applyAlignment="1" applyProtection="1">
      <alignment horizontal="center" vertical="center"/>
      <protection locked="0"/>
    </xf>
    <xf numFmtId="0" fontId="0" fillId="2" borderId="61" xfId="0" applyFont="1" applyFill="1" applyBorder="1" applyAlignment="1" applyProtection="1">
      <alignment horizontal="center" vertical="center" shrinkToFit="1"/>
      <protection locked="0"/>
    </xf>
    <xf numFmtId="0" fontId="0" fillId="2" borderId="23" xfId="0" applyFont="1" applyFill="1" applyBorder="1" applyAlignment="1" applyProtection="1">
      <alignment horizontal="center" vertical="center"/>
      <protection locked="0"/>
    </xf>
    <xf numFmtId="0" fontId="0" fillId="2" borderId="114" xfId="0" applyFont="1" applyFill="1" applyBorder="1" applyAlignment="1" applyProtection="1">
      <alignment horizontal="center" vertical="center" shrinkToFit="1"/>
      <protection locked="0"/>
    </xf>
    <xf numFmtId="0" fontId="0" fillId="2" borderId="63" xfId="0" applyFont="1" applyFill="1" applyBorder="1" applyAlignment="1" applyProtection="1">
      <alignment horizontal="center" vertical="center" shrinkToFit="1"/>
      <protection locked="0"/>
    </xf>
    <xf numFmtId="0" fontId="0" fillId="2" borderId="119" xfId="0" applyFont="1" applyFill="1" applyBorder="1" applyAlignment="1" applyProtection="1">
      <alignment horizontal="center" vertical="center"/>
      <protection locked="0"/>
    </xf>
    <xf numFmtId="0" fontId="0" fillId="2" borderId="24" xfId="0" applyFont="1" applyFill="1" applyBorder="1" applyAlignment="1" applyProtection="1">
      <alignment horizontal="center" vertical="center"/>
      <protection locked="0"/>
    </xf>
    <xf numFmtId="0" fontId="0" fillId="2" borderId="120" xfId="0" applyFont="1" applyFill="1" applyBorder="1" applyAlignment="1" applyProtection="1">
      <alignment horizontal="center" vertical="center"/>
      <protection locked="0"/>
    </xf>
    <xf numFmtId="0" fontId="0" fillId="2" borderId="102" xfId="0" applyFont="1" applyFill="1" applyBorder="1" applyAlignment="1" applyProtection="1">
      <alignment horizontal="center" vertical="center" shrinkToFit="1"/>
      <protection locked="0"/>
    </xf>
    <xf numFmtId="0" fontId="0" fillId="2" borderId="121" xfId="0" applyFont="1" applyFill="1" applyBorder="1" applyAlignment="1" applyProtection="1">
      <alignment horizontal="center" vertical="center"/>
      <protection locked="0"/>
    </xf>
    <xf numFmtId="0" fontId="0" fillId="2" borderId="122" xfId="0" applyFont="1" applyFill="1" applyBorder="1" applyAlignment="1" applyProtection="1">
      <alignment horizontal="center" vertical="center"/>
      <protection locked="0"/>
    </xf>
    <xf numFmtId="0" fontId="0" fillId="2" borderId="123" xfId="0" applyFont="1" applyFill="1" applyBorder="1" applyAlignment="1" applyProtection="1">
      <alignment horizontal="center" vertical="center"/>
      <protection locked="0"/>
    </xf>
    <xf numFmtId="0" fontId="0" fillId="2" borderId="13" xfId="0" applyFont="1" applyFill="1" applyBorder="1" applyAlignment="1" applyProtection="1">
      <alignment horizontal="right" vertical="center"/>
      <protection locked="0"/>
    </xf>
    <xf numFmtId="0" fontId="0" fillId="2" borderId="81" xfId="0" applyFont="1" applyFill="1" applyBorder="1" applyAlignment="1" applyProtection="1">
      <alignment horizontal="center" vertical="center"/>
      <protection locked="0"/>
    </xf>
    <xf numFmtId="0" fontId="0" fillId="2" borderId="124" xfId="0" applyFont="1" applyFill="1" applyBorder="1" applyAlignment="1" applyProtection="1">
      <alignment horizontal="center" vertical="center"/>
      <protection locked="0"/>
    </xf>
    <xf numFmtId="0" fontId="0" fillId="2" borderId="82" xfId="0" applyFont="1" applyFill="1" applyBorder="1" applyAlignment="1" applyProtection="1">
      <alignment horizontal="center" vertical="center"/>
      <protection locked="0"/>
    </xf>
    <xf numFmtId="0" fontId="0" fillId="0" borderId="125" xfId="0" applyFont="1" applyBorder="1" applyAlignment="1">
      <alignment horizontal="center" vertical="center" wrapText="1"/>
    </xf>
    <xf numFmtId="0" fontId="0" fillId="2" borderId="126" xfId="0" applyFont="1" applyFill="1" applyBorder="1" applyAlignment="1">
      <alignment horizontal="center" vertical="center" wrapText="1"/>
    </xf>
    <xf numFmtId="0" fontId="0" fillId="0" borderId="0" xfId="0" applyFont="1" applyBorder="1" applyAlignment="1">
      <alignment horizontal="center" vertical="center" wrapText="1"/>
    </xf>
    <xf numFmtId="0" fontId="2" fillId="0" borderId="127" xfId="0" applyFont="1" applyBorder="1" applyAlignment="1">
      <alignment horizontal="center" vertical="center" shrinkToFit="1"/>
    </xf>
    <xf numFmtId="0" fontId="2" fillId="2" borderId="81" xfId="0" applyFont="1" applyFill="1" applyBorder="1" applyAlignment="1" applyProtection="1">
      <alignment horizontal="center" vertical="center"/>
      <protection locked="0"/>
    </xf>
    <xf numFmtId="0" fontId="2" fillId="2" borderId="124" xfId="0" applyFont="1" applyFill="1" applyBorder="1" applyAlignment="1" applyProtection="1">
      <alignment horizontal="center" vertical="center"/>
      <protection locked="0"/>
    </xf>
    <xf numFmtId="0" fontId="2" fillId="2" borderId="82" xfId="0" applyFont="1" applyFill="1" applyBorder="1" applyAlignment="1" applyProtection="1">
      <alignment horizontal="center" vertical="center"/>
      <protection locked="0"/>
    </xf>
    <xf numFmtId="0" fontId="2" fillId="2" borderId="70" xfId="0" applyFont="1" applyFill="1" applyBorder="1" applyAlignment="1" applyProtection="1">
      <alignment horizontal="center" vertical="center"/>
      <protection locked="0"/>
    </xf>
    <xf numFmtId="0" fontId="2" fillId="2" borderId="71" xfId="0" applyFont="1" applyFill="1" applyBorder="1" applyAlignment="1" applyProtection="1">
      <alignment horizontal="center" vertical="center"/>
      <protection locked="0"/>
    </xf>
    <xf numFmtId="0" fontId="2" fillId="2" borderId="75" xfId="0" applyFont="1" applyFill="1" applyBorder="1" applyAlignment="1" applyProtection="1">
      <alignment horizontal="center" vertical="center"/>
      <protection locked="0"/>
    </xf>
    <xf numFmtId="0" fontId="2" fillId="0" borderId="128" xfId="0" applyFont="1" applyBorder="1" applyAlignment="1">
      <alignment horizontal="center" vertical="center" shrinkToFit="1"/>
    </xf>
    <xf numFmtId="0" fontId="2" fillId="2" borderId="12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5" xfId="0" applyFont="1" applyFill="1" applyBorder="1" applyAlignment="1" applyProtection="1">
      <alignment horizontal="center" vertical="center"/>
      <protection locked="0"/>
    </xf>
    <xf numFmtId="0" fontId="2" fillId="2" borderId="16" xfId="0" applyFont="1" applyFill="1" applyBorder="1" applyAlignment="1" applyProtection="1">
      <alignment horizontal="center" vertical="center"/>
      <protection locked="0"/>
    </xf>
    <xf numFmtId="0" fontId="2" fillId="2" borderId="130" xfId="0" applyFont="1" applyFill="1" applyBorder="1" applyAlignment="1" applyProtection="1">
      <alignment horizontal="center" vertical="center"/>
      <protection locked="0"/>
    </xf>
    <xf numFmtId="0" fontId="2" fillId="2" borderId="131" xfId="0" applyFont="1" applyFill="1" applyBorder="1" applyAlignment="1" applyProtection="1">
      <alignment horizontal="center" vertical="center"/>
      <protection locked="0"/>
    </xf>
    <xf numFmtId="0" fontId="2" fillId="2" borderId="132" xfId="0" applyFont="1" applyFill="1" applyBorder="1" applyAlignment="1" applyProtection="1">
      <alignment horizontal="center" vertical="center"/>
      <protection locked="0"/>
    </xf>
    <xf numFmtId="0" fontId="2" fillId="2" borderId="133" xfId="0" applyFont="1" applyFill="1" applyBorder="1" applyAlignment="1" applyProtection="1">
      <alignment horizontal="center" vertical="center"/>
      <protection locked="0"/>
    </xf>
    <xf numFmtId="0" fontId="2" fillId="2" borderId="92" xfId="0" applyFont="1" applyFill="1" applyBorder="1" applyAlignment="1" applyProtection="1">
      <alignment horizontal="center" vertical="center"/>
      <protection locked="0"/>
    </xf>
    <xf numFmtId="0" fontId="0" fillId="2" borderId="134" xfId="0" applyFont="1" applyFill="1" applyBorder="1" applyAlignment="1" applyProtection="1">
      <alignment horizontal="center" vertical="center"/>
      <protection locked="0"/>
    </xf>
    <xf numFmtId="0" fontId="0" fillId="2" borderId="132" xfId="0" applyFont="1" applyFill="1" applyBorder="1" applyAlignment="1" applyProtection="1">
      <alignment horizontal="center" vertical="center"/>
      <protection locked="0"/>
    </xf>
    <xf numFmtId="0" fontId="0" fillId="2" borderId="129" xfId="0" applyFont="1" applyFill="1" applyBorder="1" applyAlignment="1" applyProtection="1">
      <alignment horizontal="center" vertical="center"/>
      <protection locked="0"/>
    </xf>
    <xf numFmtId="0" fontId="0" fillId="2" borderId="130" xfId="0" applyFont="1" applyFill="1" applyBorder="1" applyAlignment="1" applyProtection="1">
      <alignment horizontal="center" vertical="center"/>
      <protection locked="0"/>
    </xf>
    <xf numFmtId="0" fontId="0" fillId="2" borderId="76" xfId="0" applyFont="1" applyFill="1" applyBorder="1" applyAlignment="1" applyProtection="1">
      <alignment horizontal="center" vertical="center"/>
      <protection locked="0"/>
    </xf>
    <xf numFmtId="0" fontId="0" fillId="2" borderId="135" xfId="0" applyFont="1" applyFill="1" applyBorder="1" applyAlignment="1" applyProtection="1">
      <alignment horizontal="left" vertical="center"/>
      <protection locked="0"/>
    </xf>
    <xf numFmtId="0" fontId="0" fillId="2" borderId="16" xfId="0" applyFont="1" applyFill="1" applyBorder="1" applyAlignment="1" applyProtection="1">
      <alignment horizontal="left" vertical="center"/>
      <protection locked="0"/>
    </xf>
    <xf numFmtId="0" fontId="0" fillId="2" borderId="131" xfId="0" applyFont="1" applyFill="1" applyBorder="1" applyAlignment="1" applyProtection="1">
      <alignment horizontal="left" vertical="center"/>
      <protection locked="0"/>
    </xf>
    <xf numFmtId="0" fontId="0" fillId="2" borderId="75" xfId="0" applyFont="1" applyFill="1" applyBorder="1" applyAlignment="1" applyProtection="1">
      <alignment horizontal="center" vertical="center" shrinkToFit="1"/>
      <protection locked="0"/>
    </xf>
    <xf numFmtId="0" fontId="0" fillId="2" borderId="68" xfId="0" applyFont="1" applyFill="1" applyBorder="1" applyAlignment="1" applyProtection="1">
      <alignment horizontal="center" vertical="center"/>
      <protection locked="0"/>
    </xf>
    <xf numFmtId="0" fontId="0" fillId="2" borderId="129" xfId="0" applyFont="1" applyFill="1" applyBorder="1" applyAlignment="1" applyProtection="1">
      <alignment horizontal="center" vertical="center" shrinkToFit="1"/>
      <protection locked="0"/>
    </xf>
    <xf numFmtId="0" fontId="0" fillId="2" borderId="71" xfId="0" applyFont="1" applyFill="1" applyBorder="1" applyAlignment="1" applyProtection="1">
      <alignment horizontal="center" vertical="center" shrinkToFit="1"/>
      <protection locked="0"/>
    </xf>
    <xf numFmtId="0" fontId="0" fillId="2" borderId="68" xfId="0" applyFont="1" applyFill="1" applyBorder="1" applyAlignment="1" applyProtection="1">
      <alignment horizontal="left" vertical="center" wrapText="1"/>
      <protection locked="0"/>
    </xf>
    <xf numFmtId="0" fontId="0" fillId="2" borderId="22" xfId="0" applyFont="1" applyFill="1" applyBorder="1" applyAlignment="1" applyProtection="1">
      <alignment horizontal="left" vertical="center" wrapText="1"/>
      <protection locked="0"/>
    </xf>
    <xf numFmtId="0" fontId="0" fillId="2" borderId="92" xfId="0" applyFont="1" applyFill="1" applyBorder="1" applyAlignment="1" applyProtection="1">
      <alignment horizontal="left" vertical="center" wrapText="1"/>
      <protection locked="0"/>
    </xf>
    <xf numFmtId="0" fontId="0" fillId="0" borderId="30" xfId="0" applyFont="1" applyBorder="1" applyAlignment="1">
      <alignment horizontal="left" vertical="center"/>
    </xf>
    <xf numFmtId="0" fontId="0" fillId="0" borderId="31" xfId="0" applyFont="1" applyBorder="1">
      <alignment vertical="center"/>
    </xf>
    <xf numFmtId="0" fontId="0" fillId="0" borderId="31" xfId="0" applyFont="1" applyBorder="1" applyAlignment="1">
      <alignment horizontal="left" vertical="center"/>
    </xf>
    <xf numFmtId="0" fontId="0" fillId="2" borderId="81" xfId="0" applyFont="1" applyFill="1" applyBorder="1" applyAlignment="1">
      <alignment horizontal="left" vertical="center"/>
    </xf>
    <xf numFmtId="0" fontId="0" fillId="2" borderId="124" xfId="0" applyFont="1" applyFill="1" applyBorder="1" applyAlignment="1">
      <alignment horizontal="left" vertical="center"/>
    </xf>
    <xf numFmtId="0" fontId="0" fillId="2" borderId="82" xfId="0" applyFont="1" applyFill="1" applyBorder="1" applyAlignment="1">
      <alignment horizontal="left" vertical="center"/>
    </xf>
    <xf numFmtId="0" fontId="0" fillId="2" borderId="136" xfId="0" applyFont="1" applyFill="1" applyBorder="1" applyAlignment="1" applyProtection="1">
      <alignment horizontal="center" vertical="center"/>
      <protection locked="0"/>
    </xf>
    <xf numFmtId="0" fontId="0" fillId="2" borderId="131" xfId="0" applyFont="1" applyFill="1" applyBorder="1" applyAlignment="1" applyProtection="1">
      <alignment horizontal="center" vertical="center"/>
      <protection locked="0"/>
    </xf>
    <xf numFmtId="0" fontId="0" fillId="2" borderId="92" xfId="0" applyFont="1" applyFill="1" applyBorder="1" applyAlignment="1" applyProtection="1">
      <alignment horizontal="center" vertical="center"/>
      <protection locked="0"/>
    </xf>
    <xf numFmtId="0" fontId="0" fillId="2" borderId="137" xfId="0" applyFont="1" applyFill="1" applyBorder="1" applyAlignment="1" applyProtection="1">
      <alignment horizontal="center" vertical="center"/>
      <protection locked="0"/>
    </xf>
    <xf numFmtId="0" fontId="0" fillId="2" borderId="92" xfId="0" applyFont="1" applyFill="1" applyBorder="1" applyAlignment="1" applyProtection="1">
      <alignment horizontal="left" vertical="center"/>
      <protection locked="0"/>
    </xf>
    <xf numFmtId="0" fontId="0" fillId="2" borderId="131" xfId="0" applyFont="1" applyFill="1" applyBorder="1" applyAlignment="1" applyProtection="1">
      <alignment horizontal="center" vertical="center" shrinkToFit="1"/>
      <protection locked="0"/>
    </xf>
    <xf numFmtId="0" fontId="0" fillId="2" borderId="138" xfId="0" applyFont="1" applyFill="1" applyBorder="1" applyAlignment="1" applyProtection="1">
      <alignment horizontal="center" vertical="center"/>
      <protection locked="0"/>
    </xf>
    <xf numFmtId="0" fontId="0" fillId="2" borderId="139" xfId="0" applyFont="1" applyFill="1" applyBorder="1" applyAlignment="1" applyProtection="1">
      <alignment horizontal="center" vertical="center"/>
      <protection locked="0"/>
    </xf>
    <xf numFmtId="0" fontId="0" fillId="2" borderId="140" xfId="0" applyFont="1" applyFill="1" applyBorder="1" applyAlignment="1" applyProtection="1">
      <alignment horizontal="center" vertical="center"/>
      <protection locked="0"/>
    </xf>
    <xf numFmtId="0" fontId="0" fillId="2" borderId="141" xfId="0" applyFont="1" applyFill="1" applyBorder="1" applyAlignment="1" applyProtection="1">
      <alignment horizontal="center" vertical="center"/>
      <protection locked="0"/>
    </xf>
    <xf numFmtId="0" fontId="0" fillId="2" borderId="16" xfId="0" applyFont="1" applyFill="1" applyBorder="1" applyProtection="1">
      <alignment vertical="center"/>
      <protection locked="0"/>
    </xf>
    <xf numFmtId="0" fontId="0" fillId="2" borderId="22" xfId="0" applyFont="1" applyFill="1" applyBorder="1" applyAlignment="1" applyProtection="1">
      <alignment horizontal="left" vertical="center"/>
      <protection locked="0"/>
    </xf>
    <xf numFmtId="0" fontId="0" fillId="2" borderId="135" xfId="0" applyFont="1" applyFill="1" applyBorder="1" applyAlignment="1" applyProtection="1">
      <alignment horizontal="center" vertical="center"/>
      <protection locked="0"/>
    </xf>
    <xf numFmtId="0" fontId="0" fillId="0" borderId="68" xfId="0" applyFont="1" applyBorder="1">
      <alignment vertical="center"/>
    </xf>
    <xf numFmtId="0" fontId="0" fillId="2" borderId="142" xfId="0" applyFont="1" applyFill="1" applyBorder="1" applyAlignment="1" applyProtection="1">
      <alignment horizontal="center" vertical="center"/>
      <protection locked="0"/>
    </xf>
    <xf numFmtId="0" fontId="0" fillId="2" borderId="68" xfId="0" applyFont="1" applyFill="1" applyBorder="1" applyAlignment="1">
      <alignment horizontal="left" vertical="center"/>
    </xf>
    <xf numFmtId="0" fontId="0" fillId="2" borderId="15" xfId="0" applyFont="1" applyFill="1" applyBorder="1" applyAlignment="1" applyProtection="1">
      <alignment horizontal="left" vertical="center" wrapText="1"/>
      <protection locked="0"/>
    </xf>
    <xf numFmtId="0" fontId="0" fillId="2" borderId="16" xfId="0" applyFont="1" applyFill="1" applyBorder="1" applyAlignment="1" applyProtection="1">
      <alignment horizontal="left" vertical="center" wrapText="1"/>
      <protection locked="0"/>
    </xf>
    <xf numFmtId="0" fontId="0" fillId="2" borderId="17" xfId="0" applyFont="1" applyFill="1" applyBorder="1" applyAlignment="1" applyProtection="1">
      <alignment horizontal="left" vertical="center" wrapText="1"/>
      <protection locked="0"/>
    </xf>
    <xf numFmtId="0" fontId="0" fillId="2" borderId="44" xfId="0" applyFont="1" applyFill="1" applyBorder="1" applyAlignment="1">
      <alignment horizontal="left" vertical="center" wrapText="1"/>
    </xf>
    <xf numFmtId="0" fontId="25" fillId="0" borderId="0" xfId="0" applyFont="1">
      <alignment vertical="center"/>
    </xf>
    <xf numFmtId="0" fontId="26" fillId="0" borderId="0" xfId="0" applyFont="1">
      <alignment vertical="center"/>
    </xf>
    <xf numFmtId="0" fontId="0" fillId="0" borderId="143" xfId="0" applyFont="1" applyBorder="1" applyAlignment="1">
      <alignment horizontal="center" vertical="center"/>
    </xf>
    <xf numFmtId="0" fontId="0" fillId="0" borderId="144" xfId="0" applyFont="1" applyBorder="1" applyAlignment="1">
      <alignment horizontal="center" vertical="center"/>
    </xf>
    <xf numFmtId="0" fontId="0" fillId="0" borderId="145" xfId="0" applyFont="1" applyBorder="1" applyAlignment="1">
      <alignment horizontal="center" vertical="center"/>
    </xf>
    <xf numFmtId="0" fontId="0" fillId="0" borderId="143" xfId="0" applyFont="1" applyBorder="1" applyAlignment="1">
      <alignment horizontal="center" vertical="center" wrapText="1"/>
    </xf>
    <xf numFmtId="0" fontId="0" fillId="0" borderId="144" xfId="0" applyFont="1" applyBorder="1" applyAlignment="1">
      <alignment horizontal="center" vertical="center" wrapText="1"/>
    </xf>
    <xf numFmtId="0" fontId="0" fillId="0" borderId="146" xfId="0" applyFont="1" applyBorder="1" applyAlignment="1">
      <alignment horizontal="center" vertical="center"/>
    </xf>
    <xf numFmtId="0" fontId="0" fillId="0" borderId="144" xfId="0" applyFont="1" applyBorder="1" applyAlignment="1">
      <alignment horizontal="center" vertical="center" textRotation="255"/>
    </xf>
    <xf numFmtId="0" fontId="0" fillId="0" borderId="145" xfId="0" applyFont="1" applyBorder="1" applyAlignment="1">
      <alignment horizontal="center" vertical="center" textRotation="255"/>
    </xf>
    <xf numFmtId="0" fontId="0" fillId="0" borderId="147" xfId="0" applyFont="1" applyBorder="1" applyAlignment="1">
      <alignment horizontal="center" vertical="center"/>
    </xf>
    <xf numFmtId="0" fontId="0" fillId="0" borderId="145" xfId="0" applyFont="1" applyBorder="1" applyAlignment="1">
      <alignment horizontal="center" vertical="center" wrapText="1"/>
    </xf>
    <xf numFmtId="0" fontId="0" fillId="0" borderId="143" xfId="0" applyFont="1" applyBorder="1" applyAlignment="1">
      <alignment horizontal="left" vertical="center" wrapText="1"/>
    </xf>
    <xf numFmtId="0" fontId="0" fillId="0" borderId="144" xfId="0" applyFont="1" applyBorder="1" applyAlignment="1">
      <alignment horizontal="left" vertical="center" wrapText="1"/>
    </xf>
    <xf numFmtId="0" fontId="0" fillId="0" borderId="144" xfId="0" applyFont="1" applyBorder="1" applyAlignment="1">
      <alignment vertical="center" wrapText="1"/>
    </xf>
    <xf numFmtId="0" fontId="0" fillId="0" borderId="145" xfId="0" applyFont="1" applyBorder="1" applyAlignment="1">
      <alignment vertical="center" wrapText="1"/>
    </xf>
    <xf numFmtId="0" fontId="0" fillId="0" borderId="148" xfId="0" applyFont="1" applyBorder="1" applyAlignment="1">
      <alignment horizontal="center" vertical="center"/>
    </xf>
    <xf numFmtId="0" fontId="0" fillId="0" borderId="149" xfId="0" applyFont="1" applyBorder="1" applyAlignment="1">
      <alignment horizontal="center" vertical="center"/>
    </xf>
    <xf numFmtId="0" fontId="0" fillId="0" borderId="148" xfId="0" applyFont="1" applyBorder="1" applyAlignment="1">
      <alignment horizontal="center" vertical="center" wrapText="1"/>
    </xf>
    <xf numFmtId="0" fontId="0" fillId="0" borderId="149" xfId="0" applyFont="1" applyBorder="1" applyAlignment="1">
      <alignment horizontal="left" vertical="center" wrapText="1"/>
    </xf>
    <xf numFmtId="0" fontId="0" fillId="0" borderId="150" xfId="0" applyFont="1" applyBorder="1" applyAlignment="1">
      <alignment horizontal="center" vertical="center"/>
    </xf>
    <xf numFmtId="0" fontId="0" fillId="0" borderId="149" xfId="0" applyFont="1" applyBorder="1" applyAlignment="1">
      <alignment horizontal="center" vertical="center" wrapText="1"/>
    </xf>
    <xf numFmtId="0" fontId="0" fillId="0" borderId="148" xfId="0" applyFont="1" applyBorder="1" applyAlignment="1">
      <alignment horizontal="left" vertical="center" wrapText="1"/>
    </xf>
    <xf numFmtId="0" fontId="0" fillId="0" borderId="1" xfId="0" applyFont="1" applyBorder="1" applyAlignment="1">
      <alignment vertical="center" wrapText="1"/>
    </xf>
    <xf numFmtId="0" fontId="0" fillId="0" borderId="149" xfId="0" applyFont="1" applyBorder="1" applyAlignment="1">
      <alignment vertical="center" wrapText="1"/>
    </xf>
    <xf numFmtId="0" fontId="0" fillId="0" borderId="0" xfId="0" applyFont="1" applyAlignment="1">
      <alignment horizontal="justify" vertical="center"/>
    </xf>
    <xf numFmtId="49" fontId="0" fillId="0" borderId="151" xfId="0" applyNumberFormat="1" applyFont="1" applyBorder="1" applyAlignment="1">
      <alignment horizontal="center" vertical="center" wrapText="1"/>
    </xf>
    <xf numFmtId="49" fontId="0" fillId="0" borderId="2" xfId="0" applyNumberFormat="1" applyFont="1" applyBorder="1" applyAlignment="1">
      <alignment horizontal="center" vertical="center" wrapText="1"/>
    </xf>
    <xf numFmtId="49" fontId="0" fillId="0" borderId="5" xfId="0" applyNumberFormat="1" applyFont="1" applyBorder="1" applyAlignment="1">
      <alignment horizontal="center" vertical="center" wrapText="1"/>
    </xf>
    <xf numFmtId="0" fontId="0" fillId="0" borderId="18" xfId="0" applyFont="1" applyBorder="1" applyAlignment="1">
      <alignment horizontal="center" wrapText="1"/>
    </xf>
    <xf numFmtId="0" fontId="0" fillId="2" borderId="36" xfId="0" applyFont="1" applyFill="1" applyBorder="1" applyAlignment="1" applyProtection="1">
      <alignment horizontal="center" vertical="center" wrapText="1"/>
      <protection locked="0"/>
    </xf>
    <xf numFmtId="0" fontId="0" fillId="2" borderId="47" xfId="0" applyFont="1" applyFill="1" applyBorder="1" applyAlignment="1" applyProtection="1">
      <alignment horizontal="center" vertical="center" wrapText="1"/>
      <protection locked="0"/>
    </xf>
    <xf numFmtId="0" fontId="0" fillId="2" borderId="152" xfId="0" applyFont="1" applyFill="1" applyBorder="1" applyAlignment="1" applyProtection="1">
      <alignment horizontal="center" vertical="center" wrapText="1"/>
      <protection locked="0"/>
    </xf>
    <xf numFmtId="0" fontId="0" fillId="0" borderId="153" xfId="0" applyFont="1" applyBorder="1" applyAlignment="1">
      <alignment horizontal="center" vertical="center" wrapText="1"/>
    </xf>
    <xf numFmtId="0" fontId="0" fillId="0" borderId="154" xfId="0" applyFont="1" applyBorder="1" applyAlignment="1">
      <alignment horizontal="center" vertical="center" wrapText="1"/>
    </xf>
    <xf numFmtId="0" fontId="0" fillId="2" borderId="42" xfId="0" applyFont="1" applyFill="1" applyBorder="1" applyAlignment="1" applyProtection="1">
      <alignment horizontal="center" vertical="center" wrapText="1"/>
      <protection locked="0"/>
    </xf>
    <xf numFmtId="0" fontId="0" fillId="2" borderId="50" xfId="0" applyFont="1" applyFill="1" applyBorder="1" applyAlignment="1" applyProtection="1">
      <alignment horizontal="center" vertical="center" wrapText="1"/>
      <protection locked="0"/>
    </xf>
    <xf numFmtId="0" fontId="0" fillId="2" borderId="155" xfId="0" applyFont="1" applyFill="1" applyBorder="1" applyAlignment="1" applyProtection="1">
      <alignment horizontal="center" vertical="center" wrapText="1"/>
      <protection locked="0"/>
    </xf>
    <xf numFmtId="0" fontId="0" fillId="0" borderId="151" xfId="0" applyFont="1" applyBorder="1" applyAlignment="1">
      <alignment horizontal="left" vertical="center" wrapText="1"/>
    </xf>
    <xf numFmtId="0" fontId="0" fillId="0" borderId="2" xfId="0" applyFont="1" applyBorder="1" applyAlignment="1">
      <alignment vertical="center" wrapText="1"/>
    </xf>
    <xf numFmtId="0" fontId="0" fillId="0" borderId="156" xfId="0" applyFont="1" applyBorder="1" applyAlignment="1">
      <alignment vertical="center" wrapText="1"/>
    </xf>
    <xf numFmtId="0" fontId="0" fillId="2" borderId="37" xfId="0" applyFont="1" applyFill="1" applyBorder="1" applyAlignment="1" applyProtection="1">
      <alignment horizontal="center" vertical="center" wrapText="1"/>
      <protection locked="0"/>
    </xf>
    <xf numFmtId="0" fontId="0" fillId="0" borderId="157" xfId="0" applyFont="1" applyBorder="1" applyAlignment="1">
      <alignment horizontal="center" vertical="center"/>
    </xf>
    <xf numFmtId="0" fontId="0" fillId="2" borderId="81" xfId="0" applyFont="1" applyFill="1" applyBorder="1" applyAlignment="1" applyProtection="1">
      <alignment horizontal="center" vertical="center" wrapText="1"/>
      <protection locked="0"/>
    </xf>
    <xf numFmtId="0" fontId="0" fillId="2" borderId="124" xfId="0" applyFont="1" applyFill="1" applyBorder="1" applyAlignment="1" applyProtection="1">
      <alignment horizontal="center" vertical="center" wrapText="1"/>
      <protection locked="0"/>
    </xf>
    <xf numFmtId="0" fontId="0" fillId="2" borderId="158" xfId="0" applyFont="1" applyFill="1" applyBorder="1" applyAlignment="1" applyProtection="1">
      <alignment horizontal="center" vertical="center" wrapText="1"/>
      <protection locked="0"/>
    </xf>
    <xf numFmtId="0" fontId="0" fillId="0" borderId="156" xfId="0" applyFont="1" applyBorder="1" applyAlignment="1">
      <alignment horizontal="left" vertical="center" wrapText="1"/>
    </xf>
    <xf numFmtId="0" fontId="0" fillId="2" borderId="43" xfId="0" applyFont="1" applyFill="1" applyBorder="1" applyAlignment="1" applyProtection="1">
      <alignment horizontal="center" vertical="center" wrapText="1"/>
      <protection locked="0"/>
    </xf>
    <xf numFmtId="0" fontId="0" fillId="0" borderId="159" xfId="0" applyFont="1" applyBorder="1" applyAlignment="1">
      <alignment horizontal="center" vertical="center" wrapText="1"/>
    </xf>
    <xf numFmtId="0" fontId="0" fillId="0" borderId="72" xfId="0" applyFont="1" applyBorder="1" applyAlignment="1">
      <alignment horizontal="center" vertical="center" wrapText="1"/>
    </xf>
    <xf numFmtId="0" fontId="0" fillId="0" borderId="40" xfId="0" applyFont="1" applyBorder="1" applyAlignment="1">
      <alignment horizontal="center" vertical="center" wrapText="1"/>
    </xf>
    <xf numFmtId="0" fontId="0" fillId="0" borderId="160" xfId="0" applyFont="1" applyBorder="1" applyAlignment="1">
      <alignment horizontal="center" vertical="center" wrapText="1"/>
    </xf>
    <xf numFmtId="0" fontId="0" fillId="2" borderId="25" xfId="0" applyFont="1" applyFill="1" applyBorder="1" applyAlignment="1" applyProtection="1">
      <alignment horizontal="center" vertical="center" wrapText="1"/>
      <protection locked="0"/>
    </xf>
    <xf numFmtId="0" fontId="27" fillId="0" borderId="161" xfId="0" applyFont="1" applyBorder="1" applyAlignment="1">
      <alignment horizontal="center" vertical="center"/>
    </xf>
    <xf numFmtId="0" fontId="0" fillId="2" borderId="9" xfId="0" applyFont="1" applyFill="1" applyBorder="1" applyAlignment="1" applyProtection="1">
      <alignment horizontal="center" vertical="center" wrapText="1"/>
      <protection locked="0"/>
    </xf>
    <xf numFmtId="0" fontId="0" fillId="0" borderId="162" xfId="0" applyFont="1" applyBorder="1" applyAlignment="1">
      <alignment horizontal="center" vertical="center" wrapText="1"/>
    </xf>
    <xf numFmtId="0" fontId="0" fillId="0" borderId="151" xfId="0" applyFont="1" applyBorder="1" applyAlignment="1">
      <alignment horizontal="center" vertical="center" wrapText="1"/>
    </xf>
    <xf numFmtId="0" fontId="0" fillId="0" borderId="77" xfId="0" applyFont="1" applyBorder="1" applyAlignment="1">
      <alignment horizontal="center" vertical="center" wrapText="1"/>
    </xf>
    <xf numFmtId="0" fontId="0" fillId="0" borderId="46" xfId="0" applyFont="1" applyBorder="1" applyAlignment="1">
      <alignment horizontal="center" vertical="center" wrapText="1"/>
    </xf>
    <xf numFmtId="0" fontId="0" fillId="2" borderId="68" xfId="0" applyFont="1" applyFill="1" applyBorder="1" applyAlignment="1" applyProtection="1">
      <alignment horizontal="center" vertical="center" wrapText="1"/>
      <protection locked="0"/>
    </xf>
    <xf numFmtId="0" fontId="27" fillId="0" borderId="53" xfId="0" applyFont="1" applyBorder="1" applyAlignment="1">
      <alignment horizontal="center" vertical="center"/>
    </xf>
    <xf numFmtId="0" fontId="0" fillId="0" borderId="81" xfId="0" applyFont="1" applyBorder="1" applyAlignment="1" applyProtection="1">
      <alignment vertical="center" wrapText="1"/>
      <protection locked="0"/>
    </xf>
    <xf numFmtId="0" fontId="0" fillId="2" borderId="17" xfId="0" applyFont="1" applyFill="1" applyBorder="1" applyAlignment="1" applyProtection="1">
      <alignment horizontal="center" vertical="center" wrapText="1"/>
      <protection locked="0"/>
    </xf>
    <xf numFmtId="0" fontId="0" fillId="0" borderId="163" xfId="0" applyFont="1" applyBorder="1" applyAlignment="1">
      <alignment horizontal="center" vertical="center" wrapText="1"/>
    </xf>
    <xf numFmtId="0" fontId="0" fillId="0" borderId="151" xfId="0" applyFont="1" applyBorder="1" applyAlignment="1">
      <alignment horizontal="right" vertical="center" wrapText="1"/>
    </xf>
    <xf numFmtId="0" fontId="0" fillId="0" borderId="35" xfId="0" applyFont="1" applyBorder="1" applyAlignment="1">
      <alignment horizontal="center" wrapText="1"/>
    </xf>
    <xf numFmtId="0" fontId="0" fillId="5" borderId="31" xfId="0" applyFont="1" applyFill="1" applyBorder="1" applyAlignment="1">
      <alignment horizontal="center" vertical="center" textRotation="255" wrapText="1"/>
    </xf>
    <xf numFmtId="0" fontId="0" fillId="5" borderId="4" xfId="0" applyFont="1" applyFill="1" applyBorder="1" applyAlignment="1">
      <alignment horizontal="center" vertical="center" textRotation="255" wrapText="1"/>
    </xf>
    <xf numFmtId="0" fontId="0" fillId="5" borderId="4" xfId="0" applyFont="1" applyFill="1" applyBorder="1" applyAlignment="1">
      <alignment horizontal="center" vertical="top" wrapText="1"/>
    </xf>
    <xf numFmtId="0" fontId="0" fillId="5" borderId="164" xfId="0" applyFont="1" applyFill="1" applyBorder="1" applyAlignment="1">
      <alignment horizontal="center" vertical="center" wrapText="1"/>
    </xf>
    <xf numFmtId="0" fontId="0" fillId="5" borderId="150" xfId="0" applyFont="1" applyFill="1" applyBorder="1" applyAlignment="1">
      <alignment horizontal="center" vertical="center" wrapText="1"/>
    </xf>
    <xf numFmtId="0" fontId="0" fillId="0" borderId="165" xfId="0" applyFont="1" applyBorder="1" applyAlignment="1">
      <alignment horizontal="right" vertical="center" wrapText="1"/>
    </xf>
    <xf numFmtId="0" fontId="0" fillId="0" borderId="55" xfId="0" applyFont="1" applyBorder="1" applyAlignment="1">
      <alignment horizontal="center" wrapText="1"/>
    </xf>
    <xf numFmtId="0" fontId="0" fillId="5" borderId="154" xfId="0" applyFont="1" applyFill="1" applyBorder="1" applyAlignment="1">
      <alignment horizontal="center" vertical="center" textRotation="255" wrapText="1"/>
    </xf>
    <xf numFmtId="0" fontId="0" fillId="5" borderId="1" xfId="0" applyFont="1" applyFill="1" applyBorder="1" applyAlignment="1">
      <alignment horizontal="center" vertical="center" textRotation="255" wrapText="1"/>
    </xf>
    <xf numFmtId="0" fontId="0" fillId="5" borderId="1" xfId="0" applyFont="1" applyFill="1" applyBorder="1" applyAlignment="1">
      <alignment horizontal="center" vertical="top" wrapText="1"/>
    </xf>
    <xf numFmtId="0" fontId="0" fillId="5" borderId="149" xfId="0" applyFont="1" applyFill="1" applyBorder="1" applyAlignment="1">
      <alignment horizontal="center" vertical="center" wrapText="1"/>
    </xf>
    <xf numFmtId="0" fontId="0" fillId="2" borderId="49" xfId="0" applyFont="1" applyFill="1" applyBorder="1" applyAlignment="1" applyProtection="1">
      <alignment horizontal="center" vertical="center" wrapText="1"/>
      <protection locked="0"/>
    </xf>
    <xf numFmtId="0" fontId="0" fillId="0" borderId="165" xfId="0" applyFont="1" applyBorder="1" applyAlignment="1">
      <alignment horizontal="left" vertical="center" wrapText="1"/>
    </xf>
    <xf numFmtId="0" fontId="0" fillId="5" borderId="6" xfId="0" applyFont="1" applyFill="1" applyBorder="1" applyAlignment="1">
      <alignment horizontal="center" vertical="center" textRotation="255" wrapText="1"/>
    </xf>
    <xf numFmtId="0" fontId="0" fillId="5" borderId="2" xfId="0" applyFont="1" applyFill="1" applyBorder="1" applyAlignment="1">
      <alignment horizontal="center" vertical="center" textRotation="255" wrapText="1"/>
    </xf>
    <xf numFmtId="0" fontId="0" fillId="5" borderId="2" xfId="0" applyFont="1" applyFill="1" applyBorder="1" applyAlignment="1">
      <alignment horizontal="center" vertical="top" wrapText="1"/>
    </xf>
    <xf numFmtId="0" fontId="0" fillId="5" borderId="156" xfId="0" applyFont="1" applyFill="1" applyBorder="1" applyAlignment="1">
      <alignment horizontal="center" vertical="center" wrapText="1"/>
    </xf>
    <xf numFmtId="0" fontId="0" fillId="2" borderId="25" xfId="0" applyFont="1" applyFill="1" applyBorder="1" applyAlignment="1" applyProtection="1">
      <alignment horizontal="center" vertical="center" textRotation="255" wrapText="1"/>
      <protection locked="0"/>
    </xf>
    <xf numFmtId="0" fontId="0" fillId="0" borderId="166" xfId="0" applyFont="1" applyBorder="1" applyAlignment="1">
      <alignment horizontal="left" vertical="center" wrapText="1"/>
    </xf>
    <xf numFmtId="0" fontId="0" fillId="0" borderId="167" xfId="0" applyFont="1" applyBorder="1" applyAlignment="1">
      <alignment horizontal="center" vertical="center" wrapText="1"/>
    </xf>
    <xf numFmtId="0" fontId="0" fillId="0" borderId="168" xfId="0" applyFont="1" applyBorder="1" applyAlignment="1">
      <alignment horizontal="center" vertical="center" wrapText="1"/>
    </xf>
    <xf numFmtId="0" fontId="0" fillId="0" borderId="169" xfId="0" applyFont="1" applyBorder="1" applyAlignment="1">
      <alignment horizontal="center" vertical="center" wrapText="1"/>
    </xf>
    <xf numFmtId="0" fontId="0" fillId="0" borderId="170" xfId="0" applyFont="1" applyBorder="1" applyAlignment="1">
      <alignment horizontal="center" vertical="center" wrapText="1"/>
    </xf>
    <xf numFmtId="0" fontId="0" fillId="0" borderId="171" xfId="0" applyFont="1" applyBorder="1" applyAlignment="1">
      <alignment horizontal="center" vertical="center" wrapText="1"/>
    </xf>
    <xf numFmtId="0" fontId="0" fillId="0" borderId="172" xfId="0" applyFont="1" applyBorder="1" applyAlignment="1">
      <alignment horizontal="center" vertical="center" wrapText="1"/>
    </xf>
    <xf numFmtId="0" fontId="0" fillId="2" borderId="68" xfId="0" applyFont="1" applyFill="1" applyBorder="1" applyAlignment="1" applyProtection="1">
      <alignment horizontal="center" vertical="center" textRotation="255" wrapText="1"/>
      <protection locked="0"/>
    </xf>
    <xf numFmtId="0" fontId="0" fillId="0" borderId="173" xfId="0" applyFont="1" applyBorder="1" applyAlignment="1">
      <alignment horizontal="center" vertical="center" wrapText="1"/>
    </xf>
    <xf numFmtId="0" fontId="0" fillId="0" borderId="169" xfId="0" applyFont="1" applyBorder="1" applyAlignment="1">
      <alignment horizontal="center" vertical="center"/>
    </xf>
    <xf numFmtId="0" fontId="0" fillId="0" borderId="172" xfId="0" applyFont="1" applyBorder="1" applyAlignment="1">
      <alignment horizontal="center" vertical="center"/>
    </xf>
    <xf numFmtId="0" fontId="0" fillId="2" borderId="82" xfId="0" applyFont="1" applyFill="1" applyBorder="1" applyAlignment="1" applyProtection="1">
      <alignment horizontal="center" vertical="center" wrapText="1"/>
      <protection locked="0"/>
    </xf>
    <xf numFmtId="0" fontId="0" fillId="0" borderId="174" xfId="0" applyFont="1" applyBorder="1" applyAlignment="1">
      <alignment horizontal="center" vertical="center"/>
    </xf>
    <xf numFmtId="0" fontId="28" fillId="0" borderId="0" xfId="0" applyFont="1">
      <alignment vertical="center"/>
    </xf>
    <xf numFmtId="0" fontId="0" fillId="0" borderId="0" xfId="0" applyFont="1" applyBorder="1" applyAlignment="1">
      <alignment vertical="center"/>
    </xf>
    <xf numFmtId="0" fontId="29" fillId="0" borderId="175" xfId="0" applyFont="1" applyBorder="1" applyAlignment="1">
      <alignment horizontal="center" vertical="center"/>
    </xf>
    <xf numFmtId="0" fontId="29" fillId="0" borderId="176" xfId="0" applyFont="1" applyBorder="1" applyAlignment="1">
      <alignment horizontal="center" vertical="center"/>
    </xf>
    <xf numFmtId="0" fontId="29" fillId="0" borderId="177" xfId="0" applyFont="1" applyBorder="1" applyAlignment="1">
      <alignment horizontal="center" vertical="center"/>
    </xf>
    <xf numFmtId="0" fontId="0" fillId="0" borderId="178" xfId="0" applyFont="1" applyBorder="1" applyAlignment="1">
      <alignment horizontal="center" vertical="center" textRotation="255"/>
    </xf>
    <xf numFmtId="0" fontId="0" fillId="0" borderId="179" xfId="0" applyFont="1" applyBorder="1" applyAlignment="1">
      <alignment horizontal="center" vertical="center" textRotation="255"/>
    </xf>
    <xf numFmtId="0" fontId="0" fillId="0" borderId="180" xfId="0" applyFont="1" applyBorder="1" applyAlignment="1">
      <alignment horizontal="justify" vertical="center" wrapText="1"/>
    </xf>
    <xf numFmtId="0" fontId="0" fillId="0" borderId="181" xfId="0" applyFont="1" applyBorder="1" applyAlignment="1">
      <alignment horizontal="left" vertical="center" wrapText="1"/>
    </xf>
    <xf numFmtId="0" fontId="0" fillId="0" borderId="181" xfId="0" applyFont="1" applyBorder="1" applyAlignment="1">
      <alignment horizontal="justify" vertical="center" wrapText="1"/>
    </xf>
    <xf numFmtId="0" fontId="0" fillId="0" borderId="182" xfId="0" applyFont="1" applyBorder="1" applyAlignment="1">
      <alignment horizontal="justify" vertical="center" wrapText="1"/>
    </xf>
    <xf numFmtId="0" fontId="0" fillId="0" borderId="176" xfId="0" applyFont="1" applyBorder="1" applyAlignment="1">
      <alignment horizontal="justify" vertical="center" wrapText="1"/>
    </xf>
    <xf numFmtId="0" fontId="0" fillId="0" borderId="183" xfId="0" applyFont="1" applyBorder="1" applyAlignment="1">
      <alignment horizontal="justify" vertical="center" wrapText="1"/>
    </xf>
    <xf numFmtId="0" fontId="0" fillId="0" borderId="184" xfId="0" applyFont="1" applyBorder="1" applyAlignment="1">
      <alignment horizontal="center" vertical="center" textRotation="255" wrapText="1"/>
    </xf>
    <xf numFmtId="0" fontId="0" fillId="0" borderId="185" xfId="0" applyFont="1" applyBorder="1" applyAlignment="1">
      <alignment horizontal="center" vertical="center" textRotation="255" wrapText="1"/>
    </xf>
    <xf numFmtId="0" fontId="0" fillId="0" borderId="186" xfId="0" applyFont="1" applyBorder="1" applyAlignment="1">
      <alignment horizontal="center" vertical="center" textRotation="255" wrapText="1"/>
    </xf>
    <xf numFmtId="0" fontId="0" fillId="0" borderId="177" xfId="0" applyFont="1" applyBorder="1" applyAlignment="1">
      <alignment horizontal="justify" vertical="center" wrapText="1"/>
    </xf>
    <xf numFmtId="0" fontId="30" fillId="0" borderId="0" xfId="0" applyFont="1" applyAlignment="1">
      <alignment vertical="center" wrapText="1"/>
    </xf>
    <xf numFmtId="0" fontId="26" fillId="0" borderId="0" xfId="0" applyFont="1" applyBorder="1" applyAlignment="1">
      <alignment vertical="center"/>
    </xf>
    <xf numFmtId="0" fontId="29" fillId="0" borderId="187" xfId="0" applyFont="1" applyBorder="1" applyAlignment="1">
      <alignment horizontal="center" vertical="center"/>
    </xf>
    <xf numFmtId="0" fontId="29" fillId="0" borderId="188" xfId="0" applyFont="1" applyBorder="1" applyAlignment="1">
      <alignment horizontal="center" vertical="center"/>
    </xf>
    <xf numFmtId="0" fontId="29" fillId="0" borderId="189" xfId="0" applyFont="1" applyBorder="1" applyAlignment="1">
      <alignment horizontal="center" vertical="center"/>
    </xf>
    <xf numFmtId="0" fontId="0" fillId="0" borderId="190" xfId="0" applyFont="1" applyBorder="1" applyAlignment="1">
      <alignment horizontal="left" vertical="center"/>
    </xf>
    <xf numFmtId="0" fontId="0" fillId="0" borderId="191" xfId="0" applyFont="1" applyBorder="1" applyAlignment="1">
      <alignment horizontal="justify" vertical="center" wrapText="1"/>
    </xf>
    <xf numFmtId="0" fontId="0" fillId="0" borderId="192" xfId="0" applyFont="1" applyBorder="1" applyAlignment="1">
      <alignment horizontal="left" vertical="center" wrapText="1"/>
    </xf>
    <xf numFmtId="0" fontId="0" fillId="0" borderId="192" xfId="0" applyFont="1" applyBorder="1" applyAlignment="1">
      <alignment horizontal="justify" vertical="center" wrapText="1"/>
    </xf>
    <xf numFmtId="0" fontId="0" fillId="0" borderId="193" xfId="0" applyFont="1" applyBorder="1" applyAlignment="1">
      <alignment horizontal="justify" vertical="center" wrapText="1"/>
    </xf>
    <xf numFmtId="0" fontId="0" fillId="0" borderId="0" xfId="0" applyFont="1" applyBorder="1" applyAlignment="1">
      <alignment horizontal="justify" vertical="center" wrapText="1"/>
    </xf>
    <xf numFmtId="0" fontId="0" fillId="0" borderId="194" xfId="0" applyFont="1" applyBorder="1" applyAlignment="1">
      <alignment horizontal="justify" vertical="center" wrapText="1"/>
    </xf>
    <xf numFmtId="0" fontId="0" fillId="0" borderId="195" xfId="0" applyFont="1" applyBorder="1" applyAlignment="1">
      <alignment horizontal="left" vertical="center" wrapText="1"/>
    </xf>
    <xf numFmtId="0" fontId="0" fillId="0" borderId="172" xfId="0" applyFont="1" applyBorder="1" applyAlignment="1">
      <alignment horizontal="left" vertical="center" wrapText="1"/>
    </xf>
    <xf numFmtId="0" fontId="0" fillId="0" borderId="196" xfId="0" applyFont="1" applyBorder="1" applyAlignment="1">
      <alignment horizontal="left" vertical="center" wrapText="1"/>
    </xf>
    <xf numFmtId="0" fontId="0" fillId="0" borderId="172" xfId="0" applyFont="1" applyBorder="1" applyAlignment="1">
      <alignment vertical="top" wrapText="1"/>
    </xf>
    <xf numFmtId="0" fontId="0" fillId="0" borderId="174" xfId="0" applyFont="1" applyBorder="1" applyAlignment="1">
      <alignment vertical="top" wrapText="1"/>
    </xf>
    <xf numFmtId="0" fontId="0" fillId="0" borderId="197" xfId="0" applyFont="1" applyBorder="1" applyAlignment="1">
      <alignment horizontal="justify" vertical="center" wrapText="1"/>
    </xf>
    <xf numFmtId="0" fontId="0" fillId="0" borderId="189" xfId="0" applyFont="1" applyBorder="1" applyAlignment="1">
      <alignment horizontal="justify" vertical="center" wrapText="1"/>
    </xf>
    <xf numFmtId="0" fontId="31" fillId="0" borderId="0" xfId="0" applyFont="1" applyAlignment="1">
      <alignment horizontal="center" vertical="center" wrapText="1"/>
    </xf>
    <xf numFmtId="0" fontId="0" fillId="0" borderId="195" xfId="0" applyFont="1" applyBorder="1" applyAlignment="1">
      <alignment horizontal="center" vertical="center" wrapText="1"/>
    </xf>
    <xf numFmtId="0" fontId="0" fillId="0" borderId="32" xfId="0" applyFont="1" applyBorder="1" applyAlignment="1">
      <alignment horizontal="right" vertical="center" wrapText="1"/>
    </xf>
    <xf numFmtId="0" fontId="32" fillId="2" borderId="36" xfId="0" applyFont="1" applyFill="1" applyBorder="1" applyAlignment="1" applyProtection="1">
      <alignment horizontal="center" vertical="center" wrapText="1"/>
      <protection locked="0"/>
    </xf>
    <xf numFmtId="0" fontId="32" fillId="2" borderId="198" xfId="0" applyFont="1" applyFill="1" applyBorder="1" applyAlignment="1" applyProtection="1">
      <alignment horizontal="center" vertical="center" wrapText="1"/>
      <protection locked="0"/>
    </xf>
    <xf numFmtId="0" fontId="32" fillId="2" borderId="51" xfId="0" applyFont="1" applyFill="1" applyBorder="1" applyAlignment="1" applyProtection="1">
      <alignment horizontal="center" vertical="center" wrapText="1"/>
      <protection locked="0"/>
    </xf>
    <xf numFmtId="0" fontId="32" fillId="2" borderId="47" xfId="0" applyFont="1" applyFill="1" applyBorder="1" applyAlignment="1" applyProtection="1">
      <alignment horizontal="center" vertical="center" wrapText="1"/>
      <protection locked="0"/>
    </xf>
    <xf numFmtId="0" fontId="32" fillId="2" borderId="37" xfId="0" applyFont="1" applyFill="1" applyBorder="1" applyAlignment="1" applyProtection="1">
      <alignment horizontal="center" vertical="center" wrapText="1"/>
      <protection locked="0"/>
    </xf>
    <xf numFmtId="0" fontId="32" fillId="0" borderId="199" xfId="0" applyFont="1" applyBorder="1" applyAlignment="1">
      <alignment horizontal="center" vertical="center" wrapText="1"/>
    </xf>
    <xf numFmtId="0" fontId="32" fillId="2" borderId="200" xfId="0" applyFont="1" applyFill="1" applyBorder="1" applyAlignment="1" applyProtection="1">
      <alignment horizontal="center" vertical="center" wrapText="1"/>
      <protection locked="0"/>
    </xf>
    <xf numFmtId="0" fontId="32" fillId="2" borderId="201" xfId="0" applyFont="1" applyFill="1" applyBorder="1" applyAlignment="1" applyProtection="1">
      <alignment horizontal="center" vertical="center" wrapText="1"/>
      <protection locked="0"/>
    </xf>
    <xf numFmtId="0" fontId="0" fillId="0" borderId="185" xfId="0" applyFont="1" applyBorder="1" applyAlignment="1">
      <alignment horizontal="justify" vertical="center" wrapText="1"/>
    </xf>
    <xf numFmtId="0" fontId="32" fillId="0" borderId="202" xfId="0" applyFont="1" applyBorder="1" applyAlignment="1">
      <alignment horizontal="center" vertical="center" wrapText="1"/>
    </xf>
    <xf numFmtId="0" fontId="0" fillId="0" borderId="146" xfId="0" applyFont="1" applyBorder="1" applyAlignment="1">
      <alignment horizontal="justify" vertical="top" wrapText="1"/>
    </xf>
    <xf numFmtId="0" fontId="32" fillId="0" borderId="176" xfId="0" applyFont="1" applyBorder="1" applyAlignment="1">
      <alignment horizontal="center" vertical="center" wrapText="1"/>
    </xf>
    <xf numFmtId="0" fontId="32" fillId="0" borderId="147" xfId="0" applyFont="1" applyBorder="1" applyAlignment="1">
      <alignment horizontal="center" vertical="center" wrapText="1"/>
    </xf>
    <xf numFmtId="0" fontId="0" fillId="0" borderId="203" xfId="0" applyFont="1" applyBorder="1" applyAlignment="1">
      <alignment horizontal="left" vertical="center" wrapText="1"/>
    </xf>
    <xf numFmtId="0" fontId="0" fillId="0" borderId="116" xfId="0" applyFont="1" applyBorder="1" applyAlignment="1">
      <alignment horizontal="left" vertical="center" wrapText="1"/>
    </xf>
    <xf numFmtId="0" fontId="0" fillId="0" borderId="116" xfId="0" applyFont="1" applyBorder="1" applyAlignment="1">
      <alignment horizontal="right" vertical="center" wrapText="1"/>
    </xf>
    <xf numFmtId="0" fontId="32" fillId="2" borderId="42" xfId="0" applyFont="1" applyFill="1" applyBorder="1" applyAlignment="1" applyProtection="1">
      <alignment horizontal="center" vertical="center" wrapText="1"/>
      <protection locked="0"/>
    </xf>
    <xf numFmtId="0" fontId="32" fillId="2" borderId="122" xfId="0" applyFont="1" applyFill="1" applyBorder="1" applyAlignment="1" applyProtection="1">
      <alignment horizontal="center" vertical="center" wrapText="1"/>
      <protection locked="0"/>
    </xf>
    <xf numFmtId="0" fontId="32" fillId="2" borderId="59" xfId="0" applyFont="1" applyFill="1" applyBorder="1" applyAlignment="1" applyProtection="1">
      <alignment horizontal="center" vertical="center" wrapText="1"/>
      <protection locked="0"/>
    </xf>
    <xf numFmtId="0" fontId="32" fillId="2" borderId="50" xfId="0" applyFont="1" applyFill="1" applyBorder="1" applyAlignment="1" applyProtection="1">
      <alignment horizontal="center" vertical="center" wrapText="1"/>
      <protection locked="0"/>
    </xf>
    <xf numFmtId="0" fontId="32" fillId="2" borderId="43" xfId="0" applyFont="1" applyFill="1" applyBorder="1" applyAlignment="1" applyProtection="1">
      <alignment horizontal="center" vertical="center" wrapText="1"/>
      <protection locked="0"/>
    </xf>
    <xf numFmtId="0" fontId="32" fillId="0" borderId="204" xfId="0" applyFont="1" applyBorder="1" applyAlignment="1">
      <alignment horizontal="center" vertical="center" wrapText="1"/>
    </xf>
    <xf numFmtId="0" fontId="32" fillId="2" borderId="205" xfId="0" applyFont="1" applyFill="1" applyBorder="1" applyAlignment="1" applyProtection="1">
      <alignment horizontal="center" vertical="center" wrapText="1"/>
      <protection locked="0"/>
    </xf>
    <xf numFmtId="0" fontId="32" fillId="2" borderId="206" xfId="0" applyFont="1" applyFill="1" applyBorder="1" applyAlignment="1" applyProtection="1">
      <alignment horizontal="center" vertical="center" wrapText="1"/>
      <protection locked="0"/>
    </xf>
    <xf numFmtId="0" fontId="0" fillId="0" borderId="116" xfId="0" applyFont="1" applyBorder="1" applyAlignment="1">
      <alignment horizontal="justify" vertical="center" wrapText="1"/>
    </xf>
    <xf numFmtId="0" fontId="32" fillId="0" borderId="11" xfId="0" applyFont="1" applyBorder="1" applyAlignment="1">
      <alignment horizontal="center" vertical="center" wrapText="1"/>
    </xf>
    <xf numFmtId="0" fontId="0" fillId="0" borderId="18" xfId="0" applyFont="1" applyBorder="1" applyAlignment="1">
      <alignment horizontal="justify" vertical="top" wrapText="1"/>
    </xf>
    <xf numFmtId="0" fontId="32" fillId="0" borderId="0" xfId="0" applyFont="1" applyBorder="1" applyAlignment="1">
      <alignment horizontal="center" vertical="center" wrapText="1"/>
    </xf>
    <xf numFmtId="0" fontId="32" fillId="0" borderId="150" xfId="0" applyFont="1" applyBorder="1" applyAlignment="1">
      <alignment horizontal="center" vertical="center" wrapText="1"/>
    </xf>
    <xf numFmtId="0" fontId="0" fillId="0" borderId="203" xfId="0" applyFont="1" applyBorder="1" applyAlignment="1">
      <alignment horizontal="left" vertical="top" wrapText="1"/>
    </xf>
    <xf numFmtId="0" fontId="0" fillId="0" borderId="116" xfId="0" applyFont="1" applyBorder="1" applyAlignment="1">
      <alignment horizontal="left" vertical="top" wrapText="1"/>
    </xf>
    <xf numFmtId="0" fontId="0" fillId="0" borderId="151" xfId="0" applyFont="1" applyBorder="1" applyAlignment="1">
      <alignment horizontal="center" vertical="center"/>
    </xf>
    <xf numFmtId="0" fontId="0" fillId="0" borderId="116" xfId="0" applyFont="1" applyBorder="1" applyAlignment="1">
      <alignment vertical="center" wrapText="1"/>
    </xf>
    <xf numFmtId="0" fontId="32" fillId="0" borderId="31" xfId="0" applyFont="1" applyBorder="1" applyAlignment="1">
      <alignment horizontal="center" vertical="center" wrapText="1"/>
    </xf>
    <xf numFmtId="0" fontId="0" fillId="0" borderId="159" xfId="0" applyFont="1" applyBorder="1" applyAlignment="1">
      <alignment horizontal="center" vertical="center"/>
    </xf>
    <xf numFmtId="0" fontId="32" fillId="2" borderId="207" xfId="0" applyFont="1" applyFill="1" applyBorder="1" applyAlignment="1" applyProtection="1">
      <alignment horizontal="center" vertical="center" wrapText="1"/>
      <protection locked="0"/>
    </xf>
    <xf numFmtId="0" fontId="0" fillId="6" borderId="116" xfId="0" applyFont="1" applyFill="1" applyBorder="1" applyAlignment="1">
      <alignment horizontal="center" vertical="top" wrapText="1"/>
    </xf>
    <xf numFmtId="0" fontId="0" fillId="6" borderId="154" xfId="0" applyFont="1" applyFill="1" applyBorder="1" applyAlignment="1">
      <alignment horizontal="center" vertical="top" wrapText="1"/>
    </xf>
    <xf numFmtId="0" fontId="32" fillId="0" borderId="32" xfId="0" applyFont="1" applyBorder="1" applyAlignment="1">
      <alignment horizontal="center" vertical="center" wrapText="1"/>
    </xf>
    <xf numFmtId="0" fontId="0" fillId="6" borderId="150" xfId="0" applyFont="1" applyFill="1" applyBorder="1" applyAlignment="1">
      <alignment horizontal="center" vertical="center" wrapText="1"/>
    </xf>
    <xf numFmtId="0" fontId="0" fillId="0" borderId="116" xfId="0" applyFont="1" applyBorder="1" applyAlignment="1">
      <alignment horizontal="left" vertical="center"/>
    </xf>
    <xf numFmtId="0" fontId="32" fillId="2" borderId="208" xfId="0" applyFont="1" applyFill="1" applyBorder="1" applyAlignment="1" applyProtection="1">
      <alignment horizontal="center" vertical="center" wrapText="1"/>
      <protection locked="0"/>
    </xf>
    <xf numFmtId="0" fontId="0" fillId="5" borderId="31" xfId="0" applyFont="1" applyFill="1" applyBorder="1" applyAlignment="1">
      <alignment horizontal="right" vertical="center" wrapText="1"/>
    </xf>
    <xf numFmtId="0" fontId="0" fillId="6" borderId="18" xfId="0" applyFont="1" applyFill="1" applyBorder="1" applyAlignment="1">
      <alignment horizontal="center" vertical="center" wrapText="1"/>
    </xf>
    <xf numFmtId="0" fontId="0" fillId="6" borderId="154" xfId="0" applyFont="1" applyFill="1" applyBorder="1" applyAlignment="1">
      <alignment horizontal="center" vertical="center" wrapText="1"/>
    </xf>
    <xf numFmtId="0" fontId="0" fillId="6" borderId="116" xfId="0" applyFont="1" applyFill="1" applyBorder="1" applyAlignment="1">
      <alignment horizontal="center" vertical="center" wrapText="1"/>
    </xf>
    <xf numFmtId="0" fontId="0" fillId="6" borderId="150" xfId="0" applyFont="1" applyFill="1" applyBorder="1" applyAlignment="1">
      <alignment horizontal="justify" vertical="center" wrapText="1"/>
    </xf>
    <xf numFmtId="0" fontId="0" fillId="0" borderId="209" xfId="0" applyFont="1" applyBorder="1" applyAlignment="1">
      <alignment horizontal="center" vertical="center" wrapText="1"/>
    </xf>
    <xf numFmtId="0" fontId="0" fillId="0" borderId="210" xfId="0" applyFont="1" applyBorder="1" applyAlignment="1">
      <alignment horizontal="center" vertical="center" wrapText="1"/>
    </xf>
    <xf numFmtId="0" fontId="0" fillId="0" borderId="210" xfId="0" applyFont="1" applyBorder="1" applyAlignment="1">
      <alignment horizontal="right" vertical="center" wrapText="1"/>
    </xf>
    <xf numFmtId="0" fontId="32" fillId="2" borderId="81" xfId="0" applyFont="1" applyFill="1" applyBorder="1" applyAlignment="1" applyProtection="1">
      <alignment horizontal="center" vertical="center" wrapText="1"/>
      <protection locked="0"/>
    </xf>
    <xf numFmtId="0" fontId="32" fillId="2" borderId="211" xfId="0" applyFont="1" applyFill="1" applyBorder="1" applyAlignment="1" applyProtection="1">
      <alignment horizontal="center" vertical="center" wrapText="1"/>
      <protection locked="0"/>
    </xf>
    <xf numFmtId="0" fontId="32" fillId="2" borderId="93" xfId="0" applyFont="1" applyFill="1" applyBorder="1" applyAlignment="1" applyProtection="1">
      <alignment horizontal="center" vertical="center" wrapText="1"/>
      <protection locked="0"/>
    </xf>
    <xf numFmtId="0" fontId="32" fillId="2" borderId="124" xfId="0" applyFont="1" applyFill="1" applyBorder="1" applyAlignment="1" applyProtection="1">
      <alignment horizontal="center" vertical="center" wrapText="1"/>
      <protection locked="0"/>
    </xf>
    <xf numFmtId="0" fontId="32" fillId="2" borderId="82" xfId="0" applyFont="1" applyFill="1" applyBorder="1" applyAlignment="1" applyProtection="1">
      <alignment horizontal="center" vertical="center" wrapText="1"/>
      <protection locked="0"/>
    </xf>
    <xf numFmtId="0" fontId="32" fillId="0" borderId="212" xfId="0" applyFont="1" applyBorder="1" applyAlignment="1">
      <alignment horizontal="center" vertical="center" wrapText="1"/>
    </xf>
    <xf numFmtId="0" fontId="32" fillId="2" borderId="213" xfId="0" applyFont="1" applyFill="1" applyBorder="1" applyAlignment="1" applyProtection="1">
      <alignment horizontal="center" vertical="center" wrapText="1"/>
      <protection locked="0"/>
    </xf>
    <xf numFmtId="0" fontId="32" fillId="6" borderId="196" xfId="0" applyFont="1" applyFill="1" applyBorder="1" applyAlignment="1">
      <alignment horizontal="right" vertical="center" wrapText="1"/>
    </xf>
    <xf numFmtId="0" fontId="32" fillId="6" borderId="172" xfId="0" applyFont="1" applyFill="1" applyBorder="1" applyAlignment="1">
      <alignment horizontal="center" vertical="center" wrapText="1"/>
    </xf>
    <xf numFmtId="0" fontId="32" fillId="6" borderId="196" xfId="0" applyFont="1" applyFill="1" applyBorder="1" applyAlignment="1">
      <alignment horizontal="center" vertical="center" wrapText="1"/>
    </xf>
    <xf numFmtId="0" fontId="32" fillId="6" borderId="210" xfId="0" applyFont="1" applyFill="1" applyBorder="1" applyAlignment="1">
      <alignment horizontal="center" vertical="center" wrapText="1"/>
    </xf>
    <xf numFmtId="0" fontId="32" fillId="6" borderId="214" xfId="0" applyFont="1" applyFill="1" applyBorder="1" applyAlignment="1">
      <alignment horizontal="justify" vertical="center" wrapText="1"/>
    </xf>
    <xf numFmtId="0" fontId="2" fillId="0" borderId="143" xfId="0" applyFont="1" applyBorder="1" applyAlignment="1">
      <alignment horizontal="center" vertical="center" wrapText="1"/>
    </xf>
    <xf numFmtId="0" fontId="2" fillId="0" borderId="215" xfId="0" applyFont="1" applyBorder="1" applyAlignment="1">
      <alignment horizontal="center" vertical="center" wrapText="1"/>
    </xf>
    <xf numFmtId="0" fontId="2" fillId="0" borderId="216" xfId="0" applyFont="1" applyBorder="1" applyAlignment="1">
      <alignment horizontal="center" vertical="center" wrapText="1"/>
    </xf>
    <xf numFmtId="0" fontId="2" fillId="0" borderId="217" xfId="0" applyFont="1" applyBorder="1" applyAlignment="1">
      <alignment horizontal="center" vertical="center" wrapText="1"/>
    </xf>
    <xf numFmtId="0" fontId="2" fillId="0" borderId="218" xfId="0" applyFont="1" applyBorder="1" applyAlignment="1">
      <alignment horizontal="center" vertical="center" wrapText="1"/>
    </xf>
    <xf numFmtId="0" fontId="2" fillId="0" borderId="177" xfId="0" applyFont="1" applyBorder="1" applyAlignment="1">
      <alignment horizontal="center" vertical="center" wrapText="1"/>
    </xf>
    <xf numFmtId="0" fontId="2" fillId="0" borderId="0" xfId="0" applyFont="1" applyAlignment="1">
      <alignment horizontal="justify" vertical="center"/>
    </xf>
    <xf numFmtId="0" fontId="2" fillId="0" borderId="175" xfId="0" applyFont="1" applyBorder="1" applyAlignment="1">
      <alignment horizontal="center" vertical="center" wrapText="1"/>
    </xf>
    <xf numFmtId="0" fontId="2" fillId="0" borderId="176" xfId="0" applyFont="1" applyBorder="1" applyAlignment="1">
      <alignment horizontal="center" vertical="center" wrapText="1"/>
    </xf>
    <xf numFmtId="0" fontId="33" fillId="0" borderId="0" xfId="0" applyFont="1" applyAlignment="1">
      <alignment horizontal="justify" vertical="center"/>
    </xf>
    <xf numFmtId="0" fontId="34" fillId="0" borderId="0" xfId="0" applyFont="1" applyAlignment="1">
      <alignment horizontal="left" vertical="center"/>
    </xf>
    <xf numFmtId="0" fontId="2" fillId="0" borderId="219" xfId="0" applyFont="1" applyBorder="1" applyAlignment="1">
      <alignment horizontal="center" vertical="center" wrapText="1"/>
    </xf>
    <xf numFmtId="0" fontId="35" fillId="2" borderId="7"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2" borderId="96"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2" fillId="0" borderId="0" xfId="0" applyFont="1" applyAlignment="1">
      <alignment horizontal="center" vertical="center" wrapText="1"/>
    </xf>
    <xf numFmtId="0" fontId="9" fillId="2" borderId="7" xfId="0" applyFont="1" applyFill="1" applyBorder="1" applyAlignment="1" applyProtection="1">
      <alignment horizontal="center" vertical="center" wrapText="1"/>
      <protection locked="0"/>
    </xf>
    <xf numFmtId="0" fontId="2" fillId="0" borderId="220" xfId="0" applyFont="1" applyBorder="1" applyAlignment="1">
      <alignment horizontal="center" vertical="center" wrapText="1"/>
    </xf>
    <xf numFmtId="0" fontId="2" fillId="0" borderId="221" xfId="0" applyFont="1" applyBorder="1" applyAlignment="1">
      <alignment horizontal="center" vertical="center" wrapText="1"/>
    </xf>
    <xf numFmtId="0" fontId="2" fillId="0" borderId="222" xfId="0" applyFont="1" applyBorder="1" applyAlignment="1">
      <alignment horizontal="center" vertical="center" wrapText="1"/>
    </xf>
    <xf numFmtId="0" fontId="35" fillId="2" borderId="15" xfId="0" applyFont="1" applyFill="1" applyBorder="1" applyAlignment="1" applyProtection="1">
      <alignment horizontal="center" vertical="center" wrapText="1"/>
      <protection locked="0"/>
    </xf>
    <xf numFmtId="0" fontId="9" fillId="2" borderId="16" xfId="0" applyFont="1" applyFill="1" applyBorder="1" applyAlignment="1" applyProtection="1">
      <alignment horizontal="center" vertical="center" wrapText="1"/>
      <protection locked="0"/>
    </xf>
    <xf numFmtId="0" fontId="9" fillId="2" borderId="131" xfId="0" applyFont="1" applyFill="1" applyBorder="1" applyAlignment="1" applyProtection="1">
      <alignment horizontal="center" vertical="center" wrapText="1"/>
      <protection locked="0"/>
    </xf>
    <xf numFmtId="0" fontId="9" fillId="2" borderId="17" xfId="0" applyFont="1" applyFill="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2" fillId="0" borderId="223" xfId="0" applyFont="1" applyBorder="1" applyAlignment="1">
      <alignment horizontal="left" vertical="top" wrapText="1"/>
    </xf>
    <xf numFmtId="0" fontId="9" fillId="2" borderId="25" xfId="0" applyFont="1" applyFill="1" applyBorder="1" applyAlignment="1" applyProtection="1">
      <alignment horizontal="center" vertical="center" wrapText="1"/>
      <protection locked="0"/>
    </xf>
    <xf numFmtId="0" fontId="9" fillId="2" borderId="39" xfId="0" applyFont="1" applyFill="1" applyBorder="1" applyAlignment="1" applyProtection="1">
      <alignment horizontal="center" vertical="center" wrapText="1"/>
      <protection locked="0"/>
    </xf>
    <xf numFmtId="0" fontId="9" fillId="2" borderId="26" xfId="0" applyFont="1" applyFill="1" applyBorder="1" applyAlignment="1" applyProtection="1">
      <alignment horizontal="center" vertical="center" wrapText="1"/>
      <protection locked="0"/>
    </xf>
    <xf numFmtId="0" fontId="2" fillId="0" borderId="187" xfId="0" applyFont="1" applyBorder="1" applyAlignment="1">
      <alignment horizontal="left" vertical="top" wrapText="1"/>
    </xf>
    <xf numFmtId="0" fontId="9" fillId="2" borderId="68" xfId="0" applyFont="1" applyFill="1" applyBorder="1" applyAlignment="1" applyProtection="1">
      <alignment horizontal="center" vertical="center" wrapText="1"/>
      <protection locked="0"/>
    </xf>
    <xf numFmtId="0" fontId="9" fillId="2" borderId="22" xfId="0" applyFont="1" applyFill="1" applyBorder="1" applyAlignment="1" applyProtection="1">
      <alignment horizontal="center" vertical="center" wrapText="1"/>
      <protection locked="0"/>
    </xf>
    <xf numFmtId="0" fontId="9" fillId="2" borderId="92" xfId="0" applyFont="1" applyFill="1" applyBorder="1" applyAlignment="1" applyProtection="1">
      <alignment horizontal="center" vertical="center" wrapText="1"/>
      <protection locked="0"/>
    </xf>
    <xf numFmtId="0" fontId="2" fillId="0" borderId="0" xfId="0" applyFont="1" applyAlignment="1">
      <alignment horizontal="justify" vertical="center" wrapText="1"/>
    </xf>
    <xf numFmtId="0" fontId="2" fillId="0" borderId="195" xfId="0" applyFont="1" applyBorder="1" applyAlignment="1">
      <alignment horizontal="center" vertical="center" wrapText="1"/>
    </xf>
    <xf numFmtId="0" fontId="2" fillId="0" borderId="16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4" xfId="0" applyFont="1" applyBorder="1" applyAlignment="1">
      <alignment horizontal="center" vertical="center" wrapText="1"/>
    </xf>
    <xf numFmtId="0" fontId="9" fillId="2" borderId="19" xfId="0" applyFont="1" applyFill="1" applyBorder="1" applyAlignment="1" applyProtection="1">
      <alignment horizontal="center" vertical="center" wrapText="1"/>
      <protection locked="0"/>
    </xf>
    <xf numFmtId="0" fontId="9" fillId="2" borderId="20" xfId="0" applyFont="1" applyFill="1" applyBorder="1" applyAlignment="1" applyProtection="1">
      <alignment horizontal="center" vertical="center" wrapText="1"/>
      <protection locked="0"/>
    </xf>
    <xf numFmtId="0" fontId="9" fillId="2" borderId="21" xfId="0" applyFont="1" applyFill="1" applyBorder="1" applyAlignment="1" applyProtection="1">
      <alignment horizontal="center" vertical="center" wrapText="1"/>
      <protection locked="0"/>
    </xf>
    <xf numFmtId="0" fontId="2" fillId="0" borderId="188" xfId="0" applyFont="1" applyBorder="1" applyAlignment="1">
      <alignment horizontal="center" vertical="center" wrapText="1"/>
    </xf>
    <xf numFmtId="0" fontId="2" fillId="0" borderId="189"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225" xfId="0" applyFont="1" applyBorder="1" applyAlignment="1">
      <alignment horizontal="center" vertical="center" wrapText="1"/>
    </xf>
    <xf numFmtId="0" fontId="2" fillId="0" borderId="187" xfId="0" applyFont="1" applyBorder="1" applyAlignment="1">
      <alignment horizontal="center" vertical="center" wrapText="1"/>
    </xf>
    <xf numFmtId="0" fontId="2" fillId="0" borderId="151" xfId="0" applyFont="1" applyBorder="1" applyAlignment="1">
      <alignment horizontal="center" vertical="center" wrapText="1"/>
    </xf>
    <xf numFmtId="0" fontId="2" fillId="0" borderId="3" xfId="0" applyFont="1" applyBorder="1" applyAlignment="1">
      <alignment vertical="center" wrapText="1"/>
    </xf>
    <xf numFmtId="0" fontId="2" fillId="0" borderId="10" xfId="0" applyFont="1" applyBorder="1" applyAlignment="1">
      <alignment vertical="center" wrapText="1"/>
    </xf>
    <xf numFmtId="0" fontId="2" fillId="0" borderId="183" xfId="0" applyFont="1" applyBorder="1" applyAlignment="1">
      <alignment vertical="center" wrapText="1"/>
    </xf>
    <xf numFmtId="0" fontId="2" fillId="0" borderId="165" xfId="0" applyFont="1" applyBorder="1" applyAlignment="1">
      <alignment vertical="center" wrapText="1"/>
    </xf>
    <xf numFmtId="0" fontId="2" fillId="0" borderId="224" xfId="0" applyFont="1" applyBorder="1" applyAlignment="1">
      <alignment vertical="center" wrapText="1"/>
    </xf>
    <xf numFmtId="0" fontId="2" fillId="0" borderId="183" xfId="0" applyFont="1" applyBorder="1" applyAlignment="1">
      <alignment horizontal="center" vertical="center" wrapText="1"/>
    </xf>
    <xf numFmtId="0" fontId="9" fillId="0" borderId="0" xfId="0" applyFont="1" applyAlignment="1">
      <alignment horizontal="center" vertical="center" wrapText="1"/>
    </xf>
    <xf numFmtId="0" fontId="9" fillId="0" borderId="176" xfId="0" applyFont="1" applyBorder="1" applyAlignment="1">
      <alignment horizontal="center" vertical="center" wrapText="1"/>
    </xf>
    <xf numFmtId="0" fontId="2" fillId="0" borderId="166" xfId="0" applyFont="1" applyBorder="1" applyAlignment="1">
      <alignment horizontal="center" vertical="center" wrapText="1"/>
    </xf>
    <xf numFmtId="0" fontId="9" fillId="0" borderId="226" xfId="0" applyFont="1" applyBorder="1" applyAlignment="1">
      <alignment horizontal="center" vertical="center" wrapText="1"/>
    </xf>
    <xf numFmtId="0" fontId="9" fillId="0" borderId="170" xfId="0" applyFont="1" applyBorder="1" applyAlignment="1">
      <alignment horizontal="center" vertical="center" wrapText="1"/>
    </xf>
    <xf numFmtId="0" fontId="9" fillId="0" borderId="197" xfId="0" applyFont="1" applyBorder="1" applyAlignment="1">
      <alignment horizontal="center" vertical="center" wrapText="1"/>
    </xf>
    <xf numFmtId="0" fontId="9" fillId="0" borderId="166" xfId="0" applyFont="1" applyBorder="1" applyAlignment="1">
      <alignment horizontal="center" vertical="center" wrapText="1"/>
    </xf>
    <xf numFmtId="0" fontId="9" fillId="0" borderId="227" xfId="0" applyFont="1" applyBorder="1" applyAlignment="1">
      <alignment horizontal="center" vertical="center" wrapText="1"/>
    </xf>
    <xf numFmtId="0" fontId="9" fillId="0" borderId="188" xfId="0" applyFont="1" applyBorder="1" applyAlignment="1">
      <alignment horizontal="center" vertical="center" wrapText="1"/>
    </xf>
    <xf numFmtId="0" fontId="2" fillId="0" borderId="11" xfId="0" applyFont="1" applyBorder="1">
      <alignment vertical="center"/>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28" xfId="0" applyFont="1" applyBorder="1" applyAlignment="1">
      <alignment horizontal="center" vertical="center"/>
    </xf>
    <xf numFmtId="0" fontId="35" fillId="0" borderId="0" xfId="0" applyFont="1">
      <alignment vertical="center"/>
    </xf>
    <xf numFmtId="0" fontId="2" fillId="0" borderId="18" xfId="0" applyFont="1" applyBorder="1" applyAlignment="1">
      <alignment horizontal="center" vertical="center"/>
    </xf>
    <xf numFmtId="0" fontId="2" fillId="2" borderId="228" xfId="0" applyFont="1" applyFill="1" applyBorder="1" applyAlignment="1" applyProtection="1">
      <alignment horizontal="center" vertical="center"/>
      <protection locked="0"/>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5" xfId="0" applyFont="1" applyBorder="1" applyAlignment="1">
      <alignment horizontal="center" vertical="center"/>
    </xf>
    <xf numFmtId="0" fontId="2" fillId="2" borderId="229" xfId="0" applyFont="1" applyFill="1" applyBorder="1" applyAlignment="1" applyProtection="1">
      <alignment horizontal="center" vertical="center"/>
      <protection locked="0"/>
    </xf>
    <xf numFmtId="0" fontId="2" fillId="0" borderId="230" xfId="0" applyFont="1" applyBorder="1" applyAlignment="1">
      <alignment horizontal="center" vertical="center"/>
    </xf>
    <xf numFmtId="0" fontId="2" fillId="0" borderId="55" xfId="0" applyFont="1" applyBorder="1" applyAlignment="1">
      <alignment horizontal="center" vertical="center"/>
    </xf>
    <xf numFmtId="0" fontId="2" fillId="2" borderId="231" xfId="0" applyFont="1" applyFill="1" applyBorder="1" applyAlignment="1" applyProtection="1">
      <alignment horizontal="center" vertical="center"/>
      <protection locked="0"/>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232"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lignment vertical="center"/>
    </xf>
    <xf numFmtId="0" fontId="2" fillId="0" borderId="233" xfId="0" applyFont="1" applyBorder="1">
      <alignment vertical="center"/>
    </xf>
    <xf numFmtId="0" fontId="2" fillId="0" borderId="41" xfId="0" applyFont="1" applyBorder="1" applyAlignment="1">
      <alignment horizontal="center" vertical="center"/>
    </xf>
    <xf numFmtId="0" fontId="35" fillId="0" borderId="3" xfId="0" applyFont="1" applyBorder="1" applyAlignment="1">
      <alignment horizontal="center" vertical="center"/>
    </xf>
    <xf numFmtId="178" fontId="2" fillId="0" borderId="10" xfId="0" applyNumberFormat="1" applyFont="1" applyBorder="1" applyAlignment="1">
      <alignment horizontal="right" vertical="center"/>
    </xf>
    <xf numFmtId="178" fontId="2" fillId="0" borderId="232" xfId="0" applyNumberFormat="1" applyFont="1" applyBorder="1" applyAlignment="1">
      <alignment horizontal="right" vertical="center"/>
    </xf>
    <xf numFmtId="178" fontId="2" fillId="0" borderId="233" xfId="0" applyNumberFormat="1" applyFont="1" applyBorder="1" applyAlignment="1">
      <alignment horizontal="right" vertical="center"/>
    </xf>
    <xf numFmtId="178" fontId="2" fillId="0" borderId="3" xfId="0" applyNumberFormat="1" applyFont="1" applyBorder="1" applyAlignment="1">
      <alignment horizontal="right" vertical="center"/>
    </xf>
    <xf numFmtId="0" fontId="2" fillId="0" borderId="4" xfId="0" applyFont="1" applyBorder="1" applyAlignment="1">
      <alignment horizontal="center" vertical="center"/>
    </xf>
    <xf numFmtId="0" fontId="35" fillId="0" borderId="4" xfId="0" applyFont="1" applyBorder="1" applyAlignment="1">
      <alignment horizontal="center" vertical="center"/>
    </xf>
    <xf numFmtId="178" fontId="2" fillId="0" borderId="30" xfId="0" applyNumberFormat="1" applyFont="1" applyBorder="1" applyAlignment="1">
      <alignment horizontal="right" vertical="center"/>
    </xf>
    <xf numFmtId="178" fontId="2" fillId="0" borderId="234" xfId="0" applyNumberFormat="1" applyFont="1" applyBorder="1" applyAlignment="1">
      <alignment horizontal="right" vertical="center"/>
    </xf>
    <xf numFmtId="178" fontId="2" fillId="0" borderId="235" xfId="0" applyNumberFormat="1" applyFont="1" applyBorder="1" applyAlignment="1">
      <alignment horizontal="right" vertical="center"/>
    </xf>
    <xf numFmtId="178" fontId="2" fillId="0" borderId="4" xfId="0" applyNumberFormat="1" applyFont="1" applyBorder="1" applyAlignment="1">
      <alignment horizontal="right" vertical="center"/>
    </xf>
    <xf numFmtId="0" fontId="2" fillId="0" borderId="236" xfId="0" applyFont="1" applyBorder="1" applyAlignment="1">
      <alignment horizontal="center" vertical="center"/>
    </xf>
    <xf numFmtId="0" fontId="2" fillId="0" borderId="233" xfId="0" applyFont="1" applyBorder="1" applyAlignment="1">
      <alignment horizontal="center" vertical="center"/>
    </xf>
    <xf numFmtId="0" fontId="2" fillId="0" borderId="77" xfId="0" applyFont="1" applyBorder="1" applyAlignment="1">
      <alignment horizontal="center" vertical="center"/>
    </xf>
    <xf numFmtId="0" fontId="2" fillId="0" borderId="237"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178" fontId="2" fillId="2" borderId="7" xfId="0" applyNumberFormat="1" applyFont="1" applyFill="1" applyBorder="1" applyProtection="1">
      <alignment vertical="center"/>
      <protection locked="0"/>
    </xf>
    <xf numFmtId="178" fontId="2" fillId="2" borderId="9" xfId="0" applyNumberFormat="1" applyFont="1" applyFill="1" applyBorder="1" applyProtection="1">
      <alignment vertical="center"/>
      <protection locked="0"/>
    </xf>
    <xf numFmtId="178" fontId="2" fillId="0" borderId="0" xfId="0" applyNumberFormat="1" applyFont="1">
      <alignment vertical="center"/>
    </xf>
    <xf numFmtId="178" fontId="2" fillId="2" borderId="15" xfId="0" applyNumberFormat="1" applyFont="1" applyFill="1" applyBorder="1" applyProtection="1">
      <alignment vertical="center"/>
      <protection locked="0"/>
    </xf>
    <xf numFmtId="178" fontId="2" fillId="2" borderId="17" xfId="0" applyNumberFormat="1" applyFont="1" applyFill="1" applyBorder="1" applyProtection="1">
      <alignment vertical="center"/>
      <protection locked="0"/>
    </xf>
    <xf numFmtId="178" fontId="2" fillId="0" borderId="32" xfId="0" applyNumberFormat="1" applyFont="1" applyBorder="1">
      <alignment vertical="center"/>
    </xf>
    <xf numFmtId="0" fontId="20" fillId="0" borderId="1" xfId="0" applyFont="1" applyBorder="1" applyAlignment="1">
      <alignment horizontal="center" vertical="center" wrapText="1"/>
    </xf>
    <xf numFmtId="0" fontId="2" fillId="3" borderId="1" xfId="0" applyFont="1" applyFill="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right" vertical="center" wrapText="1"/>
    </xf>
    <xf numFmtId="0" fontId="9" fillId="3" borderId="1" xfId="0" applyFont="1" applyFill="1" applyBorder="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0" fillId="4" borderId="238" xfId="0" applyFont="1" applyFill="1" applyBorder="1" applyAlignment="1">
      <alignment horizontal="left" vertical="top" wrapText="1"/>
    </xf>
    <xf numFmtId="0" fontId="0" fillId="4" borderId="1" xfId="0" applyFont="1" applyFill="1" applyBorder="1" applyAlignment="1">
      <alignment horizontal="center" vertical="center" textRotation="255" shrinkToFit="1"/>
    </xf>
    <xf numFmtId="0" fontId="0" fillId="4" borderId="10" xfId="0" applyFont="1" applyFill="1" applyBorder="1" applyAlignment="1">
      <alignment horizontal="left" vertical="center"/>
    </xf>
    <xf numFmtId="0" fontId="0" fillId="4" borderId="1" xfId="0" applyFont="1" applyFill="1" applyBorder="1" applyAlignment="1">
      <alignment horizontal="left" vertical="center"/>
    </xf>
    <xf numFmtId="0" fontId="0" fillId="4" borderId="1" xfId="0" applyFont="1" applyFill="1" applyBorder="1" applyAlignment="1">
      <alignment horizontal="center" vertical="center"/>
    </xf>
    <xf numFmtId="49" fontId="0" fillId="4" borderId="1" xfId="0" applyNumberFormat="1" applyFont="1" applyFill="1" applyBorder="1" applyAlignment="1">
      <alignment horizontal="right" vertical="center"/>
    </xf>
    <xf numFmtId="0" fontId="0" fillId="4" borderId="1" xfId="0" applyFont="1" applyFill="1" applyBorder="1" applyAlignment="1">
      <alignment horizontal="center" vertical="center" wrapText="1"/>
    </xf>
    <xf numFmtId="0" fontId="36" fillId="0" borderId="0" xfId="0" applyFont="1" applyAlignment="1">
      <alignment horizontal="center" vertical="center"/>
    </xf>
    <xf numFmtId="0" fontId="22" fillId="0" borderId="147" xfId="0" applyFont="1" applyBorder="1" applyAlignment="1">
      <alignment horizontal="center" vertical="center" wrapText="1"/>
    </xf>
    <xf numFmtId="0" fontId="22" fillId="0" borderId="143" xfId="0" applyFont="1" applyBorder="1" applyAlignment="1">
      <alignment horizontal="center" vertical="center" wrapText="1"/>
    </xf>
    <xf numFmtId="0" fontId="22" fillId="0" borderId="144" xfId="0" applyFont="1" applyBorder="1" applyAlignment="1">
      <alignment horizontal="center" vertical="center" wrapText="1"/>
    </xf>
    <xf numFmtId="0" fontId="0" fillId="0" borderId="239" xfId="0" applyBorder="1" applyAlignment="1">
      <alignment horizontal="center" vertical="center"/>
    </xf>
    <xf numFmtId="0" fontId="0" fillId="0" borderId="240" xfId="0" applyBorder="1" applyAlignment="1">
      <alignment horizontal="center" vertical="center"/>
    </xf>
    <xf numFmtId="0" fontId="0" fillId="2" borderId="36" xfId="0" applyFill="1" applyBorder="1" applyAlignment="1" applyProtection="1">
      <alignment horizontal="center" vertical="center" shrinkToFit="1"/>
      <protection locked="0"/>
    </xf>
    <xf numFmtId="0" fontId="0" fillId="2" borderId="47" xfId="0" applyFill="1" applyBorder="1" applyAlignment="1" applyProtection="1">
      <alignment horizontal="center" vertical="center" shrinkToFit="1"/>
      <protection locked="0"/>
    </xf>
    <xf numFmtId="0" fontId="0" fillId="2" borderId="37" xfId="0" applyFill="1" applyBorder="1" applyAlignment="1" applyProtection="1">
      <alignment horizontal="center" vertical="center" shrinkToFit="1"/>
      <protection locked="0"/>
    </xf>
    <xf numFmtId="0" fontId="0" fillId="0" borderId="241" xfId="0" applyBorder="1" applyAlignment="1">
      <alignment horizontal="center" vertical="center"/>
    </xf>
    <xf numFmtId="0" fontId="0" fillId="0" borderId="242" xfId="0" applyBorder="1" applyAlignment="1">
      <alignment horizontal="center" vertical="center" shrinkToFit="1"/>
    </xf>
    <xf numFmtId="0" fontId="0" fillId="0" borderId="243" xfId="0" applyBorder="1" applyAlignment="1">
      <alignment horizontal="center" vertical="center" shrinkToFit="1"/>
    </xf>
    <xf numFmtId="0" fontId="0" fillId="2" borderId="244" xfId="0" applyFill="1" applyBorder="1" applyAlignment="1" applyProtection="1">
      <alignment horizontal="center" vertical="center" shrinkToFit="1"/>
      <protection locked="0"/>
    </xf>
    <xf numFmtId="0" fontId="0" fillId="2" borderId="245" xfId="0" applyFill="1" applyBorder="1" applyAlignment="1" applyProtection="1">
      <alignment horizontal="center" vertical="center" shrinkToFit="1"/>
      <protection locked="0"/>
    </xf>
    <xf numFmtId="0" fontId="0" fillId="2" borderId="246" xfId="0" applyFill="1" applyBorder="1" applyAlignment="1" applyProtection="1">
      <alignment horizontal="center" vertical="center" shrinkToFit="1"/>
      <protection locked="0"/>
    </xf>
    <xf numFmtId="0" fontId="22" fillId="0" borderId="247" xfId="0" applyFont="1" applyBorder="1" applyAlignment="1">
      <alignment horizontal="center" vertical="center" wrapText="1"/>
    </xf>
    <xf numFmtId="0" fontId="22" fillId="0" borderId="248" xfId="0" applyFont="1" applyBorder="1" applyAlignment="1">
      <alignment horizontal="center" vertical="center" wrapText="1"/>
    </xf>
    <xf numFmtId="0" fontId="22" fillId="0" borderId="249" xfId="0" applyFont="1" applyBorder="1" applyAlignment="1">
      <alignment horizontal="center" vertical="center" wrapText="1"/>
    </xf>
    <xf numFmtId="0" fontId="0" fillId="2" borderId="250" xfId="0" applyFill="1" applyBorder="1" applyAlignment="1" applyProtection="1">
      <alignment horizontal="center" vertical="center" shrinkToFit="1"/>
      <protection locked="0"/>
    </xf>
    <xf numFmtId="0" fontId="0" fillId="2" borderId="251" xfId="0" applyFill="1" applyBorder="1" applyAlignment="1" applyProtection="1">
      <alignment horizontal="center" vertical="center" shrinkToFit="1"/>
      <protection locked="0"/>
    </xf>
    <xf numFmtId="0" fontId="0" fillId="2" borderId="252" xfId="0" applyFill="1" applyBorder="1" applyAlignment="1" applyProtection="1">
      <alignment horizontal="center" vertical="center" shrinkToFit="1"/>
      <protection locked="0"/>
    </xf>
    <xf numFmtId="0" fontId="0" fillId="0" borderId="253" xfId="0" applyBorder="1" applyAlignment="1">
      <alignment horizontal="center" vertical="center" shrinkToFit="1"/>
    </xf>
    <xf numFmtId="0" fontId="0" fillId="0" borderId="254" xfId="0" applyBorder="1" applyAlignment="1">
      <alignment horizontal="center" vertical="center" shrinkToFit="1"/>
    </xf>
    <xf numFmtId="0" fontId="0" fillId="2" borderId="42" xfId="0" applyFill="1" applyBorder="1" applyAlignment="1" applyProtection="1">
      <alignment horizontal="center" vertical="center" shrinkToFit="1"/>
      <protection locked="0"/>
    </xf>
    <xf numFmtId="0" fontId="0" fillId="2" borderId="50" xfId="0" applyFill="1" applyBorder="1" applyAlignment="1" applyProtection="1">
      <alignment horizontal="center" vertical="center" shrinkToFit="1"/>
      <protection locked="0"/>
    </xf>
    <xf numFmtId="0" fontId="0" fillId="2" borderId="43" xfId="0" applyFill="1" applyBorder="1" applyAlignment="1" applyProtection="1">
      <alignment horizontal="center" vertical="center" shrinkToFit="1"/>
      <protection locked="0"/>
    </xf>
    <xf numFmtId="0" fontId="27" fillId="0" borderId="247" xfId="0" applyFont="1" applyBorder="1" applyAlignment="1">
      <alignment horizontal="center" vertical="center" wrapText="1"/>
    </xf>
    <xf numFmtId="0" fontId="0" fillId="0" borderId="255" xfId="0" applyBorder="1" applyAlignment="1">
      <alignment horizontal="center" vertical="center" shrinkToFit="1"/>
    </xf>
    <xf numFmtId="0" fontId="0" fillId="0" borderId="256" xfId="0" applyBorder="1" applyAlignment="1">
      <alignment horizontal="center" vertical="center" shrinkToFit="1"/>
    </xf>
    <xf numFmtId="0" fontId="22" fillId="0" borderId="241" xfId="0" applyFont="1" applyBorder="1" applyAlignment="1">
      <alignment horizontal="center" vertical="center" wrapText="1"/>
    </xf>
    <xf numFmtId="0" fontId="0" fillId="0" borderId="242" xfId="0" applyBorder="1" applyAlignment="1">
      <alignment horizontal="center" vertical="center"/>
    </xf>
    <xf numFmtId="0" fontId="0" fillId="0" borderId="243" xfId="0" applyBorder="1" applyAlignment="1">
      <alignment horizontal="center" vertical="center"/>
    </xf>
    <xf numFmtId="0" fontId="0" fillId="2" borderId="244" xfId="0" applyFill="1" applyBorder="1" applyAlignment="1" applyProtection="1">
      <alignment horizontal="center" vertical="center"/>
      <protection locked="0"/>
    </xf>
    <xf numFmtId="0" fontId="0" fillId="2" borderId="245" xfId="0" applyFill="1" applyBorder="1" applyAlignment="1" applyProtection="1">
      <alignment horizontal="center" vertical="center"/>
      <protection locked="0"/>
    </xf>
    <xf numFmtId="0" fontId="0" fillId="2" borderId="246" xfId="0" applyFill="1" applyBorder="1" applyAlignment="1" applyProtection="1">
      <alignment horizontal="center" vertical="center"/>
      <protection locked="0"/>
    </xf>
    <xf numFmtId="0" fontId="15" fillId="0" borderId="247" xfId="0" applyFont="1" applyBorder="1" applyAlignment="1">
      <alignment horizontal="center" vertical="center" wrapText="1"/>
    </xf>
    <xf numFmtId="0" fontId="0" fillId="0" borderId="248" xfId="0" applyBorder="1" applyAlignment="1">
      <alignment horizontal="center" vertical="center"/>
    </xf>
    <xf numFmtId="0" fontId="0" fillId="0" borderId="249" xfId="0" applyBorder="1" applyAlignment="1">
      <alignment horizontal="center" vertical="center"/>
    </xf>
    <xf numFmtId="0" fontId="0" fillId="2" borderId="250" xfId="0" applyFill="1" applyBorder="1" applyAlignment="1" applyProtection="1">
      <alignment horizontal="center" vertical="center"/>
      <protection locked="0"/>
    </xf>
    <xf numFmtId="0" fontId="0" fillId="2" borderId="251" xfId="0" applyFill="1" applyBorder="1" applyAlignment="1" applyProtection="1">
      <alignment horizontal="center" vertical="center"/>
      <protection locked="0"/>
    </xf>
    <xf numFmtId="0" fontId="0" fillId="2" borderId="252" xfId="0" applyFill="1" applyBorder="1" applyAlignment="1" applyProtection="1">
      <alignment horizontal="center" vertical="center"/>
      <protection locked="0"/>
    </xf>
    <xf numFmtId="0" fontId="0" fillId="0" borderId="150" xfId="0" applyBorder="1" applyAlignment="1">
      <alignment horizontal="center" vertical="center" wrapText="1"/>
    </xf>
    <xf numFmtId="0" fontId="0" fillId="0" borderId="214" xfId="0" applyBorder="1" applyAlignment="1">
      <alignment horizontal="center" vertical="center"/>
    </xf>
    <xf numFmtId="0" fontId="0" fillId="0" borderId="169" xfId="0" applyBorder="1" applyAlignment="1">
      <alignment vertical="center" shrinkToFit="1"/>
    </xf>
    <xf numFmtId="0" fontId="0" fillId="0" borderId="172" xfId="0" applyBorder="1" applyAlignment="1">
      <alignment vertical="center" shrinkToFit="1"/>
    </xf>
    <xf numFmtId="0" fontId="0" fillId="2" borderId="81" xfId="0" applyFill="1" applyBorder="1" applyAlignment="1" applyProtection="1">
      <alignment vertical="center" shrinkToFit="1"/>
      <protection locked="0"/>
    </xf>
    <xf numFmtId="0" fontId="0" fillId="2" borderId="124" xfId="0" applyFill="1" applyBorder="1" applyAlignment="1" applyProtection="1">
      <alignment vertical="center" shrinkToFit="1"/>
      <protection locked="0"/>
    </xf>
    <xf numFmtId="0" fontId="0" fillId="2" borderId="82" xfId="0" applyFill="1" applyBorder="1" applyAlignment="1" applyProtection="1">
      <alignment vertical="center" shrinkToFit="1"/>
      <protection locked="0"/>
    </xf>
    <xf numFmtId="0" fontId="22" fillId="4" borderId="0" xfId="0" applyFont="1" applyFill="1">
      <alignment vertical="center"/>
    </xf>
    <xf numFmtId="0" fontId="0" fillId="4" borderId="257" xfId="0" applyFont="1" applyFill="1" applyBorder="1" applyAlignment="1">
      <alignment horizontal="center" vertical="center"/>
    </xf>
    <xf numFmtId="0" fontId="0" fillId="4" borderId="257" xfId="0" applyFont="1" applyFill="1" applyBorder="1" applyAlignment="1">
      <alignment horizontal="center" vertical="center" wrapText="1"/>
    </xf>
    <xf numFmtId="0" fontId="0" fillId="4" borderId="257" xfId="0" applyFont="1" applyFill="1" applyBorder="1" applyAlignment="1">
      <alignment horizontal="left" vertical="center"/>
    </xf>
    <xf numFmtId="0" fontId="0" fillId="4" borderId="257" xfId="0" applyFont="1" applyFill="1" applyBorder="1">
      <alignment vertical="center"/>
    </xf>
    <xf numFmtId="0" fontId="37" fillId="0" borderId="0" xfId="0" applyFont="1">
      <alignment vertical="center"/>
    </xf>
    <xf numFmtId="0" fontId="0" fillId="0" borderId="258" xfId="0" applyFont="1" applyBorder="1" applyAlignment="1">
      <alignment horizontal="center" vertical="center"/>
    </xf>
    <xf numFmtId="0" fontId="0" fillId="0" borderId="259" xfId="0" applyFont="1" applyBorder="1" applyAlignment="1">
      <alignment horizontal="center" vertical="center"/>
    </xf>
    <xf numFmtId="0" fontId="0" fillId="0" borderId="260" xfId="0" applyFont="1" applyBorder="1">
      <alignment vertical="center"/>
    </xf>
    <xf numFmtId="0" fontId="0" fillId="0" borderId="261" xfId="0" applyFont="1" applyBorder="1">
      <alignment vertical="center"/>
    </xf>
    <xf numFmtId="0" fontId="0" fillId="0" borderId="262" xfId="0" applyFont="1" applyBorder="1" applyAlignment="1">
      <alignment horizontal="right" vertical="center"/>
    </xf>
    <xf numFmtId="0" fontId="0" fillId="0" borderId="262" xfId="0" applyFont="1" applyBorder="1">
      <alignment vertical="center"/>
    </xf>
    <xf numFmtId="0" fontId="0" fillId="0" borderId="260" xfId="0" applyFont="1" applyBorder="1" applyAlignment="1">
      <alignment horizontal="right" vertical="center"/>
    </xf>
    <xf numFmtId="0" fontId="0" fillId="0" borderId="263" xfId="0" applyFont="1" applyBorder="1" applyAlignment="1">
      <alignment horizontal="center" vertical="center" wrapText="1"/>
    </xf>
    <xf numFmtId="0" fontId="2" fillId="0" borderId="143" xfId="0" applyFont="1" applyBorder="1" applyAlignment="1">
      <alignment horizontal="center" vertical="center"/>
    </xf>
    <xf numFmtId="0" fontId="2" fillId="0" borderId="264" xfId="0" applyFont="1" applyBorder="1">
      <alignment vertical="center"/>
    </xf>
    <xf numFmtId="0" fontId="2" fillId="2" borderId="265" xfId="0" applyFont="1" applyFill="1" applyBorder="1">
      <alignment vertical="center"/>
    </xf>
    <xf numFmtId="0" fontId="2" fillId="2" borderId="266" xfId="0" applyFont="1" applyFill="1" applyBorder="1">
      <alignment vertical="center"/>
    </xf>
    <xf numFmtId="0" fontId="2" fillId="2" borderId="85" xfId="0" applyFont="1" applyFill="1" applyBorder="1">
      <alignment vertical="center"/>
    </xf>
    <xf numFmtId="0" fontId="2" fillId="2" borderId="109" xfId="0" applyFont="1" applyFill="1" applyBorder="1">
      <alignment vertical="center"/>
    </xf>
    <xf numFmtId="0" fontId="2" fillId="2" borderId="267" xfId="0" applyFont="1" applyFill="1" applyBorder="1">
      <alignment vertical="center"/>
    </xf>
    <xf numFmtId="0" fontId="2" fillId="0" borderId="148" xfId="0" applyFont="1" applyBorder="1" applyAlignment="1">
      <alignment horizontal="center" vertical="center"/>
    </xf>
    <xf numFmtId="0" fontId="2" fillId="0" borderId="268" xfId="0" applyFont="1" applyBorder="1">
      <alignment vertical="center"/>
    </xf>
    <xf numFmtId="0" fontId="2" fillId="2" borderId="269" xfId="0" applyFont="1" applyFill="1" applyBorder="1">
      <alignment vertical="center"/>
    </xf>
    <xf numFmtId="0" fontId="2" fillId="2" borderId="59" xfId="0" applyFont="1" applyFill="1" applyBorder="1">
      <alignment vertical="center"/>
    </xf>
    <xf numFmtId="0" fontId="2" fillId="2" borderId="50" xfId="0" applyFont="1" applyFill="1" applyBorder="1">
      <alignment vertical="center"/>
    </xf>
    <xf numFmtId="0" fontId="2" fillId="2" borderId="122" xfId="0" applyFont="1" applyFill="1" applyBorder="1">
      <alignment vertical="center"/>
    </xf>
    <xf numFmtId="0" fontId="2" fillId="2" borderId="270" xfId="0" applyFont="1" applyFill="1" applyBorder="1">
      <alignment vertical="center"/>
    </xf>
    <xf numFmtId="0" fontId="2" fillId="0" borderId="148" xfId="0" applyFont="1" applyBorder="1" applyAlignment="1">
      <alignment horizontal="center" vertical="center" wrapText="1"/>
    </xf>
    <xf numFmtId="0" fontId="2" fillId="0" borderId="268" xfId="0" applyFont="1" applyBorder="1" applyAlignment="1">
      <alignment horizontal="center" vertical="center" wrapText="1"/>
    </xf>
    <xf numFmtId="0" fontId="2" fillId="0" borderId="268" xfId="0" applyFont="1" applyBorder="1" applyAlignment="1">
      <alignment horizontal="center" vertical="center"/>
    </xf>
    <xf numFmtId="0" fontId="2" fillId="2" borderId="271" xfId="0" applyFont="1" applyFill="1" applyBorder="1">
      <alignment vertical="center"/>
    </xf>
    <xf numFmtId="0" fontId="2" fillId="2" borderId="272" xfId="0" applyFont="1" applyFill="1" applyBorder="1">
      <alignment vertical="center"/>
    </xf>
    <xf numFmtId="0" fontId="2" fillId="2" borderId="139" xfId="0" applyFont="1" applyFill="1" applyBorder="1">
      <alignment vertical="center"/>
    </xf>
    <xf numFmtId="0" fontId="2" fillId="2" borderId="140" xfId="0" applyFont="1" applyFill="1" applyBorder="1">
      <alignment vertical="center"/>
    </xf>
    <xf numFmtId="0" fontId="2" fillId="0" borderId="169" xfId="0" applyFont="1" applyBorder="1" applyAlignment="1">
      <alignment horizontal="center" vertical="center"/>
    </xf>
    <xf numFmtId="0" fontId="2" fillId="0" borderId="167" xfId="0" applyFont="1" applyBorder="1" applyAlignment="1">
      <alignment horizontal="center" vertical="center"/>
    </xf>
    <xf numFmtId="0" fontId="2" fillId="0" borderId="227" xfId="0" applyFont="1" applyBorder="1">
      <alignment vertical="center"/>
    </xf>
    <xf numFmtId="0" fontId="2" fillId="0" borderId="166" xfId="0" applyFont="1" applyBorder="1">
      <alignment vertical="center"/>
    </xf>
    <xf numFmtId="0" fontId="2" fillId="0" borderId="226" xfId="0" applyFont="1" applyBorder="1">
      <alignment vertical="center"/>
    </xf>
    <xf numFmtId="0" fontId="2" fillId="0" borderId="197" xfId="0" applyFont="1" applyBorder="1">
      <alignment vertical="center"/>
    </xf>
    <xf numFmtId="0" fontId="36" fillId="0" borderId="0" xfId="0" applyFont="1">
      <alignment vertical="center"/>
    </xf>
    <xf numFmtId="0" fontId="38" fillId="0" borderId="0" xfId="0" applyFont="1">
      <alignment vertical="center"/>
    </xf>
  </cellXfs>
  <cellStyles count="1">
    <cellStyle name="標準" xfId="0" builtinId="0"/>
  </cellStyles>
  <tableStyles count="0" defaultTableStyle="TableStyleMedium2" defaultPivotStyle="PivotStyleLight16"/>
  <colors>
    <mruColors>
      <color rgb="FFFFFF99"/>
      <color rgb="FFCCFFFF"/>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theme" Target="theme/theme1.xml" /><Relationship Id="rId15" Type="http://schemas.openxmlformats.org/officeDocument/2006/relationships/sharedStrings" Target="sharedStrings.xml" /><Relationship Id="rId16"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Relationships xmlns="http://schemas.openxmlformats.org/package/2006/relationships"><Relationship Id="rId1" Type="http://schemas.openxmlformats.org/officeDocument/2006/relationships/hyperlink" Target="#&#30446;&#27425;!A1" /></Relationships>
</file>

<file path=xl/drawings/_rels/drawing10.xml.rels><?xml version="1.0" encoding="UTF-8"?><Relationships xmlns="http://schemas.openxmlformats.org/package/2006/relationships"><Relationship Id="rId1" Type="http://schemas.openxmlformats.org/officeDocument/2006/relationships/hyperlink" Target="#&#30435;&#26619;&#35519;&#26360;!AJ12" /><Relationship Id="rId2" Type="http://schemas.openxmlformats.org/officeDocument/2006/relationships/hyperlink" Target="#&#30435;&#26619;&#35519;&#26360;!H89" /><Relationship Id="rId3" Type="http://schemas.openxmlformats.org/officeDocument/2006/relationships/hyperlink" Target="#&#30435;&#26619;&#35519;&#26360;!AJ193" /><Relationship Id="rId4" Type="http://schemas.openxmlformats.org/officeDocument/2006/relationships/hyperlink" Target="#&#30435;&#26619;&#35519;&#26360;!AJ262" /><Relationship Id="rId5" Type="http://schemas.openxmlformats.org/officeDocument/2006/relationships/hyperlink" Target="#&#30435;&#26619;&#35519;&#26360;!AJ312" /><Relationship Id="rId6" Type="http://schemas.openxmlformats.org/officeDocument/2006/relationships/hyperlink" Target="#&#30435;&#26619;&#35519;&#26360;!AJ349" /><Relationship Id="rId7" Type="http://schemas.openxmlformats.org/officeDocument/2006/relationships/hyperlink" Target="#&#30435;&#26619;&#35519;&#26360;!AJ441" /><Relationship Id="rId8" Type="http://schemas.openxmlformats.org/officeDocument/2006/relationships/hyperlink" Target="#&#30435;&#26619;&#35519;&#26360;!AJ454" /><Relationship Id="rId9" Type="http://schemas.openxmlformats.org/officeDocument/2006/relationships/hyperlink" Target="#&#30435;&#26619;&#35519;&#26360;!AJ470" /><Relationship Id="rId10" Type="http://schemas.openxmlformats.org/officeDocument/2006/relationships/hyperlink" Target="#&#30435;&#26619;&#35519;&#26360;!AJ475" /><Relationship Id="rId11" Type="http://schemas.openxmlformats.org/officeDocument/2006/relationships/hyperlink" Target="#&#30435;&#26619;&#35519;&#26360;!AJ509" /><Relationship Id="rId12" Type="http://schemas.openxmlformats.org/officeDocument/2006/relationships/hyperlink" Target="#&#30435;&#26619;&#35519;&#26360;!AJ747" /><Relationship Id="rId13" Type="http://schemas.openxmlformats.org/officeDocument/2006/relationships/hyperlink" Target="#&#34920;&#65297;!D5" /><Relationship Id="rId14" Type="http://schemas.openxmlformats.org/officeDocument/2006/relationships/hyperlink" Target="#&#34920;&#65298;!E10" /><Relationship Id="rId15" Type="http://schemas.openxmlformats.org/officeDocument/2006/relationships/hyperlink" Target="#&#34920;&#65299;!D8" /><Relationship Id="rId16" Type="http://schemas.openxmlformats.org/officeDocument/2006/relationships/hyperlink" Target="#&#34920;&#65300;!D10" /><Relationship Id="rId17" Type="http://schemas.openxmlformats.org/officeDocument/2006/relationships/hyperlink" Target="#&#32887;&#21729;&#21517;&#31807;!D8" /><Relationship Id="rId18" Type="http://schemas.openxmlformats.org/officeDocument/2006/relationships/hyperlink" Target="#&#34920;&#32025;!C4"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7</xdr:col>
      <xdr:colOff>0</xdr:colOff>
      <xdr:row>6</xdr:row>
      <xdr:rowOff>0</xdr:rowOff>
    </xdr:from>
    <xdr:to xmlns:xdr="http://schemas.openxmlformats.org/drawingml/2006/spreadsheetDrawing">
      <xdr:col>9</xdr:col>
      <xdr:colOff>3175</xdr:colOff>
      <xdr:row>7</xdr:row>
      <xdr:rowOff>49530</xdr:rowOff>
    </xdr:to>
    <xdr:sp macro="" textlink="">
      <xdr:nvSpPr>
        <xdr:cNvPr id="2" name="テキスト ボックス 1">
          <a:hlinkClick xmlns:r="http://schemas.openxmlformats.org/officeDocument/2006/relationships" r:id="rId1"/>
        </xdr:cNvPr>
        <xdr:cNvSpPr txBox="1"/>
      </xdr:nvSpPr>
      <xdr:spPr>
        <a:xfrm>
          <a:off x="6734175" y="2209800"/>
          <a:ext cx="1374775" cy="38290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000" b="1">
              <a:solidFill>
                <a:srgbClr val="FF0000"/>
              </a:solidFill>
            </a:rPr>
            <a:t>目次へ⇒</a:t>
          </a:r>
        </a:p>
      </xdr:txBody>
    </xdr:sp>
    <xdr:clientData/>
  </xdr:twoCellAnchor>
  <xdr:twoCellAnchor>
    <xdr:from xmlns:xdr="http://schemas.openxmlformats.org/drawingml/2006/spreadsheetDrawing">
      <xdr:col>7</xdr:col>
      <xdr:colOff>0</xdr:colOff>
      <xdr:row>1</xdr:row>
      <xdr:rowOff>0</xdr:rowOff>
    </xdr:from>
    <xdr:to xmlns:xdr="http://schemas.openxmlformats.org/drawingml/2006/spreadsheetDrawing">
      <xdr:col>14</xdr:col>
      <xdr:colOff>681990</xdr:colOff>
      <xdr:row>5</xdr:row>
      <xdr:rowOff>0</xdr:rowOff>
    </xdr:to>
    <xdr:sp macro="" textlink="">
      <xdr:nvSpPr>
        <xdr:cNvPr id="3" name="テキスト ボックス 2"/>
        <xdr:cNvSpPr txBox="1"/>
      </xdr:nvSpPr>
      <xdr:spPr>
        <a:xfrm>
          <a:off x="6734175" y="238125"/>
          <a:ext cx="5482590" cy="163830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◆この</a:t>
          </a:r>
          <a:r>
            <a:rPr kumimoji="1" lang="ja-JP" altLang="en-US" sz="1000">
              <a:solidFill>
                <a:srgbClr val="FF0000"/>
              </a:solidFill>
            </a:rPr>
            <a:t>表紙</a:t>
          </a:r>
          <a:r>
            <a:rPr kumimoji="1" lang="ja-JP" altLang="en-US" sz="1000">
              <a:solidFill>
                <a:schemeClr val="accent5">
                  <a:lumMod val="50000"/>
                </a:schemeClr>
              </a:solidFill>
            </a:rPr>
            <a:t>の他、</a:t>
          </a:r>
          <a:r>
            <a:rPr kumimoji="1" lang="ja-JP" altLang="en-US" sz="1000">
              <a:solidFill>
                <a:srgbClr val="FF0000"/>
              </a:solidFill>
            </a:rPr>
            <a:t>監査調書</a:t>
          </a:r>
          <a:r>
            <a:rPr kumimoji="1" lang="ja-JP" altLang="en-US" sz="1000">
              <a:solidFill>
                <a:schemeClr val="accent5">
                  <a:lumMod val="50000"/>
                </a:schemeClr>
              </a:solidFill>
            </a:rPr>
            <a:t>、</a:t>
          </a:r>
          <a:r>
            <a:rPr kumimoji="1" lang="ja-JP" altLang="en-US" sz="1000">
              <a:solidFill>
                <a:srgbClr val="FF0000"/>
              </a:solidFill>
            </a:rPr>
            <a:t>表１～表４</a:t>
          </a:r>
          <a:r>
            <a:rPr kumimoji="1" lang="ja-JP" altLang="en-US" sz="1000">
              <a:solidFill>
                <a:schemeClr val="accent5">
                  <a:lumMod val="50000"/>
                </a:schemeClr>
              </a:solidFill>
            </a:rPr>
            <a:t>、</a:t>
          </a:r>
          <a:r>
            <a:rPr kumimoji="1" lang="ja-JP" altLang="en-US" sz="1000">
              <a:solidFill>
                <a:srgbClr val="FF0000"/>
              </a:solidFill>
            </a:rPr>
            <a:t>職員名簿</a:t>
          </a:r>
          <a:r>
            <a:rPr kumimoji="1" lang="ja-JP" altLang="en-US" sz="1000">
              <a:solidFill>
                <a:schemeClr val="accent5">
                  <a:lumMod val="50000"/>
                </a:schemeClr>
              </a:solidFill>
            </a:rPr>
            <a:t>の記入・作成をお願いします。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a:t>
          </a:r>
          <a:r>
            <a:rPr kumimoji="1" lang="ja-JP" altLang="en-US" sz="1000">
              <a:solidFill>
                <a:srgbClr val="FF0000"/>
              </a:solidFill>
            </a:rPr>
            <a:t>赤枠・黄色に着色したセル</a:t>
          </a:r>
          <a:r>
            <a:rPr kumimoji="1" lang="ja-JP" altLang="en-US" sz="1000">
              <a:solidFill>
                <a:schemeClr val="accent5">
                  <a:lumMod val="50000"/>
                </a:schemeClr>
              </a:solidFill>
            </a:rPr>
            <a:t>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a:t>
          </a:r>
          <a:r>
            <a:rPr kumimoji="1" lang="ja-JP" altLang="en-US" sz="1000">
              <a:solidFill>
                <a:srgbClr val="FF0000"/>
              </a:solidFill>
            </a:rPr>
            <a:t>行・列・シートの挿入・削除、シート名の変更はしないように</a:t>
          </a:r>
          <a:r>
            <a:rPr kumimoji="1" lang="ja-JP" altLang="en-US" sz="1000">
              <a:solidFill>
                <a:schemeClr val="accent5">
                  <a:lumMod val="50000"/>
                </a:schemeClr>
              </a:solidFill>
            </a:rPr>
            <a:t>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◆下表の書類の添付がある場合は、「添付の有無」の欄に、プルダウンメニューから「○」を選んで記入してください</a:t>
          </a:r>
          <a:endParaRPr kumimoji="1" lang="en-US" altLang="ja-JP" sz="1000">
            <a:solidFill>
              <a:schemeClr val="accent5">
                <a:lumMod val="50000"/>
              </a:schemeClr>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1</xdr:col>
      <xdr:colOff>0</xdr:colOff>
      <xdr:row>3</xdr:row>
      <xdr:rowOff>0</xdr:rowOff>
    </xdr:from>
    <xdr:to xmlns:xdr="http://schemas.openxmlformats.org/drawingml/2006/spreadsheetDrawing">
      <xdr:col>9</xdr:col>
      <xdr:colOff>0</xdr:colOff>
      <xdr:row>4</xdr:row>
      <xdr:rowOff>0</xdr:rowOff>
    </xdr:to>
    <xdr:sp macro="" textlink="">
      <xdr:nvSpPr>
        <xdr:cNvPr id="2" name="テキスト ボックス 1"/>
        <xdr:cNvSpPr txBox="1"/>
      </xdr:nvSpPr>
      <xdr:spPr>
        <a:xfrm>
          <a:off x="276225" y="8572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１　運営・管理状況</a:t>
          </a:r>
        </a:p>
      </xdr:txBody>
    </xdr:sp>
    <xdr:clientData/>
  </xdr:twoCellAnchor>
  <xdr:twoCellAnchor>
    <xdr:from xmlns:xdr="http://schemas.openxmlformats.org/drawingml/2006/spreadsheetDrawing">
      <xdr:col>1</xdr:col>
      <xdr:colOff>0</xdr:colOff>
      <xdr:row>11</xdr:row>
      <xdr:rowOff>0</xdr:rowOff>
    </xdr:from>
    <xdr:to xmlns:xdr="http://schemas.openxmlformats.org/drawingml/2006/spreadsheetDrawing">
      <xdr:col>9</xdr:col>
      <xdr:colOff>0</xdr:colOff>
      <xdr:row>12</xdr:row>
      <xdr:rowOff>0</xdr:rowOff>
    </xdr:to>
    <xdr:sp macro="" textlink="">
      <xdr:nvSpPr>
        <xdr:cNvPr id="3" name="テキスト ボックス 2"/>
        <xdr:cNvSpPr txBox="1"/>
      </xdr:nvSpPr>
      <xdr:spPr>
        <a:xfrm>
          <a:off x="276225" y="27622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２　保育所の体制</a:t>
          </a:r>
        </a:p>
      </xdr:txBody>
    </xdr:sp>
    <xdr:clientData/>
  </xdr:twoCellAnchor>
  <xdr:twoCellAnchor>
    <xdr:from xmlns:xdr="http://schemas.openxmlformats.org/drawingml/2006/spreadsheetDrawing">
      <xdr:col>1</xdr:col>
      <xdr:colOff>0</xdr:colOff>
      <xdr:row>24</xdr:row>
      <xdr:rowOff>0</xdr:rowOff>
    </xdr:from>
    <xdr:to xmlns:xdr="http://schemas.openxmlformats.org/drawingml/2006/spreadsheetDrawing">
      <xdr:col>9</xdr:col>
      <xdr:colOff>0</xdr:colOff>
      <xdr:row>25</xdr:row>
      <xdr:rowOff>0</xdr:rowOff>
    </xdr:to>
    <xdr:sp macro="" textlink="">
      <xdr:nvSpPr>
        <xdr:cNvPr id="4" name="テキスト ボックス 3"/>
        <xdr:cNvSpPr txBox="1"/>
      </xdr:nvSpPr>
      <xdr:spPr>
        <a:xfrm>
          <a:off x="276225" y="585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３　安全管理の状況</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9</xdr:col>
      <xdr:colOff>0</xdr:colOff>
      <xdr:row>33</xdr:row>
      <xdr:rowOff>0</xdr:rowOff>
    </xdr:to>
    <xdr:sp macro="" textlink="">
      <xdr:nvSpPr>
        <xdr:cNvPr id="5" name="テキスト ボックス 4"/>
        <xdr:cNvSpPr txBox="1"/>
      </xdr:nvSpPr>
      <xdr:spPr>
        <a:xfrm>
          <a:off x="276225" y="7762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４　保育の状況</a:t>
          </a:r>
        </a:p>
      </xdr:txBody>
    </xdr:sp>
    <xdr:clientData/>
  </xdr:twoCellAnchor>
  <xdr:twoCellAnchor>
    <xdr:from xmlns:xdr="http://schemas.openxmlformats.org/drawingml/2006/spreadsheetDrawing">
      <xdr:col>1</xdr:col>
      <xdr:colOff>0</xdr:colOff>
      <xdr:row>40</xdr:row>
      <xdr:rowOff>0</xdr:rowOff>
    </xdr:from>
    <xdr:to xmlns:xdr="http://schemas.openxmlformats.org/drawingml/2006/spreadsheetDrawing">
      <xdr:col>9</xdr:col>
      <xdr:colOff>0</xdr:colOff>
      <xdr:row>41</xdr:row>
      <xdr:rowOff>0</xdr:rowOff>
    </xdr:to>
    <xdr:sp macro="" textlink="">
      <xdr:nvSpPr>
        <xdr:cNvPr id="6" name="テキスト ボックス 5"/>
        <xdr:cNvSpPr txBox="1"/>
      </xdr:nvSpPr>
      <xdr:spPr>
        <a:xfrm>
          <a:off x="276225" y="966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５　健康管理の状況</a:t>
          </a:r>
        </a:p>
      </xdr:txBody>
    </xdr:sp>
    <xdr:clientData/>
  </xdr:twoCellAnchor>
  <xdr:twoCellAnchor>
    <xdr:from xmlns:xdr="http://schemas.openxmlformats.org/drawingml/2006/spreadsheetDrawing">
      <xdr:col>1</xdr:col>
      <xdr:colOff>0</xdr:colOff>
      <xdr:row>47</xdr:row>
      <xdr:rowOff>0</xdr:rowOff>
    </xdr:from>
    <xdr:to xmlns:xdr="http://schemas.openxmlformats.org/drawingml/2006/spreadsheetDrawing">
      <xdr:col>9</xdr:col>
      <xdr:colOff>0</xdr:colOff>
      <xdr:row>48</xdr:row>
      <xdr:rowOff>0</xdr:rowOff>
    </xdr:to>
    <xdr:sp macro="" textlink="">
      <xdr:nvSpPr>
        <xdr:cNvPr id="7" name="テキスト ボックス 6"/>
        <xdr:cNvSpPr txBox="1"/>
      </xdr:nvSpPr>
      <xdr:spPr>
        <a:xfrm>
          <a:off x="276225" y="113347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６　給食の状況</a:t>
          </a:r>
        </a:p>
      </xdr:txBody>
    </xdr:sp>
    <xdr:clientData/>
  </xdr:twoCellAnchor>
  <xdr:twoCellAnchor>
    <xdr:from xmlns:xdr="http://schemas.openxmlformats.org/drawingml/2006/spreadsheetDrawing">
      <xdr:col>1</xdr:col>
      <xdr:colOff>0</xdr:colOff>
      <xdr:row>69</xdr:row>
      <xdr:rowOff>0</xdr:rowOff>
    </xdr:from>
    <xdr:to xmlns:xdr="http://schemas.openxmlformats.org/drawingml/2006/spreadsheetDrawing">
      <xdr:col>9</xdr:col>
      <xdr:colOff>0</xdr:colOff>
      <xdr:row>70</xdr:row>
      <xdr:rowOff>0</xdr:rowOff>
    </xdr:to>
    <xdr:sp macro="" textlink="">
      <xdr:nvSpPr>
        <xdr:cNvPr id="8" name="テキスト ボックス 7"/>
        <xdr:cNvSpPr txBox="1"/>
      </xdr:nvSpPr>
      <xdr:spPr>
        <a:xfrm>
          <a:off x="276225" y="1657350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９　月次報告</a:t>
          </a:r>
        </a:p>
      </xdr:txBody>
    </xdr:sp>
    <xdr:clientData/>
  </xdr:twoCellAnchor>
  <xdr:twoCellAnchor>
    <xdr:from xmlns:xdr="http://schemas.openxmlformats.org/drawingml/2006/spreadsheetDrawing">
      <xdr:col>1</xdr:col>
      <xdr:colOff>0</xdr:colOff>
      <xdr:row>60</xdr:row>
      <xdr:rowOff>0</xdr:rowOff>
    </xdr:from>
    <xdr:to xmlns:xdr="http://schemas.openxmlformats.org/drawingml/2006/spreadsheetDrawing">
      <xdr:col>9</xdr:col>
      <xdr:colOff>0</xdr:colOff>
      <xdr:row>61</xdr:row>
      <xdr:rowOff>0</xdr:rowOff>
    </xdr:to>
    <xdr:sp macro="" textlink="">
      <xdr:nvSpPr>
        <xdr:cNvPr id="9" name="テキスト ボックス 8"/>
        <xdr:cNvSpPr txBox="1"/>
      </xdr:nvSpPr>
      <xdr:spPr>
        <a:xfrm>
          <a:off x="276225" y="144303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７　会計経理</a:t>
          </a:r>
        </a:p>
      </xdr:txBody>
    </xdr:sp>
    <xdr:clientData/>
  </xdr:twoCellAnchor>
  <xdr:twoCellAnchor>
    <xdr:from xmlns:xdr="http://schemas.openxmlformats.org/drawingml/2006/spreadsheetDrawing">
      <xdr:col>1</xdr:col>
      <xdr:colOff>0</xdr:colOff>
      <xdr:row>65</xdr:row>
      <xdr:rowOff>0</xdr:rowOff>
    </xdr:from>
    <xdr:to xmlns:xdr="http://schemas.openxmlformats.org/drawingml/2006/spreadsheetDrawing">
      <xdr:col>9</xdr:col>
      <xdr:colOff>0</xdr:colOff>
      <xdr:row>66</xdr:row>
      <xdr:rowOff>0</xdr:rowOff>
    </xdr:to>
    <xdr:sp macro="" textlink="">
      <xdr:nvSpPr>
        <xdr:cNvPr id="10" name="テキスト ボックス 9"/>
        <xdr:cNvSpPr txBox="1"/>
      </xdr:nvSpPr>
      <xdr:spPr>
        <a:xfrm>
          <a:off x="276225" y="1562100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ja-JP" altLang="en-US" sz="1100" b="1">
              <a:solidFill>
                <a:schemeClr val="bg1"/>
              </a:solidFill>
            </a:rPr>
            <a:t>８　収入支出手続</a:t>
          </a:r>
        </a:p>
      </xdr:txBody>
    </xdr:sp>
    <xdr:clientData/>
  </xdr:twoCellAnchor>
  <xdr:twoCellAnchor>
    <xdr:from xmlns:xdr="http://schemas.openxmlformats.org/drawingml/2006/spreadsheetDrawing">
      <xdr:col>1</xdr:col>
      <xdr:colOff>0</xdr:colOff>
      <xdr:row>72</xdr:row>
      <xdr:rowOff>0</xdr:rowOff>
    </xdr:from>
    <xdr:to xmlns:xdr="http://schemas.openxmlformats.org/drawingml/2006/spreadsheetDrawing">
      <xdr:col>9</xdr:col>
      <xdr:colOff>0</xdr:colOff>
      <xdr:row>73</xdr:row>
      <xdr:rowOff>0</xdr:rowOff>
    </xdr:to>
    <xdr:sp macro="" textlink="">
      <xdr:nvSpPr>
        <xdr:cNvPr id="11" name="テキスト ボックス 10"/>
        <xdr:cNvSpPr txBox="1"/>
      </xdr:nvSpPr>
      <xdr:spPr>
        <a:xfrm>
          <a:off x="276225" y="1728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100" b="1">
              <a:solidFill>
                <a:schemeClr val="bg1"/>
              </a:solidFill>
            </a:rPr>
            <a:t>10</a:t>
          </a:r>
          <a:r>
            <a:rPr kumimoji="1" lang="ja-JP" altLang="en-US" sz="1100" b="1">
              <a:solidFill>
                <a:schemeClr val="bg1"/>
              </a:solidFill>
            </a:rPr>
            <a:t>　貸借対照表</a:t>
          </a:r>
        </a:p>
      </xdr:txBody>
    </xdr:sp>
    <xdr:clientData/>
  </xdr:twoCellAnchor>
  <xdr:twoCellAnchor>
    <xdr:from xmlns:xdr="http://schemas.openxmlformats.org/drawingml/2006/spreadsheetDrawing">
      <xdr:col>1</xdr:col>
      <xdr:colOff>0</xdr:colOff>
      <xdr:row>79</xdr:row>
      <xdr:rowOff>0</xdr:rowOff>
    </xdr:from>
    <xdr:to xmlns:xdr="http://schemas.openxmlformats.org/drawingml/2006/spreadsheetDrawing">
      <xdr:col>9</xdr:col>
      <xdr:colOff>0</xdr:colOff>
      <xdr:row>80</xdr:row>
      <xdr:rowOff>0</xdr:rowOff>
    </xdr:to>
    <xdr:sp macro="" textlink="">
      <xdr:nvSpPr>
        <xdr:cNvPr id="12" name="テキスト ボックス 11"/>
        <xdr:cNvSpPr txBox="1"/>
      </xdr:nvSpPr>
      <xdr:spPr>
        <a:xfrm>
          <a:off x="276225" y="18954750"/>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100" b="1">
              <a:solidFill>
                <a:schemeClr val="bg1"/>
              </a:solidFill>
            </a:rPr>
            <a:t>11-1</a:t>
          </a:r>
          <a:r>
            <a:rPr kumimoji="1" lang="ja-JP" altLang="en-US" sz="1100" b="1">
              <a:solidFill>
                <a:schemeClr val="bg1"/>
              </a:solidFill>
            </a:rPr>
            <a:t>　委託費の経理（認定こども園以外）</a:t>
          </a:r>
        </a:p>
      </xdr:txBody>
    </xdr:sp>
    <xdr:clientData/>
  </xdr:twoCellAnchor>
  <xdr:twoCellAnchor>
    <xdr:from xmlns:xdr="http://schemas.openxmlformats.org/drawingml/2006/spreadsheetDrawing">
      <xdr:col>1</xdr:col>
      <xdr:colOff>0</xdr:colOff>
      <xdr:row>88</xdr:row>
      <xdr:rowOff>0</xdr:rowOff>
    </xdr:from>
    <xdr:to xmlns:xdr="http://schemas.openxmlformats.org/drawingml/2006/spreadsheetDrawing">
      <xdr:col>9</xdr:col>
      <xdr:colOff>0</xdr:colOff>
      <xdr:row>89</xdr:row>
      <xdr:rowOff>0</xdr:rowOff>
    </xdr:to>
    <xdr:sp macro="" textlink="">
      <xdr:nvSpPr>
        <xdr:cNvPr id="13" name="テキスト ボックス 12"/>
        <xdr:cNvSpPr txBox="1"/>
      </xdr:nvSpPr>
      <xdr:spPr>
        <a:xfrm>
          <a:off x="276225" y="21097875"/>
          <a:ext cx="5486400" cy="238125"/>
        </a:xfrm>
        <a:prstGeom prst="rect">
          <a:avLst/>
        </a:prstGeom>
        <a:solidFill>
          <a:srgbClr val="002060"/>
        </a:solidFill>
        <a:ln w="9525" cmpd="sng">
          <a:solidFill>
            <a:srgbClr val="00206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l"/>
          <a:r>
            <a:rPr kumimoji="1" lang="en-US" altLang="ja-JP" sz="1100" b="1">
              <a:solidFill>
                <a:schemeClr val="bg1"/>
              </a:solidFill>
            </a:rPr>
            <a:t>11-2</a:t>
          </a:r>
          <a:r>
            <a:rPr kumimoji="1" lang="ja-JP" altLang="en-US" sz="1100" b="1">
              <a:solidFill>
                <a:schemeClr val="bg1"/>
              </a:solidFill>
            </a:rPr>
            <a:t>　施設型給付費等の経理（保育所型認定こども園）</a:t>
          </a:r>
        </a:p>
      </xdr:txBody>
    </xdr:sp>
    <xdr:clientData/>
  </xdr:twoCellAnchor>
  <xdr:twoCellAnchor>
    <xdr:from xmlns:xdr="http://schemas.openxmlformats.org/drawingml/2006/spreadsheetDrawing">
      <xdr:col>11</xdr:col>
      <xdr:colOff>0</xdr:colOff>
      <xdr:row>3</xdr:row>
      <xdr:rowOff>0</xdr:rowOff>
    </xdr:from>
    <xdr:to xmlns:xdr="http://schemas.openxmlformats.org/drawingml/2006/spreadsheetDrawing">
      <xdr:col>13</xdr:col>
      <xdr:colOff>0</xdr:colOff>
      <xdr:row>4</xdr:row>
      <xdr:rowOff>0</xdr:rowOff>
    </xdr:to>
    <xdr:sp macro="" textlink="">
      <xdr:nvSpPr>
        <xdr:cNvPr id="14" name="テキスト ボックス 13">
          <a:hlinkClick xmlns:r="http://schemas.openxmlformats.org/officeDocument/2006/relationships" r:id="rId1"/>
        </xdr:cNvPr>
        <xdr:cNvSpPr txBox="1"/>
      </xdr:nvSpPr>
      <xdr:spPr>
        <a:xfrm>
          <a:off x="6467475" y="8572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11</xdr:row>
      <xdr:rowOff>0</xdr:rowOff>
    </xdr:from>
    <xdr:to xmlns:xdr="http://schemas.openxmlformats.org/drawingml/2006/spreadsheetDrawing">
      <xdr:col>12</xdr:col>
      <xdr:colOff>685800</xdr:colOff>
      <xdr:row>12</xdr:row>
      <xdr:rowOff>0</xdr:rowOff>
    </xdr:to>
    <xdr:sp macro="" textlink="">
      <xdr:nvSpPr>
        <xdr:cNvPr id="15" name="テキスト ボックス 14">
          <a:hlinkClick xmlns:r="http://schemas.openxmlformats.org/officeDocument/2006/relationships" r:id="rId2"/>
        </xdr:cNvPr>
        <xdr:cNvSpPr txBox="1"/>
      </xdr:nvSpPr>
      <xdr:spPr>
        <a:xfrm>
          <a:off x="6467475" y="27622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24</xdr:row>
      <xdr:rowOff>0</xdr:rowOff>
    </xdr:from>
    <xdr:to xmlns:xdr="http://schemas.openxmlformats.org/drawingml/2006/spreadsheetDrawing">
      <xdr:col>12</xdr:col>
      <xdr:colOff>685800</xdr:colOff>
      <xdr:row>25</xdr:row>
      <xdr:rowOff>0</xdr:rowOff>
    </xdr:to>
    <xdr:sp macro="" textlink="">
      <xdr:nvSpPr>
        <xdr:cNvPr id="16" name="テキスト ボックス 15">
          <a:hlinkClick xmlns:r="http://schemas.openxmlformats.org/officeDocument/2006/relationships" r:id="rId3"/>
        </xdr:cNvPr>
        <xdr:cNvSpPr txBox="1"/>
      </xdr:nvSpPr>
      <xdr:spPr>
        <a:xfrm>
          <a:off x="6467475" y="585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32</xdr:row>
      <xdr:rowOff>0</xdr:rowOff>
    </xdr:from>
    <xdr:to xmlns:xdr="http://schemas.openxmlformats.org/drawingml/2006/spreadsheetDrawing">
      <xdr:col>12</xdr:col>
      <xdr:colOff>685800</xdr:colOff>
      <xdr:row>33</xdr:row>
      <xdr:rowOff>0</xdr:rowOff>
    </xdr:to>
    <xdr:sp macro="" textlink="">
      <xdr:nvSpPr>
        <xdr:cNvPr id="17" name="テキスト ボックス 16">
          <a:hlinkClick xmlns:r="http://schemas.openxmlformats.org/officeDocument/2006/relationships" r:id="rId4"/>
        </xdr:cNvPr>
        <xdr:cNvSpPr txBox="1"/>
      </xdr:nvSpPr>
      <xdr:spPr>
        <a:xfrm>
          <a:off x="6467475" y="7762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40</xdr:row>
      <xdr:rowOff>0</xdr:rowOff>
    </xdr:from>
    <xdr:to xmlns:xdr="http://schemas.openxmlformats.org/drawingml/2006/spreadsheetDrawing">
      <xdr:col>12</xdr:col>
      <xdr:colOff>685800</xdr:colOff>
      <xdr:row>41</xdr:row>
      <xdr:rowOff>0</xdr:rowOff>
    </xdr:to>
    <xdr:sp macro="" textlink="">
      <xdr:nvSpPr>
        <xdr:cNvPr id="18" name="テキスト ボックス 17">
          <a:hlinkClick xmlns:r="http://schemas.openxmlformats.org/officeDocument/2006/relationships" r:id="rId5"/>
        </xdr:cNvPr>
        <xdr:cNvSpPr txBox="1"/>
      </xdr:nvSpPr>
      <xdr:spPr>
        <a:xfrm>
          <a:off x="6467475" y="966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47</xdr:row>
      <xdr:rowOff>0</xdr:rowOff>
    </xdr:from>
    <xdr:to xmlns:xdr="http://schemas.openxmlformats.org/drawingml/2006/spreadsheetDrawing">
      <xdr:col>12</xdr:col>
      <xdr:colOff>685800</xdr:colOff>
      <xdr:row>48</xdr:row>
      <xdr:rowOff>0</xdr:rowOff>
    </xdr:to>
    <xdr:sp macro="" textlink="">
      <xdr:nvSpPr>
        <xdr:cNvPr id="19" name="テキスト ボックス 18">
          <a:hlinkClick xmlns:r="http://schemas.openxmlformats.org/officeDocument/2006/relationships" r:id="rId6"/>
        </xdr:cNvPr>
        <xdr:cNvSpPr txBox="1"/>
      </xdr:nvSpPr>
      <xdr:spPr>
        <a:xfrm>
          <a:off x="6467475" y="113347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60</xdr:row>
      <xdr:rowOff>0</xdr:rowOff>
    </xdr:from>
    <xdr:to xmlns:xdr="http://schemas.openxmlformats.org/drawingml/2006/spreadsheetDrawing">
      <xdr:col>12</xdr:col>
      <xdr:colOff>685800</xdr:colOff>
      <xdr:row>61</xdr:row>
      <xdr:rowOff>0</xdr:rowOff>
    </xdr:to>
    <xdr:sp macro="" textlink="">
      <xdr:nvSpPr>
        <xdr:cNvPr id="20" name="テキスト ボックス 19">
          <a:hlinkClick xmlns:r="http://schemas.openxmlformats.org/officeDocument/2006/relationships" r:id="rId7"/>
        </xdr:cNvPr>
        <xdr:cNvSpPr txBox="1"/>
      </xdr:nvSpPr>
      <xdr:spPr>
        <a:xfrm>
          <a:off x="6467475" y="144303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65</xdr:row>
      <xdr:rowOff>0</xdr:rowOff>
    </xdr:from>
    <xdr:to xmlns:xdr="http://schemas.openxmlformats.org/drawingml/2006/spreadsheetDrawing">
      <xdr:col>12</xdr:col>
      <xdr:colOff>685800</xdr:colOff>
      <xdr:row>66</xdr:row>
      <xdr:rowOff>0</xdr:rowOff>
    </xdr:to>
    <xdr:sp macro="" textlink="">
      <xdr:nvSpPr>
        <xdr:cNvPr id="21" name="テキスト ボックス 20">
          <a:hlinkClick xmlns:r="http://schemas.openxmlformats.org/officeDocument/2006/relationships" r:id="rId8"/>
        </xdr:cNvPr>
        <xdr:cNvSpPr txBox="1"/>
      </xdr:nvSpPr>
      <xdr:spPr>
        <a:xfrm>
          <a:off x="6467475" y="1562100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69</xdr:row>
      <xdr:rowOff>0</xdr:rowOff>
    </xdr:from>
    <xdr:to xmlns:xdr="http://schemas.openxmlformats.org/drawingml/2006/spreadsheetDrawing">
      <xdr:col>12</xdr:col>
      <xdr:colOff>685800</xdr:colOff>
      <xdr:row>70</xdr:row>
      <xdr:rowOff>0</xdr:rowOff>
    </xdr:to>
    <xdr:sp macro="" textlink="">
      <xdr:nvSpPr>
        <xdr:cNvPr id="22" name="テキスト ボックス 21">
          <a:hlinkClick xmlns:r="http://schemas.openxmlformats.org/officeDocument/2006/relationships" r:id="rId9"/>
        </xdr:cNvPr>
        <xdr:cNvSpPr txBox="1"/>
      </xdr:nvSpPr>
      <xdr:spPr>
        <a:xfrm>
          <a:off x="6467475" y="1657350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72</xdr:row>
      <xdr:rowOff>0</xdr:rowOff>
    </xdr:from>
    <xdr:to xmlns:xdr="http://schemas.openxmlformats.org/drawingml/2006/spreadsheetDrawing">
      <xdr:col>12</xdr:col>
      <xdr:colOff>685800</xdr:colOff>
      <xdr:row>73</xdr:row>
      <xdr:rowOff>0</xdr:rowOff>
    </xdr:to>
    <xdr:sp macro="" textlink="">
      <xdr:nvSpPr>
        <xdr:cNvPr id="23" name="テキスト ボックス 22">
          <a:hlinkClick xmlns:r="http://schemas.openxmlformats.org/officeDocument/2006/relationships" r:id="rId10"/>
        </xdr:cNvPr>
        <xdr:cNvSpPr txBox="1"/>
      </xdr:nvSpPr>
      <xdr:spPr>
        <a:xfrm>
          <a:off x="6467475" y="1728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79</xdr:row>
      <xdr:rowOff>0</xdr:rowOff>
    </xdr:from>
    <xdr:to xmlns:xdr="http://schemas.openxmlformats.org/drawingml/2006/spreadsheetDrawing">
      <xdr:col>12</xdr:col>
      <xdr:colOff>685800</xdr:colOff>
      <xdr:row>80</xdr:row>
      <xdr:rowOff>0</xdr:rowOff>
    </xdr:to>
    <xdr:sp macro="" textlink="">
      <xdr:nvSpPr>
        <xdr:cNvPr id="24" name="テキスト ボックス 23">
          <a:hlinkClick xmlns:r="http://schemas.openxmlformats.org/officeDocument/2006/relationships" r:id="rId11"/>
        </xdr:cNvPr>
        <xdr:cNvSpPr txBox="1"/>
      </xdr:nvSpPr>
      <xdr:spPr>
        <a:xfrm>
          <a:off x="6467475" y="18954750"/>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88</xdr:row>
      <xdr:rowOff>0</xdr:rowOff>
    </xdr:from>
    <xdr:to xmlns:xdr="http://schemas.openxmlformats.org/drawingml/2006/spreadsheetDrawing">
      <xdr:col>12</xdr:col>
      <xdr:colOff>685800</xdr:colOff>
      <xdr:row>89</xdr:row>
      <xdr:rowOff>0</xdr:rowOff>
    </xdr:to>
    <xdr:sp macro="" textlink="">
      <xdr:nvSpPr>
        <xdr:cNvPr id="25" name="テキスト ボックス 24">
          <a:hlinkClick xmlns:r="http://schemas.openxmlformats.org/officeDocument/2006/relationships" r:id="rId12"/>
        </xdr:cNvPr>
        <xdr:cNvSpPr txBox="1"/>
      </xdr:nvSpPr>
      <xdr:spPr>
        <a:xfrm>
          <a:off x="6467475" y="21097875"/>
          <a:ext cx="1371600" cy="238125"/>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調書の該当の箇所へ⇒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14</xdr:row>
      <xdr:rowOff>0</xdr:rowOff>
    </xdr:from>
    <xdr:to xmlns:xdr="http://schemas.openxmlformats.org/drawingml/2006/spreadsheetDrawing">
      <xdr:col>12</xdr:col>
      <xdr:colOff>685800</xdr:colOff>
      <xdr:row>15</xdr:row>
      <xdr:rowOff>0</xdr:rowOff>
    </xdr:to>
    <xdr:sp macro="" textlink="">
      <xdr:nvSpPr>
        <xdr:cNvPr id="26" name="テキスト ボックス 25">
          <a:hlinkClick xmlns:r="http://schemas.openxmlformats.org/officeDocument/2006/relationships" r:id="rId13"/>
        </xdr:cNvPr>
        <xdr:cNvSpPr txBox="1"/>
      </xdr:nvSpPr>
      <xdr:spPr>
        <a:xfrm>
          <a:off x="6467475" y="347662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表１へ⇒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16</xdr:row>
      <xdr:rowOff>0</xdr:rowOff>
    </xdr:from>
    <xdr:to xmlns:xdr="http://schemas.openxmlformats.org/drawingml/2006/spreadsheetDrawing">
      <xdr:col>12</xdr:col>
      <xdr:colOff>685800</xdr:colOff>
      <xdr:row>17</xdr:row>
      <xdr:rowOff>0</xdr:rowOff>
    </xdr:to>
    <xdr:sp macro="" textlink="">
      <xdr:nvSpPr>
        <xdr:cNvPr id="28" name="テキスト ボックス 27">
          <a:hlinkClick xmlns:r="http://schemas.openxmlformats.org/officeDocument/2006/relationships" r:id="rId14"/>
        </xdr:cNvPr>
        <xdr:cNvSpPr txBox="1"/>
      </xdr:nvSpPr>
      <xdr:spPr>
        <a:xfrm>
          <a:off x="6467475" y="395287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表２へ⇒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18</xdr:row>
      <xdr:rowOff>0</xdr:rowOff>
    </xdr:from>
    <xdr:to xmlns:xdr="http://schemas.openxmlformats.org/drawingml/2006/spreadsheetDrawing">
      <xdr:col>12</xdr:col>
      <xdr:colOff>685800</xdr:colOff>
      <xdr:row>19</xdr:row>
      <xdr:rowOff>0</xdr:rowOff>
    </xdr:to>
    <xdr:sp macro="" textlink="">
      <xdr:nvSpPr>
        <xdr:cNvPr id="29" name="テキスト ボックス 28">
          <a:hlinkClick xmlns:r="http://schemas.openxmlformats.org/officeDocument/2006/relationships" r:id="rId15"/>
        </xdr:cNvPr>
        <xdr:cNvSpPr txBox="1"/>
      </xdr:nvSpPr>
      <xdr:spPr>
        <a:xfrm>
          <a:off x="6467475" y="442912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表３へ⇒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27</xdr:row>
      <xdr:rowOff>0</xdr:rowOff>
    </xdr:from>
    <xdr:to xmlns:xdr="http://schemas.openxmlformats.org/drawingml/2006/spreadsheetDrawing">
      <xdr:col>12</xdr:col>
      <xdr:colOff>685800</xdr:colOff>
      <xdr:row>28</xdr:row>
      <xdr:rowOff>0</xdr:rowOff>
    </xdr:to>
    <xdr:sp macro="" textlink="">
      <xdr:nvSpPr>
        <xdr:cNvPr id="30" name="テキスト ボックス 29">
          <a:hlinkClick xmlns:r="http://schemas.openxmlformats.org/officeDocument/2006/relationships" r:id="rId16"/>
        </xdr:cNvPr>
        <xdr:cNvSpPr txBox="1"/>
      </xdr:nvSpPr>
      <xdr:spPr>
        <a:xfrm>
          <a:off x="6467475" y="6572250"/>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表４へ⇒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20</xdr:row>
      <xdr:rowOff>0</xdr:rowOff>
    </xdr:from>
    <xdr:to xmlns:xdr="http://schemas.openxmlformats.org/drawingml/2006/spreadsheetDrawing">
      <xdr:col>12</xdr:col>
      <xdr:colOff>685800</xdr:colOff>
      <xdr:row>21</xdr:row>
      <xdr:rowOff>0</xdr:rowOff>
    </xdr:to>
    <xdr:sp macro="" textlink="">
      <xdr:nvSpPr>
        <xdr:cNvPr id="31" name="テキスト ボックス 30">
          <a:hlinkClick xmlns:r="http://schemas.openxmlformats.org/officeDocument/2006/relationships" r:id="rId17"/>
        </xdr:cNvPr>
        <xdr:cNvSpPr txBox="1"/>
      </xdr:nvSpPr>
      <xdr:spPr>
        <a:xfrm>
          <a:off x="6467475" y="4905375"/>
          <a:ext cx="1371600" cy="238125"/>
        </a:xfrm>
        <a:prstGeom prst="rect">
          <a:avLst/>
        </a:prstGeom>
        <a:solidFill>
          <a:schemeClr val="accent6">
            <a:lumMod val="60000"/>
            <a:lumOff val="40000"/>
          </a:schemeClr>
        </a:solidFill>
        <a:ln w="9525" cmpd="sng">
          <a:solidFill>
            <a:schemeClr val="accent6">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職員名簿へ⇒</a:t>
          </a:r>
          <a:endParaRPr kumimoji="1" lang="ja-JP" altLang="en-US" sz="1800" b="1">
            <a:solidFill>
              <a:srgbClr val="FF0000"/>
            </a:solidFill>
          </a:endParaRPr>
        </a:p>
      </xdr:txBody>
    </xdr:sp>
    <xdr:clientData/>
  </xdr:twoCellAnchor>
  <xdr:twoCellAnchor>
    <xdr:from xmlns:xdr="http://schemas.openxmlformats.org/drawingml/2006/spreadsheetDrawing">
      <xdr:col>11</xdr:col>
      <xdr:colOff>0</xdr:colOff>
      <xdr:row>1</xdr:row>
      <xdr:rowOff>0</xdr:rowOff>
    </xdr:from>
    <xdr:to xmlns:xdr="http://schemas.openxmlformats.org/drawingml/2006/spreadsheetDrawing">
      <xdr:col>12</xdr:col>
      <xdr:colOff>685800</xdr:colOff>
      <xdr:row>1</xdr:row>
      <xdr:rowOff>237490</xdr:rowOff>
    </xdr:to>
    <xdr:sp macro="" textlink="">
      <xdr:nvSpPr>
        <xdr:cNvPr id="32" name="テキスト ボックス 31">
          <a:hlinkClick xmlns:r="http://schemas.openxmlformats.org/officeDocument/2006/relationships" r:id="rId18"/>
        </xdr:cNvPr>
        <xdr:cNvSpPr txBox="1"/>
      </xdr:nvSpPr>
      <xdr:spPr>
        <a:xfrm>
          <a:off x="6467475" y="238125"/>
          <a:ext cx="1371600" cy="237490"/>
        </a:xfrm>
        <a:prstGeom prst="rect">
          <a:avLst/>
        </a:prstGeom>
        <a:solidFill>
          <a:schemeClr val="accent1">
            <a:lumMod val="40000"/>
            <a:lumOff val="60000"/>
          </a:schemeClr>
        </a:solidFill>
        <a:ln w="9525" cmpd="sng">
          <a:solidFill>
            <a:schemeClr val="accent1">
              <a:lumMod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800" b="1">
              <a:solidFill>
                <a:srgbClr val="FF0000"/>
              </a:solidFill>
            </a:rPr>
            <a:t>表紙へ戻る</a:t>
          </a:r>
          <a:endParaRPr kumimoji="1" lang="ja-JP" altLang="en-US" sz="18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0</xdr:col>
      <xdr:colOff>47625</xdr:colOff>
      <xdr:row>0</xdr:row>
      <xdr:rowOff>66040</xdr:rowOff>
    </xdr:from>
    <xdr:to xmlns:xdr="http://schemas.openxmlformats.org/drawingml/2006/spreadsheetDrawing">
      <xdr:col>40</xdr:col>
      <xdr:colOff>0</xdr:colOff>
      <xdr:row>5</xdr:row>
      <xdr:rowOff>208915</xdr:rowOff>
    </xdr:to>
    <xdr:sp macro="" textlink="">
      <xdr:nvSpPr>
        <xdr:cNvPr id="2056" name="テキスト ボックス 2"/>
        <xdr:cNvSpPr txBox="1"/>
      </xdr:nvSpPr>
      <xdr:spPr>
        <a:xfrm>
          <a:off x="47625" y="66040"/>
          <a:ext cx="7953375" cy="133350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000">
              <a:solidFill>
                <a:srgbClr val="002060"/>
              </a:solidFill>
            </a:rPr>
            <a:t>【</a:t>
          </a:r>
          <a:r>
            <a:rPr kumimoji="1" lang="ja-JP" altLang="en-US" sz="1000">
              <a:solidFill>
                <a:srgbClr val="002060"/>
              </a:solidFill>
            </a:rPr>
            <a:t>留意事項</a:t>
          </a:r>
          <a:r>
            <a:rPr kumimoji="1" lang="en-US" altLang="ja-JP" sz="1000">
              <a:solidFill>
                <a:srgbClr val="002060"/>
              </a:solidFill>
            </a:rPr>
            <a:t>】</a:t>
          </a:r>
        </a:p>
        <a:p>
          <a:r>
            <a:rPr kumimoji="1" lang="ja-JP" altLang="en-US" sz="1000">
              <a:solidFill>
                <a:srgbClr val="002060"/>
              </a:solidFill>
            </a:rPr>
            <a:t>◆子ども・子育て支援新制度においては、従来の認可権者による監査（児童福祉法第</a:t>
          </a:r>
          <a:r>
            <a:rPr kumimoji="1" lang="en-US" altLang="ja-JP" sz="1000">
              <a:solidFill>
                <a:srgbClr val="002060"/>
              </a:solidFill>
            </a:rPr>
            <a:t>46</a:t>
          </a:r>
          <a:r>
            <a:rPr kumimoji="1" lang="ja-JP" altLang="en-US" sz="1000">
              <a:solidFill>
                <a:srgbClr val="002060"/>
              </a:solidFill>
            </a:rPr>
            <a:t>条）のほか、確認権者による監査（子ども・子育て支援法第</a:t>
          </a:r>
          <a:r>
            <a:rPr kumimoji="1" lang="en-US" altLang="ja-JP" sz="1000">
              <a:solidFill>
                <a:srgbClr val="002060"/>
              </a:solidFill>
            </a:rPr>
            <a:t>14</a:t>
          </a:r>
          <a:r>
            <a:rPr kumimoji="1" lang="ja-JP" altLang="en-US" sz="1000">
              <a:solidFill>
                <a:srgbClr val="002060"/>
              </a:solidFill>
            </a:rPr>
            <a:t>条・第</a:t>
          </a:r>
          <a:r>
            <a:rPr kumimoji="1" lang="en-US" altLang="ja-JP" sz="1000">
              <a:solidFill>
                <a:srgbClr val="002060"/>
              </a:solidFill>
            </a:rPr>
            <a:t>38</a:t>
          </a:r>
          <a:r>
            <a:rPr kumimoji="1" lang="ja-JP" altLang="en-US" sz="1000">
              <a:solidFill>
                <a:srgbClr val="002060"/>
              </a:solidFill>
            </a:rPr>
            <a:t>条）を行うこととなり、監査事項が一部重複することなどから、統一の監査調書を用いています。</a:t>
          </a:r>
          <a:r>
            <a:rPr kumimoji="1" lang="en-US" altLang="ja-JP" sz="1000">
              <a:solidFill>
                <a:srgbClr val="002060"/>
              </a:solidFill>
            </a:rPr>
            <a:t>※</a:t>
          </a:r>
          <a:r>
            <a:rPr kumimoji="1" lang="ja-JP" altLang="en-US" sz="1000">
              <a:solidFill>
                <a:srgbClr val="002060"/>
              </a:solidFill>
            </a:rPr>
            <a:t>いずれの監査事項であるかについては、各設問において明示しています。　⇒　○：監査、□：確認監査、◎：監査・確認監査</a:t>
          </a:r>
          <a:endParaRPr kumimoji="1" lang="en-US" altLang="ja-JP" sz="1000">
            <a:solidFill>
              <a:srgbClr val="002060"/>
            </a:solidFill>
          </a:endParaRPr>
        </a:p>
        <a:p>
          <a:r>
            <a:rPr kumimoji="1" lang="ja-JP" altLang="en-US" sz="1000">
              <a:solidFill>
                <a:srgbClr val="002060"/>
              </a:solidFill>
            </a:rPr>
            <a:t>◆調書の作成にあたっては、該当する記入欄（赤枠・黄色に着色したセル）に記入またはプルダウンメニューより選択し、記入漏れのないようにしてください。</a:t>
          </a:r>
          <a:endParaRPr kumimoji="1" lang="en-US" altLang="ja-JP" sz="1000">
            <a:solidFill>
              <a:srgbClr val="002060"/>
            </a:solidFill>
          </a:endParaRPr>
        </a:p>
        <a:p>
          <a:r>
            <a:rPr kumimoji="1" lang="ja-JP" altLang="en-US" sz="1000">
              <a:solidFill>
                <a:srgbClr val="002060"/>
              </a:solidFill>
            </a:rPr>
            <a:t>◆行・列・シートの挿入・削除・シート名の変更は行わないようにお願いします。</a:t>
          </a:r>
          <a:endParaRPr kumimoji="1" lang="en-US" altLang="ja-JP" sz="1000">
            <a:solidFill>
              <a:srgbClr val="002060"/>
            </a:solidFill>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0</xdr:colOff>
          <xdr:row>51</xdr:row>
          <xdr:rowOff>0</xdr:rowOff>
        </xdr:from>
        <xdr:to xmlns:xdr="http://schemas.openxmlformats.org/drawingml/2006/spreadsheetDrawing">
          <xdr:col>13</xdr:col>
          <xdr:colOff>161925</xdr:colOff>
          <xdr:row>51</xdr:row>
          <xdr:rowOff>247650</xdr:rowOff>
        </xdr:to>
        <xdr:sp textlink="">
          <xdr:nvSpPr>
            <xdr:cNvPr id="2053" name="チェック 5" hidden="1">
              <a:extLst>
                <a:ext uri="{63B3BB69-23CF-44E3-9099-C40C66FF867C}">
                  <a14:compatExt spid="_x0000_s2053"/>
                </a:ext>
              </a:extLst>
            </xdr:cNvPr>
            <xdr:cNvSpPr>
              <a:spLocks noRot="1" noChangeShapeType="1"/>
            </xdr:cNvSpPr>
          </xdr:nvSpPr>
          <xdr:spPr>
            <a:xfrm>
              <a:off x="1800225" y="12411075"/>
              <a:ext cx="96202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13</xdr:col>
          <xdr:colOff>171450</xdr:colOff>
          <xdr:row>51</xdr:row>
          <xdr:rowOff>0</xdr:rowOff>
        </xdr:from>
        <xdr:to xmlns:xdr="http://schemas.openxmlformats.org/drawingml/2006/spreadsheetDrawing">
          <xdr:col>17</xdr:col>
          <xdr:colOff>161925</xdr:colOff>
          <xdr:row>51</xdr:row>
          <xdr:rowOff>247650</xdr:rowOff>
        </xdr:to>
        <xdr:sp textlink="">
          <xdr:nvSpPr>
            <xdr:cNvPr id="2054" name="チェック 6" hidden="1">
              <a:extLst>
                <a:ext uri="{63B3BB69-23CF-44E3-9099-C40C66FF867C}">
                  <a14:compatExt spid="_x0000_s2054"/>
                </a:ext>
              </a:extLst>
            </xdr:cNvPr>
            <xdr:cNvSpPr>
              <a:spLocks noRot="1" noChangeShapeType="1"/>
            </xdr:cNvSpPr>
          </xdr:nvSpPr>
          <xdr:spPr>
            <a:xfrm>
              <a:off x="2771775" y="12411075"/>
              <a:ext cx="7905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19</xdr:col>
          <xdr:colOff>0</xdr:colOff>
          <xdr:row>51</xdr:row>
          <xdr:rowOff>0</xdr:rowOff>
        </xdr:from>
        <xdr:to xmlns:xdr="http://schemas.openxmlformats.org/drawingml/2006/spreadsheetDrawing">
          <xdr:col>21</xdr:col>
          <xdr:colOff>180975</xdr:colOff>
          <xdr:row>51</xdr:row>
          <xdr:rowOff>247650</xdr:rowOff>
        </xdr:to>
        <xdr:sp textlink="">
          <xdr:nvSpPr>
            <xdr:cNvPr id="2055" name="チェック 7" hidden="1">
              <a:extLst>
                <a:ext uri="{63B3BB69-23CF-44E3-9099-C40C66FF867C}">
                  <a14:compatExt spid="_x0000_s2055"/>
                </a:ext>
              </a:extLst>
            </xdr:cNvPr>
            <xdr:cNvSpPr>
              <a:spLocks noRot="1" noChangeShapeType="1"/>
            </xdr:cNvSpPr>
          </xdr:nvSpPr>
          <xdr:spPr>
            <a:xfrm>
              <a:off x="3800475" y="12411075"/>
              <a:ext cx="581025" cy="247650"/>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22</xdr:col>
      <xdr:colOff>0</xdr:colOff>
      <xdr:row>1</xdr:row>
      <xdr:rowOff>0</xdr:rowOff>
    </xdr:from>
    <xdr:to xmlns:xdr="http://schemas.openxmlformats.org/drawingml/2006/spreadsheetDrawing">
      <xdr:col>27</xdr:col>
      <xdr:colOff>0</xdr:colOff>
      <xdr:row>6</xdr:row>
      <xdr:rowOff>127000</xdr:rowOff>
    </xdr:to>
    <xdr:sp macro="" textlink="">
      <xdr:nvSpPr>
        <xdr:cNvPr id="3" name="テキスト ボックス 2"/>
        <xdr:cNvSpPr txBox="1"/>
      </xdr:nvSpPr>
      <xdr:spPr>
        <a:xfrm>
          <a:off x="9925050" y="57150"/>
          <a:ext cx="3429000" cy="131318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◆赤枠・黄色に着色したセルに記入してください。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13</xdr:col>
      <xdr:colOff>0</xdr:colOff>
      <xdr:row>1</xdr:row>
      <xdr:rowOff>0</xdr:rowOff>
    </xdr:from>
    <xdr:to xmlns:xdr="http://schemas.openxmlformats.org/drawingml/2006/spreadsheetDrawing">
      <xdr:col>17</xdr:col>
      <xdr:colOff>0</xdr:colOff>
      <xdr:row>6</xdr:row>
      <xdr:rowOff>0</xdr:rowOff>
    </xdr:to>
    <xdr:sp macro="" textlink="">
      <xdr:nvSpPr>
        <xdr:cNvPr id="2" name="テキスト ボックス 1"/>
        <xdr:cNvSpPr txBox="1"/>
      </xdr:nvSpPr>
      <xdr:spPr>
        <a:xfrm>
          <a:off x="11746230" y="238125"/>
          <a:ext cx="2743200" cy="139890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13</xdr:col>
      <xdr:colOff>31750</xdr:colOff>
      <xdr:row>0</xdr:row>
      <xdr:rowOff>158750</xdr:rowOff>
    </xdr:from>
    <xdr:to xmlns:xdr="http://schemas.openxmlformats.org/drawingml/2006/spreadsheetDrawing">
      <xdr:col>18</xdr:col>
      <xdr:colOff>31750</xdr:colOff>
      <xdr:row>5</xdr:row>
      <xdr:rowOff>274955</xdr:rowOff>
    </xdr:to>
    <xdr:sp macro="" textlink="">
      <xdr:nvSpPr>
        <xdr:cNvPr id="2" name="テキスト ボックス 1"/>
        <xdr:cNvSpPr txBox="1"/>
      </xdr:nvSpPr>
      <xdr:spPr>
        <a:xfrm>
          <a:off x="10061575" y="158750"/>
          <a:ext cx="3429000" cy="141922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◆赤枠・黄色に着色したセルに記入してください。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19</xdr:col>
      <xdr:colOff>0</xdr:colOff>
      <xdr:row>0</xdr:row>
      <xdr:rowOff>0</xdr:rowOff>
    </xdr:from>
    <xdr:to xmlns:xdr="http://schemas.openxmlformats.org/drawingml/2006/spreadsheetDrawing">
      <xdr:col>24</xdr:col>
      <xdr:colOff>10795</xdr:colOff>
      <xdr:row>4</xdr:row>
      <xdr:rowOff>152400</xdr:rowOff>
    </xdr:to>
    <xdr:sp macro="" textlink="">
      <xdr:nvSpPr>
        <xdr:cNvPr id="2" name="テキスト ボックス 1"/>
        <xdr:cNvSpPr txBox="1"/>
      </xdr:nvSpPr>
      <xdr:spPr>
        <a:xfrm>
          <a:off x="8877300" y="0"/>
          <a:ext cx="3439795" cy="109918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◆赤枠・黄色に着色したセルに記入してください。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12</xdr:col>
      <xdr:colOff>10795</xdr:colOff>
      <xdr:row>0</xdr:row>
      <xdr:rowOff>0</xdr:rowOff>
    </xdr:from>
    <xdr:to xmlns:xdr="http://schemas.openxmlformats.org/drawingml/2006/spreadsheetDrawing">
      <xdr:col>17</xdr:col>
      <xdr:colOff>10795</xdr:colOff>
      <xdr:row>3</xdr:row>
      <xdr:rowOff>127635</xdr:rowOff>
    </xdr:to>
    <xdr:sp macro="" textlink="">
      <xdr:nvSpPr>
        <xdr:cNvPr id="2" name="テキスト ボックス 1"/>
        <xdr:cNvSpPr txBox="1"/>
      </xdr:nvSpPr>
      <xdr:spPr>
        <a:xfrm>
          <a:off x="10202545" y="0"/>
          <a:ext cx="3429000" cy="1016635"/>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◆会議等の実施状況が分かるものを別途添付でも可</a:t>
          </a:r>
          <a:endParaRPr kumimoji="1" lang="en-US" altLang="ja-JP" sz="1000">
            <a:solidFill>
              <a:schemeClr val="accent5">
                <a:lumMod val="50000"/>
              </a:schemeClr>
            </a:solidFill>
          </a:endParaRPr>
        </a:p>
        <a:p>
          <a:r>
            <a:rPr kumimoji="1" lang="ja-JP" altLang="en-US" sz="1000">
              <a:solidFill>
                <a:schemeClr val="accent5">
                  <a:lumMod val="50000"/>
                </a:schemeClr>
              </a:solidFill>
            </a:rPr>
            <a:t>◆完結に記入してください</a:t>
          </a:r>
          <a:endParaRPr kumimoji="1" lang="en-US" altLang="ja-JP" sz="1000">
            <a:solidFill>
              <a:schemeClr val="accent5">
                <a:lumMod val="50000"/>
              </a:schemeClr>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14</xdr:col>
      <xdr:colOff>370205</xdr:colOff>
      <xdr:row>0</xdr:row>
      <xdr:rowOff>233680</xdr:rowOff>
    </xdr:from>
    <xdr:to xmlns:xdr="http://schemas.openxmlformats.org/drawingml/2006/spreadsheetDrawing">
      <xdr:col>18</xdr:col>
      <xdr:colOff>370205</xdr:colOff>
      <xdr:row>6</xdr:row>
      <xdr:rowOff>62230</xdr:rowOff>
    </xdr:to>
    <xdr:sp macro="" textlink="">
      <xdr:nvSpPr>
        <xdr:cNvPr id="2" name="テキスト ボックス 1"/>
        <xdr:cNvSpPr txBox="1"/>
      </xdr:nvSpPr>
      <xdr:spPr>
        <a:xfrm>
          <a:off x="10828655" y="233680"/>
          <a:ext cx="2743200" cy="201549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chemeClr val="accent5">
                  <a:lumMod val="50000"/>
                </a:schemeClr>
              </a:solidFill>
            </a:rPr>
            <a:t>【</a:t>
          </a:r>
          <a:r>
            <a:rPr kumimoji="1" lang="ja-JP" altLang="en-US" sz="1000">
              <a:solidFill>
                <a:schemeClr val="accent5">
                  <a:lumMod val="50000"/>
                </a:schemeClr>
              </a:solidFill>
            </a:rPr>
            <a:t>留意事項</a:t>
          </a:r>
          <a:r>
            <a:rPr kumimoji="1" lang="en-US" altLang="ja-JP" sz="1000">
              <a:solidFill>
                <a:schemeClr val="accent5">
                  <a:lumMod val="50000"/>
                </a:schemeClr>
              </a:solidFill>
            </a:rPr>
            <a:t>】</a:t>
          </a:r>
        </a:p>
        <a:p>
          <a:r>
            <a:rPr kumimoji="1" lang="ja-JP" altLang="en-US" sz="1000">
              <a:solidFill>
                <a:schemeClr val="accent5">
                  <a:lumMod val="50000"/>
                </a:schemeClr>
              </a:solidFill>
            </a:rPr>
            <a:t>◆赤枠・黄色に着色したセルに記入してくだい。</a:t>
          </a:r>
          <a:endParaRPr kumimoji="1" lang="en-US" altLang="ja-JP" sz="1000">
            <a:solidFill>
              <a:schemeClr val="accent5">
                <a:lumMod val="50000"/>
              </a:schemeClr>
            </a:solidFill>
          </a:endParaRPr>
        </a:p>
        <a:p>
          <a:r>
            <a:rPr kumimoji="1" lang="ja-JP" altLang="en-US" sz="1000">
              <a:solidFill>
                <a:schemeClr val="accent5">
                  <a:lumMod val="50000"/>
                </a:schemeClr>
              </a:solidFill>
            </a:rPr>
            <a:t>◆行・列・シートの挿入・削除、シート名の変更はしないようにお願いします。</a:t>
          </a:r>
          <a:endParaRPr kumimoji="1" lang="en-US" altLang="ja-JP" sz="1000">
            <a:solidFill>
              <a:schemeClr val="accent5">
                <a:lumMod val="50000"/>
              </a:schemeClr>
            </a:solidFill>
          </a:endParaRPr>
        </a:p>
        <a:p>
          <a:r>
            <a:rPr kumimoji="1" lang="ja-JP" altLang="en-US" sz="1000">
              <a:solidFill>
                <a:schemeClr val="accent5">
                  <a:lumMod val="50000"/>
                </a:schemeClr>
              </a:solidFill>
            </a:rPr>
            <a:t>◆氏名を入力すると、整理番号が表示されます（自動計算）。</a:t>
          </a:r>
          <a:endParaRPr kumimoji="1" lang="en-US" altLang="ja-JP" sz="1000">
            <a:solidFill>
              <a:schemeClr val="accent5">
                <a:lumMod val="50000"/>
              </a:schemeClr>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8</xdr:col>
      <xdr:colOff>47625</xdr:colOff>
      <xdr:row>3</xdr:row>
      <xdr:rowOff>47625</xdr:rowOff>
    </xdr:from>
    <xdr:to xmlns:xdr="http://schemas.openxmlformats.org/drawingml/2006/spreadsheetDrawing">
      <xdr:col>13</xdr:col>
      <xdr:colOff>47625</xdr:colOff>
      <xdr:row>7</xdr:row>
      <xdr:rowOff>99695</xdr:rowOff>
    </xdr:to>
    <xdr:sp macro="" textlink="">
      <xdr:nvSpPr>
        <xdr:cNvPr id="2" name="テキスト ボックス 1"/>
        <xdr:cNvSpPr txBox="1"/>
      </xdr:nvSpPr>
      <xdr:spPr>
        <a:xfrm>
          <a:off x="6734175" y="762000"/>
          <a:ext cx="3429000" cy="1004570"/>
        </a:xfrm>
        <a:prstGeom prst="rect">
          <a:avLst/>
        </a:prstGeom>
        <a:solidFill>
          <a:srgbClr val="FFFFCC"/>
        </a:solidFill>
        <a:ln w="9525" cmpd="sng">
          <a:solidFill>
            <a:srgbClr val="002060"/>
          </a:solidFill>
        </a:ln>
        <a:effectLst>
          <a:outerShdw blurRad="50800" dist="38100" dir="2700000" algn="tl" rotWithShape="0">
            <a:prstClr val="black">
              <a:alpha val="40000"/>
            </a:prstClr>
          </a:outerShdw>
        </a:effectLst>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1000">
              <a:solidFill>
                <a:srgbClr val="FF0000"/>
              </a:solidFill>
            </a:rPr>
            <a:t>【</a:t>
          </a:r>
          <a:r>
            <a:rPr kumimoji="1" lang="ja-JP" altLang="en-US" sz="1000">
              <a:solidFill>
                <a:srgbClr val="FF0000"/>
              </a:solidFill>
            </a:rPr>
            <a:t>留意事項</a:t>
          </a:r>
          <a:r>
            <a:rPr kumimoji="1" lang="en-US" altLang="ja-JP" sz="1000">
              <a:solidFill>
                <a:srgbClr val="FF0000"/>
              </a:solidFill>
            </a:rPr>
            <a:t>】</a:t>
          </a:r>
          <a:endParaRPr kumimoji="1" lang="en-US" altLang="ja-JP" sz="1000">
            <a:solidFill>
              <a:srgbClr val="FF0000"/>
            </a:solidFill>
          </a:endParaRPr>
        </a:p>
        <a:p>
          <a:r>
            <a:rPr kumimoji="1" lang="ja-JP" altLang="en-US" sz="1000" b="1">
              <a:solidFill>
                <a:srgbClr val="FF0000"/>
              </a:solidFill>
            </a:rPr>
            <a:t>◆園で作成されている研修の状況がわかる記録を提出する場合は記入不要</a:t>
          </a:r>
          <a:endParaRPr kumimoji="1" lang="en-US" altLang="ja-JP" sz="10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8.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9.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0.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5.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A2:I25"/>
  <sheetViews>
    <sheetView showGridLines="0" view="pageBreakPreview" zoomScale="90" zoomScaleNormal="90" zoomScaleSheetLayoutView="90" workbookViewId="0">
      <selection activeCell="B8" sqref="B8"/>
    </sheetView>
  </sheetViews>
  <sheetFormatPr defaultRowHeight="18.75"/>
  <cols>
    <col min="1" max="1" width="6" style="1" customWidth="1"/>
    <col min="2" max="2" width="26.5" style="1" customWidth="1"/>
    <col min="3" max="3" width="37" style="1" customWidth="1"/>
    <col min="4" max="4" width="20.25" style="1" customWidth="1"/>
    <col min="5" max="5" width="15.125" style="1" customWidth="1"/>
    <col min="6" max="16384" width="9" style="1" customWidth="1"/>
  </cols>
  <sheetData>
    <row r="2" spans="1:9" ht="34.5" customHeight="1">
      <c r="A2" s="2" t="s">
        <v>448</v>
      </c>
      <c r="B2" s="2"/>
      <c r="C2" s="2"/>
      <c r="D2" s="2"/>
      <c r="E2" s="2"/>
      <c r="F2" s="2"/>
      <c r="H2" s="22">
        <v>8</v>
      </c>
      <c r="I2" s="1" t="s">
        <v>701</v>
      </c>
    </row>
    <row r="3" spans="1:9" ht="78" customHeight="1">
      <c r="A3" s="3" t="s">
        <v>156</v>
      </c>
      <c r="B3" s="4"/>
      <c r="C3" s="4"/>
      <c r="D3" s="4"/>
      <c r="E3" s="4"/>
      <c r="F3" s="4"/>
    </row>
    <row r="4" spans="1:9" ht="24.75" customHeight="1">
      <c r="A4" s="3"/>
      <c r="B4" s="4"/>
      <c r="C4" s="4"/>
      <c r="D4" s="4"/>
      <c r="E4" s="4"/>
      <c r="F4" s="4"/>
    </row>
    <row r="5" spans="1:9" ht="39.950000000000003" customHeight="1">
      <c r="B5" s="5" t="s">
        <v>601</v>
      </c>
      <c r="C5" s="14"/>
      <c r="D5" s="14"/>
    </row>
    <row r="6" spans="1:9" ht="39.950000000000003" customHeight="1">
      <c r="B6" s="5" t="s">
        <v>840</v>
      </c>
      <c r="C6" s="14"/>
      <c r="D6" s="14"/>
    </row>
    <row r="7" spans="1:9" ht="39.950000000000003" customHeight="1">
      <c r="B7" s="5" t="s">
        <v>40</v>
      </c>
      <c r="C7" s="14"/>
      <c r="D7" s="14"/>
    </row>
    <row r="8" spans="1:9" ht="39.950000000000003" customHeight="1">
      <c r="B8" s="5" t="s">
        <v>103</v>
      </c>
      <c r="C8" s="14"/>
      <c r="D8" s="14"/>
    </row>
    <row r="9" spans="1:9" ht="39.950000000000003" customHeight="1">
      <c r="B9" s="5" t="s">
        <v>775</v>
      </c>
      <c r="C9" s="14"/>
      <c r="D9" s="14"/>
    </row>
    <row r="10" spans="1:9" ht="39.950000000000003" customHeight="1">
      <c r="B10" s="5" t="s">
        <v>698</v>
      </c>
      <c r="C10" s="14"/>
      <c r="D10" s="14"/>
    </row>
    <row r="11" spans="1:9" ht="39.950000000000003" customHeight="1">
      <c r="B11" s="5" t="s">
        <v>718</v>
      </c>
      <c r="C11" s="14"/>
      <c r="D11" s="14"/>
    </row>
    <row r="12" spans="1:9" ht="39.950000000000003" customHeight="1">
      <c r="B12" s="5" t="s">
        <v>841</v>
      </c>
      <c r="C12" s="14"/>
      <c r="D12" s="14"/>
    </row>
    <row r="13" spans="1:9" ht="30" customHeight="1"/>
    <row r="14" spans="1:9" ht="30" customHeight="1">
      <c r="B14" s="6" t="s">
        <v>842</v>
      </c>
      <c r="C14" s="15"/>
      <c r="D14" s="17"/>
      <c r="E14" s="19" t="s">
        <v>251</v>
      </c>
    </row>
    <row r="15" spans="1:9" ht="29.25" customHeight="1">
      <c r="B15" s="7" t="s">
        <v>607</v>
      </c>
      <c r="C15" s="16"/>
      <c r="D15" s="18"/>
      <c r="E15" s="20"/>
    </row>
    <row r="16" spans="1:9" ht="108.75" customHeight="1">
      <c r="B16" s="8" t="s">
        <v>408</v>
      </c>
      <c r="C16" s="8"/>
      <c r="D16" s="8"/>
      <c r="E16" s="20"/>
    </row>
    <row r="17" spans="2:7" ht="46.5" customHeight="1">
      <c r="B17" s="9" t="str">
        <f>"◆令和"&amp;DBCS($H$2-1)&amp;"年度保育所収支決算関係書類の写し（決算附属明細書含む）
※ただし、現況報告書提出時に提出された書類は省略可能"</f>
        <v>◆令和７年度保育所収支決算関係書類の写し（決算附属明細書含む）
※ただし、現況報告書提出時に提出された書類は省略可能</v>
      </c>
      <c r="C17" s="10" t="str">
        <f>"◆令和"&amp;DBCS('表紙①'!D1-1)&amp;"年度保育所収支決算関係書類の写し（決算附属明細書含む）
※ただし、現況報告書提出時に提出された書類は省略可能"</f>
        <v>◆令和－１年度保育所収支決算関係書類の写し（決算附属明細書含む）
※ただし、現況報告書提出時に提出された書類は省略可能</v>
      </c>
      <c r="D17" s="10" t="str">
        <f>"◆令和"&amp;DBCS('表紙①'!E1-1)&amp;"年度保育所収支決算関係書類の写し（決算附属明細書含む）
※ただし、現況報告書提出時に提出された書類は省略可能"</f>
        <v>◆令和－１年度保育所収支決算関係書類の写し（決算附属明細書含む）
※ただし、現況報告書提出時に提出された書類は省略可能</v>
      </c>
      <c r="E17" s="20"/>
    </row>
    <row r="18" spans="2:7" ht="30" customHeight="1">
      <c r="B18" s="10" t="str">
        <f>"◆令和"&amp;DBCS($H$2)&amp;"年度保育所収支予算書の写し"</f>
        <v>◆令和８年度保育所収支予算書の写し</v>
      </c>
      <c r="C18" s="10"/>
      <c r="D18" s="10"/>
      <c r="E18" s="20"/>
      <c r="G18" s="21"/>
    </row>
    <row r="19" spans="2:7" ht="30" customHeight="1">
      <c r="B19" s="11" t="s">
        <v>432</v>
      </c>
      <c r="C19" s="11"/>
      <c r="D19" s="11"/>
      <c r="E19" s="20"/>
      <c r="G19" s="21"/>
    </row>
    <row r="20" spans="2:7" ht="30" customHeight="1">
      <c r="B20" s="11" t="s">
        <v>871</v>
      </c>
      <c r="C20" s="11"/>
      <c r="D20" s="11"/>
      <c r="E20" s="20"/>
    </row>
    <row r="21" spans="2:7" ht="30" customHeight="1">
      <c r="B21" s="12" t="s">
        <v>805</v>
      </c>
      <c r="C21" s="12"/>
      <c r="D21" s="12"/>
      <c r="E21" s="20"/>
    </row>
    <row r="22" spans="2:7" ht="45.75" customHeight="1">
      <c r="B22" s="13" t="s">
        <v>682</v>
      </c>
      <c r="C22" s="13"/>
      <c r="D22" s="13"/>
      <c r="E22" s="20"/>
    </row>
    <row r="23" spans="2:7" ht="30" customHeight="1">
      <c r="B23" s="7" t="s">
        <v>52</v>
      </c>
      <c r="C23" s="16"/>
      <c r="D23" s="18"/>
      <c r="E23" s="20"/>
    </row>
    <row r="24" spans="2:7" ht="30" customHeight="1">
      <c r="B24" s="7" t="s">
        <v>154</v>
      </c>
      <c r="C24" s="16"/>
      <c r="D24" s="18"/>
      <c r="E24" s="20"/>
    </row>
    <row r="25" spans="2:7" ht="30" customHeight="1">
      <c r="B25" s="7" t="s">
        <v>272</v>
      </c>
      <c r="C25" s="16"/>
      <c r="D25" s="18"/>
      <c r="E25" s="20"/>
    </row>
  </sheetData>
  <autoFilter ref="B14:E25">
    <filterColumn colId="0" showButton="0"/>
    <filterColumn colId="1" showButton="0"/>
  </autoFilter>
  <mergeCells count="19">
    <mergeCell ref="A2:F2"/>
    <mergeCell ref="A3:F3"/>
    <mergeCell ref="C5:D5"/>
    <mergeCell ref="C6:D6"/>
    <mergeCell ref="C7:D7"/>
    <mergeCell ref="C8:D8"/>
    <mergeCell ref="C9:D9"/>
    <mergeCell ref="C10:D10"/>
    <mergeCell ref="C11:D11"/>
    <mergeCell ref="C12:D12"/>
    <mergeCell ref="B14:D14"/>
    <mergeCell ref="B15:D15"/>
    <mergeCell ref="B16:D16"/>
    <mergeCell ref="B17:D17"/>
    <mergeCell ref="B18:D18"/>
    <mergeCell ref="B19:D19"/>
    <mergeCell ref="B20:D20"/>
    <mergeCell ref="B21:D21"/>
    <mergeCell ref="B22:D22"/>
  </mergeCells>
  <phoneticPr fontId="1"/>
  <dataValidations count="1">
    <dataValidation type="list" allowBlank="1" showDropDown="0" showInputMessage="1" showErrorMessage="1" prompt="プルダウンメニューから選んでください_x000a_添付した場合は：有_x000a_添付が無い場合は：無" sqref="E15:E25">
      <formula1>"有,無,"</formula1>
    </dataValidation>
  </dataValidations>
  <printOptions horizontalCentered="1"/>
  <pageMargins left="0.70866141732283472" right="0.31496062992125984" top="0.35433070866141736" bottom="0.35433070866141736" header="0.11811023622047245" footer="0.11811023622047245"/>
  <pageSetup paperSize="9" scale="74" fitToWidth="1" fitToHeight="0" orientation="portrait" usePrinterDefaults="1"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Sheet8">
    <tabColor rgb="FF00B0F0"/>
  </sheetPr>
  <dimension ref="C3:M107"/>
  <sheetViews>
    <sheetView showGridLines="0" zoomScale="90" zoomScaleNormal="90" zoomScaleSheetLayoutView="90" workbookViewId="0">
      <pane ySplit="7" topLeftCell="A8" activePane="bottomLeft" state="frozen"/>
      <selection pane="bottomLeft" activeCell="I8" sqref="I8"/>
    </sheetView>
  </sheetViews>
  <sheetFormatPr defaultRowHeight="18.75"/>
  <cols>
    <col min="1" max="1" width="5.625" customWidth="1"/>
    <col min="2" max="2" width="3.125" customWidth="1"/>
    <col min="3" max="3" width="5.625" customWidth="1"/>
    <col min="4" max="4" width="12.625" customWidth="1"/>
    <col min="5" max="5" width="15.625" customWidth="1"/>
    <col min="6" max="7" width="12.625" customWidth="1"/>
    <col min="8" max="8" width="15.625" customWidth="1"/>
    <col min="9" max="9" width="10.625" customWidth="1"/>
    <col min="10" max="12" width="8.125" customWidth="1"/>
    <col min="13" max="13" width="15.625" customWidth="1"/>
    <col min="14" max="14" width="3.125" customWidth="1"/>
  </cols>
  <sheetData>
    <row r="3" spans="3:13" ht="30">
      <c r="C3" s="831" t="s">
        <v>388</v>
      </c>
      <c r="D3" s="831"/>
      <c r="E3" s="831"/>
      <c r="F3" s="831"/>
      <c r="G3" s="831"/>
      <c r="H3" s="831"/>
      <c r="I3" s="831"/>
      <c r="J3" s="831"/>
      <c r="K3" s="831"/>
      <c r="L3" s="831"/>
      <c r="M3" s="831"/>
    </row>
    <row r="4" spans="3:13" ht="19.5">
      <c r="C4" s="85" t="str">
        <f>"【監査前月 "&amp;DBCS(表１!P8)&amp;"月１日現在】"</f>
        <v>【監査前月 月１日現在】</v>
      </c>
      <c r="D4" s="85"/>
      <c r="E4" s="85"/>
      <c r="F4" s="85"/>
      <c r="G4" s="85"/>
      <c r="H4" s="85"/>
      <c r="I4" s="85"/>
      <c r="J4" s="85"/>
      <c r="K4" s="85"/>
      <c r="L4" s="85"/>
      <c r="M4" s="85"/>
    </row>
    <row r="5" spans="3:13" ht="65.099999999999994" customHeight="1">
      <c r="C5" s="832" t="s">
        <v>633</v>
      </c>
      <c r="D5" s="528" t="s">
        <v>729</v>
      </c>
      <c r="E5" s="528" t="s">
        <v>18</v>
      </c>
      <c r="F5" s="840" t="s">
        <v>130</v>
      </c>
      <c r="G5" s="846" t="s">
        <v>39</v>
      </c>
      <c r="H5" s="528" t="s">
        <v>202</v>
      </c>
      <c r="I5" s="857" t="s">
        <v>748</v>
      </c>
      <c r="J5" s="860" t="s">
        <v>476</v>
      </c>
      <c r="K5" s="866" t="s">
        <v>291</v>
      </c>
      <c r="L5" s="872" t="s">
        <v>602</v>
      </c>
      <c r="M5" s="873" t="s">
        <v>727</v>
      </c>
    </row>
    <row r="6" spans="3:13" ht="20.100000000000001" customHeight="1">
      <c r="C6" s="833" t="s">
        <v>733</v>
      </c>
      <c r="D6" s="524" t="s">
        <v>679</v>
      </c>
      <c r="E6" s="524" t="s">
        <v>68</v>
      </c>
      <c r="F6" s="841" t="s">
        <v>248</v>
      </c>
      <c r="G6" s="847"/>
      <c r="H6" s="852" t="s">
        <v>242</v>
      </c>
      <c r="I6" s="858"/>
      <c r="J6" s="861" t="s">
        <v>559</v>
      </c>
      <c r="K6" s="867"/>
      <c r="L6" s="524"/>
      <c r="M6" s="874"/>
    </row>
    <row r="7" spans="3:13" ht="20.100000000000001" customHeight="1">
      <c r="C7" s="834" t="s">
        <v>733</v>
      </c>
      <c r="D7" s="191" t="s">
        <v>354</v>
      </c>
      <c r="E7" s="191" t="s">
        <v>143</v>
      </c>
      <c r="F7" s="842" t="s">
        <v>621</v>
      </c>
      <c r="G7" s="848" t="s">
        <v>734</v>
      </c>
      <c r="H7" s="853" t="s">
        <v>659</v>
      </c>
      <c r="I7" s="859" t="s">
        <v>85</v>
      </c>
      <c r="J7" s="862" t="s">
        <v>731</v>
      </c>
      <c r="K7" s="868">
        <v>80</v>
      </c>
      <c r="L7" s="191"/>
      <c r="M7" s="875"/>
    </row>
    <row r="8" spans="3:13" ht="24.95" customHeight="1">
      <c r="C8" s="835" t="str">
        <f>IF(E8="","",1)</f>
        <v/>
      </c>
      <c r="D8" s="837"/>
      <c r="E8" s="258"/>
      <c r="F8" s="843"/>
      <c r="G8" s="849"/>
      <c r="H8" s="854"/>
      <c r="I8" s="854"/>
      <c r="J8" s="863"/>
      <c r="K8" s="869"/>
      <c r="L8" s="258"/>
      <c r="M8" s="876"/>
    </row>
    <row r="9" spans="3:13" ht="24.95" customHeight="1">
      <c r="C9" s="835" t="str">
        <f t="shared" ref="C9:C72" si="0">IF(E9="","",C8+1)</f>
        <v/>
      </c>
      <c r="D9" s="838"/>
      <c r="E9" s="259"/>
      <c r="F9" s="844"/>
      <c r="G9" s="850"/>
      <c r="H9" s="855"/>
      <c r="I9" s="855"/>
      <c r="J9" s="864"/>
      <c r="K9" s="870"/>
      <c r="L9" s="259"/>
      <c r="M9" s="877"/>
    </row>
    <row r="10" spans="3:13" ht="24.95" customHeight="1">
      <c r="C10" s="835" t="str">
        <f t="shared" si="0"/>
        <v/>
      </c>
      <c r="D10" s="838"/>
      <c r="E10" s="259"/>
      <c r="F10" s="844"/>
      <c r="G10" s="850"/>
      <c r="H10" s="855"/>
      <c r="I10" s="855"/>
      <c r="J10" s="864"/>
      <c r="K10" s="870"/>
      <c r="L10" s="259"/>
      <c r="M10" s="877"/>
    </row>
    <row r="11" spans="3:13" ht="24.95" customHeight="1">
      <c r="C11" s="835" t="str">
        <f t="shared" si="0"/>
        <v/>
      </c>
      <c r="D11" s="838"/>
      <c r="E11" s="259"/>
      <c r="F11" s="844"/>
      <c r="G11" s="850"/>
      <c r="H11" s="855"/>
      <c r="I11" s="855"/>
      <c r="J11" s="864"/>
      <c r="K11" s="870"/>
      <c r="L11" s="259"/>
      <c r="M11" s="877"/>
    </row>
    <row r="12" spans="3:13" ht="24.95" customHeight="1">
      <c r="C12" s="835" t="str">
        <f t="shared" si="0"/>
        <v/>
      </c>
      <c r="D12" s="838"/>
      <c r="E12" s="259"/>
      <c r="F12" s="844"/>
      <c r="G12" s="850"/>
      <c r="H12" s="855"/>
      <c r="I12" s="855"/>
      <c r="J12" s="864"/>
      <c r="K12" s="870"/>
      <c r="L12" s="259"/>
      <c r="M12" s="877"/>
    </row>
    <row r="13" spans="3:13" ht="24.95" customHeight="1">
      <c r="C13" s="835" t="str">
        <f t="shared" si="0"/>
        <v/>
      </c>
      <c r="D13" s="838"/>
      <c r="E13" s="259"/>
      <c r="F13" s="844"/>
      <c r="G13" s="850"/>
      <c r="H13" s="855"/>
      <c r="I13" s="855"/>
      <c r="J13" s="864"/>
      <c r="K13" s="870"/>
      <c r="L13" s="259"/>
      <c r="M13" s="877"/>
    </row>
    <row r="14" spans="3:13" ht="24.95" customHeight="1">
      <c r="C14" s="835" t="str">
        <f t="shared" si="0"/>
        <v/>
      </c>
      <c r="D14" s="838"/>
      <c r="E14" s="259"/>
      <c r="F14" s="844"/>
      <c r="G14" s="850"/>
      <c r="H14" s="855"/>
      <c r="I14" s="855"/>
      <c r="J14" s="864"/>
      <c r="K14" s="870"/>
      <c r="L14" s="259"/>
      <c r="M14" s="877"/>
    </row>
    <row r="15" spans="3:13" ht="24.95" customHeight="1">
      <c r="C15" s="835" t="str">
        <f t="shared" si="0"/>
        <v/>
      </c>
      <c r="D15" s="838"/>
      <c r="E15" s="259"/>
      <c r="F15" s="844"/>
      <c r="G15" s="850"/>
      <c r="H15" s="855"/>
      <c r="I15" s="855"/>
      <c r="J15" s="864"/>
      <c r="K15" s="870"/>
      <c r="L15" s="259"/>
      <c r="M15" s="877"/>
    </row>
    <row r="16" spans="3:13" ht="24.95" customHeight="1">
      <c r="C16" s="835" t="str">
        <f t="shared" si="0"/>
        <v/>
      </c>
      <c r="D16" s="838"/>
      <c r="E16" s="259"/>
      <c r="F16" s="844"/>
      <c r="G16" s="850"/>
      <c r="H16" s="855"/>
      <c r="I16" s="855"/>
      <c r="J16" s="864"/>
      <c r="K16" s="870"/>
      <c r="L16" s="259"/>
      <c r="M16" s="877"/>
    </row>
    <row r="17" spans="3:13" ht="24.95" customHeight="1">
      <c r="C17" s="835" t="str">
        <f t="shared" si="0"/>
        <v/>
      </c>
      <c r="D17" s="838"/>
      <c r="E17" s="259"/>
      <c r="F17" s="844"/>
      <c r="G17" s="850"/>
      <c r="H17" s="855"/>
      <c r="I17" s="855"/>
      <c r="J17" s="864"/>
      <c r="K17" s="870"/>
      <c r="L17" s="259"/>
      <c r="M17" s="877"/>
    </row>
    <row r="18" spans="3:13" ht="24.95" customHeight="1">
      <c r="C18" s="835" t="str">
        <f t="shared" si="0"/>
        <v/>
      </c>
      <c r="D18" s="838"/>
      <c r="E18" s="259"/>
      <c r="F18" s="844"/>
      <c r="G18" s="850"/>
      <c r="H18" s="855"/>
      <c r="I18" s="855"/>
      <c r="J18" s="864"/>
      <c r="K18" s="870"/>
      <c r="L18" s="259"/>
      <c r="M18" s="877"/>
    </row>
    <row r="19" spans="3:13" ht="24.95" customHeight="1">
      <c r="C19" s="835" t="str">
        <f t="shared" si="0"/>
        <v/>
      </c>
      <c r="D19" s="838"/>
      <c r="E19" s="259"/>
      <c r="F19" s="844"/>
      <c r="G19" s="850"/>
      <c r="H19" s="855"/>
      <c r="I19" s="855"/>
      <c r="J19" s="864"/>
      <c r="K19" s="870"/>
      <c r="L19" s="259"/>
      <c r="M19" s="877"/>
    </row>
    <row r="20" spans="3:13" ht="24.95" customHeight="1">
      <c r="C20" s="835" t="str">
        <f t="shared" si="0"/>
        <v/>
      </c>
      <c r="D20" s="838"/>
      <c r="E20" s="259"/>
      <c r="F20" s="844"/>
      <c r="G20" s="850"/>
      <c r="H20" s="855"/>
      <c r="I20" s="855"/>
      <c r="J20" s="864"/>
      <c r="K20" s="870"/>
      <c r="L20" s="259"/>
      <c r="M20" s="877"/>
    </row>
    <row r="21" spans="3:13" ht="24.95" customHeight="1">
      <c r="C21" s="835" t="str">
        <f t="shared" si="0"/>
        <v/>
      </c>
      <c r="D21" s="838"/>
      <c r="E21" s="259"/>
      <c r="F21" s="844"/>
      <c r="G21" s="850"/>
      <c r="H21" s="855"/>
      <c r="I21" s="855"/>
      <c r="J21" s="864"/>
      <c r="K21" s="870"/>
      <c r="L21" s="259"/>
      <c r="M21" s="877"/>
    </row>
    <row r="22" spans="3:13" ht="24.95" customHeight="1">
      <c r="C22" s="835" t="str">
        <f t="shared" si="0"/>
        <v/>
      </c>
      <c r="D22" s="838"/>
      <c r="E22" s="259"/>
      <c r="F22" s="844"/>
      <c r="G22" s="850"/>
      <c r="H22" s="855"/>
      <c r="I22" s="855"/>
      <c r="J22" s="864"/>
      <c r="K22" s="870"/>
      <c r="L22" s="259"/>
      <c r="M22" s="877"/>
    </row>
    <row r="23" spans="3:13" ht="24.95" customHeight="1">
      <c r="C23" s="835" t="str">
        <f t="shared" si="0"/>
        <v/>
      </c>
      <c r="D23" s="838"/>
      <c r="E23" s="259"/>
      <c r="F23" s="844"/>
      <c r="G23" s="850"/>
      <c r="H23" s="855"/>
      <c r="I23" s="855"/>
      <c r="J23" s="864"/>
      <c r="K23" s="870"/>
      <c r="L23" s="259"/>
      <c r="M23" s="877"/>
    </row>
    <row r="24" spans="3:13" ht="24.95" customHeight="1">
      <c r="C24" s="835" t="str">
        <f t="shared" si="0"/>
        <v/>
      </c>
      <c r="D24" s="838"/>
      <c r="E24" s="259"/>
      <c r="F24" s="844"/>
      <c r="G24" s="850"/>
      <c r="H24" s="855"/>
      <c r="I24" s="855"/>
      <c r="J24" s="864"/>
      <c r="K24" s="870"/>
      <c r="L24" s="259"/>
      <c r="M24" s="877"/>
    </row>
    <row r="25" spans="3:13" ht="24.95" customHeight="1">
      <c r="C25" s="835" t="str">
        <f t="shared" si="0"/>
        <v/>
      </c>
      <c r="D25" s="838"/>
      <c r="E25" s="259"/>
      <c r="F25" s="844"/>
      <c r="G25" s="850"/>
      <c r="H25" s="855"/>
      <c r="I25" s="855"/>
      <c r="J25" s="864"/>
      <c r="K25" s="870"/>
      <c r="L25" s="259"/>
      <c r="M25" s="877"/>
    </row>
    <row r="26" spans="3:13" ht="24.95" customHeight="1">
      <c r="C26" s="835" t="str">
        <f t="shared" si="0"/>
        <v/>
      </c>
      <c r="D26" s="838"/>
      <c r="E26" s="259"/>
      <c r="F26" s="844"/>
      <c r="G26" s="850"/>
      <c r="H26" s="855"/>
      <c r="I26" s="855"/>
      <c r="J26" s="864"/>
      <c r="K26" s="870"/>
      <c r="L26" s="259"/>
      <c r="M26" s="877"/>
    </row>
    <row r="27" spans="3:13" ht="24.95" customHeight="1">
      <c r="C27" s="835" t="str">
        <f t="shared" si="0"/>
        <v/>
      </c>
      <c r="D27" s="838"/>
      <c r="E27" s="259"/>
      <c r="F27" s="844"/>
      <c r="G27" s="850"/>
      <c r="H27" s="855"/>
      <c r="I27" s="855"/>
      <c r="J27" s="864"/>
      <c r="K27" s="870"/>
      <c r="L27" s="259"/>
      <c r="M27" s="877"/>
    </row>
    <row r="28" spans="3:13" ht="24.95" customHeight="1">
      <c r="C28" s="835" t="str">
        <f t="shared" si="0"/>
        <v/>
      </c>
      <c r="D28" s="838"/>
      <c r="E28" s="259"/>
      <c r="F28" s="844"/>
      <c r="G28" s="850"/>
      <c r="H28" s="855"/>
      <c r="I28" s="855"/>
      <c r="J28" s="864"/>
      <c r="K28" s="870"/>
      <c r="L28" s="259"/>
      <c r="M28" s="877"/>
    </row>
    <row r="29" spans="3:13" ht="24.95" customHeight="1">
      <c r="C29" s="835" t="str">
        <f t="shared" si="0"/>
        <v/>
      </c>
      <c r="D29" s="838"/>
      <c r="E29" s="259"/>
      <c r="F29" s="844"/>
      <c r="G29" s="850"/>
      <c r="H29" s="855"/>
      <c r="I29" s="855"/>
      <c r="J29" s="864"/>
      <c r="K29" s="870"/>
      <c r="L29" s="259"/>
      <c r="M29" s="877"/>
    </row>
    <row r="30" spans="3:13" ht="24.95" customHeight="1">
      <c r="C30" s="835" t="str">
        <f t="shared" si="0"/>
        <v/>
      </c>
      <c r="D30" s="838"/>
      <c r="E30" s="259"/>
      <c r="F30" s="844"/>
      <c r="G30" s="850"/>
      <c r="H30" s="855"/>
      <c r="I30" s="855"/>
      <c r="J30" s="864"/>
      <c r="K30" s="870"/>
      <c r="L30" s="259"/>
      <c r="M30" s="877"/>
    </row>
    <row r="31" spans="3:13" ht="24.95" customHeight="1">
      <c r="C31" s="835" t="str">
        <f t="shared" si="0"/>
        <v/>
      </c>
      <c r="D31" s="838"/>
      <c r="E31" s="259"/>
      <c r="F31" s="844"/>
      <c r="G31" s="850"/>
      <c r="H31" s="855"/>
      <c r="I31" s="855"/>
      <c r="J31" s="864"/>
      <c r="K31" s="870"/>
      <c r="L31" s="259"/>
      <c r="M31" s="877"/>
    </row>
    <row r="32" spans="3:13" ht="24.95" customHeight="1">
      <c r="C32" s="835" t="str">
        <f t="shared" si="0"/>
        <v/>
      </c>
      <c r="D32" s="838"/>
      <c r="E32" s="259"/>
      <c r="F32" s="844"/>
      <c r="G32" s="850"/>
      <c r="H32" s="855"/>
      <c r="I32" s="855"/>
      <c r="J32" s="864"/>
      <c r="K32" s="870"/>
      <c r="L32" s="259"/>
      <c r="M32" s="877"/>
    </row>
    <row r="33" spans="3:13" ht="24.95" customHeight="1">
      <c r="C33" s="835" t="str">
        <f t="shared" si="0"/>
        <v/>
      </c>
      <c r="D33" s="838"/>
      <c r="E33" s="259"/>
      <c r="F33" s="844"/>
      <c r="G33" s="850"/>
      <c r="H33" s="855"/>
      <c r="I33" s="855"/>
      <c r="J33" s="864"/>
      <c r="K33" s="870"/>
      <c r="L33" s="259"/>
      <c r="M33" s="877"/>
    </row>
    <row r="34" spans="3:13" ht="24.95" customHeight="1">
      <c r="C34" s="835" t="str">
        <f t="shared" si="0"/>
        <v/>
      </c>
      <c r="D34" s="838"/>
      <c r="E34" s="259"/>
      <c r="F34" s="844"/>
      <c r="G34" s="850"/>
      <c r="H34" s="855"/>
      <c r="I34" s="855"/>
      <c r="J34" s="864"/>
      <c r="K34" s="870"/>
      <c r="L34" s="259"/>
      <c r="M34" s="877"/>
    </row>
    <row r="35" spans="3:13" ht="24.95" customHeight="1">
      <c r="C35" s="835" t="str">
        <f t="shared" si="0"/>
        <v/>
      </c>
      <c r="D35" s="838"/>
      <c r="E35" s="259"/>
      <c r="F35" s="844"/>
      <c r="G35" s="850"/>
      <c r="H35" s="855"/>
      <c r="I35" s="855"/>
      <c r="J35" s="864"/>
      <c r="K35" s="870"/>
      <c r="L35" s="259"/>
      <c r="M35" s="877"/>
    </row>
    <row r="36" spans="3:13" ht="24.95" customHeight="1">
      <c r="C36" s="835" t="str">
        <f t="shared" si="0"/>
        <v/>
      </c>
      <c r="D36" s="838"/>
      <c r="E36" s="259"/>
      <c r="F36" s="844"/>
      <c r="G36" s="850"/>
      <c r="H36" s="855"/>
      <c r="I36" s="855"/>
      <c r="J36" s="864"/>
      <c r="K36" s="870"/>
      <c r="L36" s="259"/>
      <c r="M36" s="877"/>
    </row>
    <row r="37" spans="3:13" ht="24.95" customHeight="1">
      <c r="C37" s="835" t="str">
        <f t="shared" si="0"/>
        <v/>
      </c>
      <c r="D37" s="838"/>
      <c r="E37" s="259"/>
      <c r="F37" s="844"/>
      <c r="G37" s="850"/>
      <c r="H37" s="855"/>
      <c r="I37" s="855"/>
      <c r="J37" s="864"/>
      <c r="K37" s="870"/>
      <c r="L37" s="259"/>
      <c r="M37" s="877"/>
    </row>
    <row r="38" spans="3:13" ht="24.95" customHeight="1">
      <c r="C38" s="835" t="str">
        <f t="shared" si="0"/>
        <v/>
      </c>
      <c r="D38" s="838"/>
      <c r="E38" s="259"/>
      <c r="F38" s="844"/>
      <c r="G38" s="850"/>
      <c r="H38" s="855"/>
      <c r="I38" s="855"/>
      <c r="J38" s="864"/>
      <c r="K38" s="870"/>
      <c r="L38" s="259"/>
      <c r="M38" s="877"/>
    </row>
    <row r="39" spans="3:13" ht="24.95" customHeight="1">
      <c r="C39" s="835" t="str">
        <f t="shared" si="0"/>
        <v/>
      </c>
      <c r="D39" s="838"/>
      <c r="E39" s="259"/>
      <c r="F39" s="844"/>
      <c r="G39" s="850"/>
      <c r="H39" s="855"/>
      <c r="I39" s="855"/>
      <c r="J39" s="864"/>
      <c r="K39" s="870"/>
      <c r="L39" s="259"/>
      <c r="M39" s="877"/>
    </row>
    <row r="40" spans="3:13" ht="24.95" customHeight="1">
      <c r="C40" s="835" t="str">
        <f t="shared" si="0"/>
        <v/>
      </c>
      <c r="D40" s="838"/>
      <c r="E40" s="259"/>
      <c r="F40" s="844"/>
      <c r="G40" s="850"/>
      <c r="H40" s="855"/>
      <c r="I40" s="855"/>
      <c r="J40" s="864"/>
      <c r="K40" s="870"/>
      <c r="L40" s="259"/>
      <c r="M40" s="877"/>
    </row>
    <row r="41" spans="3:13" ht="24.95" customHeight="1">
      <c r="C41" s="835" t="str">
        <f t="shared" si="0"/>
        <v/>
      </c>
      <c r="D41" s="838"/>
      <c r="E41" s="259"/>
      <c r="F41" s="844"/>
      <c r="G41" s="850"/>
      <c r="H41" s="855"/>
      <c r="I41" s="855"/>
      <c r="J41" s="864"/>
      <c r="K41" s="870"/>
      <c r="L41" s="259"/>
      <c r="M41" s="877"/>
    </row>
    <row r="42" spans="3:13" ht="24.95" customHeight="1">
      <c r="C42" s="835" t="str">
        <f t="shared" si="0"/>
        <v/>
      </c>
      <c r="D42" s="838"/>
      <c r="E42" s="259"/>
      <c r="F42" s="844"/>
      <c r="G42" s="850"/>
      <c r="H42" s="855"/>
      <c r="I42" s="855"/>
      <c r="J42" s="864"/>
      <c r="K42" s="870"/>
      <c r="L42" s="259"/>
      <c r="M42" s="877"/>
    </row>
    <row r="43" spans="3:13" ht="24.95" customHeight="1">
      <c r="C43" s="835" t="str">
        <f t="shared" si="0"/>
        <v/>
      </c>
      <c r="D43" s="838"/>
      <c r="E43" s="259"/>
      <c r="F43" s="844"/>
      <c r="G43" s="850"/>
      <c r="H43" s="855"/>
      <c r="I43" s="855"/>
      <c r="J43" s="864"/>
      <c r="K43" s="870"/>
      <c r="L43" s="259"/>
      <c r="M43" s="877"/>
    </row>
    <row r="44" spans="3:13" ht="24.95" customHeight="1">
      <c r="C44" s="835" t="str">
        <f t="shared" si="0"/>
        <v/>
      </c>
      <c r="D44" s="838"/>
      <c r="E44" s="259"/>
      <c r="F44" s="844"/>
      <c r="G44" s="850"/>
      <c r="H44" s="855"/>
      <c r="I44" s="855"/>
      <c r="J44" s="864"/>
      <c r="K44" s="870"/>
      <c r="L44" s="259"/>
      <c r="M44" s="877"/>
    </row>
    <row r="45" spans="3:13" ht="24.95" customHeight="1">
      <c r="C45" s="835" t="str">
        <f t="shared" si="0"/>
        <v/>
      </c>
      <c r="D45" s="838"/>
      <c r="E45" s="259"/>
      <c r="F45" s="844"/>
      <c r="G45" s="850"/>
      <c r="H45" s="855"/>
      <c r="I45" s="855"/>
      <c r="J45" s="864"/>
      <c r="K45" s="870"/>
      <c r="L45" s="259"/>
      <c r="M45" s="877"/>
    </row>
    <row r="46" spans="3:13" ht="24.95" customHeight="1">
      <c r="C46" s="835" t="str">
        <f t="shared" si="0"/>
        <v/>
      </c>
      <c r="D46" s="838"/>
      <c r="E46" s="259"/>
      <c r="F46" s="844"/>
      <c r="G46" s="850"/>
      <c r="H46" s="855"/>
      <c r="I46" s="855"/>
      <c r="J46" s="864"/>
      <c r="K46" s="870"/>
      <c r="L46" s="259"/>
      <c r="M46" s="877"/>
    </row>
    <row r="47" spans="3:13" ht="24.95" customHeight="1">
      <c r="C47" s="835" t="str">
        <f t="shared" si="0"/>
        <v/>
      </c>
      <c r="D47" s="838"/>
      <c r="E47" s="259"/>
      <c r="F47" s="844"/>
      <c r="G47" s="850"/>
      <c r="H47" s="855"/>
      <c r="I47" s="855"/>
      <c r="J47" s="864"/>
      <c r="K47" s="870"/>
      <c r="L47" s="259"/>
      <c r="M47" s="877"/>
    </row>
    <row r="48" spans="3:13" ht="24.95" customHeight="1">
      <c r="C48" s="835" t="str">
        <f t="shared" si="0"/>
        <v/>
      </c>
      <c r="D48" s="838"/>
      <c r="E48" s="259"/>
      <c r="F48" s="844"/>
      <c r="G48" s="850"/>
      <c r="H48" s="855"/>
      <c r="I48" s="855"/>
      <c r="J48" s="864"/>
      <c r="K48" s="870"/>
      <c r="L48" s="259"/>
      <c r="M48" s="877"/>
    </row>
    <row r="49" spans="3:13" ht="24.95" customHeight="1">
      <c r="C49" s="835" t="str">
        <f t="shared" si="0"/>
        <v/>
      </c>
      <c r="D49" s="838"/>
      <c r="E49" s="259"/>
      <c r="F49" s="844"/>
      <c r="G49" s="850"/>
      <c r="H49" s="855"/>
      <c r="I49" s="855"/>
      <c r="J49" s="864"/>
      <c r="K49" s="870"/>
      <c r="L49" s="259"/>
      <c r="M49" s="877"/>
    </row>
    <row r="50" spans="3:13" ht="24.95" customHeight="1">
      <c r="C50" s="835" t="str">
        <f t="shared" si="0"/>
        <v/>
      </c>
      <c r="D50" s="838"/>
      <c r="E50" s="259"/>
      <c r="F50" s="844"/>
      <c r="G50" s="850"/>
      <c r="H50" s="855"/>
      <c r="I50" s="855"/>
      <c r="J50" s="864"/>
      <c r="K50" s="870"/>
      <c r="L50" s="259"/>
      <c r="M50" s="877"/>
    </row>
    <row r="51" spans="3:13" ht="24.95" customHeight="1">
      <c r="C51" s="835" t="str">
        <f t="shared" si="0"/>
        <v/>
      </c>
      <c r="D51" s="838"/>
      <c r="E51" s="259"/>
      <c r="F51" s="844"/>
      <c r="G51" s="850"/>
      <c r="H51" s="855"/>
      <c r="I51" s="855"/>
      <c r="J51" s="864"/>
      <c r="K51" s="870"/>
      <c r="L51" s="259"/>
      <c r="M51" s="877"/>
    </row>
    <row r="52" spans="3:13" ht="24.95" customHeight="1">
      <c r="C52" s="835" t="str">
        <f t="shared" si="0"/>
        <v/>
      </c>
      <c r="D52" s="838"/>
      <c r="E52" s="259"/>
      <c r="F52" s="844"/>
      <c r="G52" s="850"/>
      <c r="H52" s="855"/>
      <c r="I52" s="855"/>
      <c r="J52" s="864"/>
      <c r="K52" s="870"/>
      <c r="L52" s="259"/>
      <c r="M52" s="877"/>
    </row>
    <row r="53" spans="3:13" ht="24.95" customHeight="1">
      <c r="C53" s="835" t="str">
        <f t="shared" si="0"/>
        <v/>
      </c>
      <c r="D53" s="838"/>
      <c r="E53" s="259"/>
      <c r="F53" s="844"/>
      <c r="G53" s="850"/>
      <c r="H53" s="855"/>
      <c r="I53" s="855"/>
      <c r="J53" s="864"/>
      <c r="K53" s="870"/>
      <c r="L53" s="259"/>
      <c r="M53" s="877"/>
    </row>
    <row r="54" spans="3:13" ht="24.95" customHeight="1">
      <c r="C54" s="835" t="str">
        <f t="shared" si="0"/>
        <v/>
      </c>
      <c r="D54" s="838"/>
      <c r="E54" s="259"/>
      <c r="F54" s="844"/>
      <c r="G54" s="850"/>
      <c r="H54" s="855"/>
      <c r="I54" s="855"/>
      <c r="J54" s="864"/>
      <c r="K54" s="870"/>
      <c r="L54" s="259"/>
      <c r="M54" s="877"/>
    </row>
    <row r="55" spans="3:13" ht="24.95" customHeight="1">
      <c r="C55" s="835" t="str">
        <f t="shared" si="0"/>
        <v/>
      </c>
      <c r="D55" s="838"/>
      <c r="E55" s="259"/>
      <c r="F55" s="844"/>
      <c r="G55" s="850"/>
      <c r="H55" s="855"/>
      <c r="I55" s="855"/>
      <c r="J55" s="864"/>
      <c r="K55" s="870"/>
      <c r="L55" s="259"/>
      <c r="M55" s="877"/>
    </row>
    <row r="56" spans="3:13" ht="24.95" customHeight="1">
      <c r="C56" s="835" t="str">
        <f t="shared" si="0"/>
        <v/>
      </c>
      <c r="D56" s="838"/>
      <c r="E56" s="259"/>
      <c r="F56" s="844"/>
      <c r="G56" s="850"/>
      <c r="H56" s="855"/>
      <c r="I56" s="855"/>
      <c r="J56" s="864"/>
      <c r="K56" s="870"/>
      <c r="L56" s="259"/>
      <c r="M56" s="877"/>
    </row>
    <row r="57" spans="3:13" ht="24.95" customHeight="1">
      <c r="C57" s="835" t="str">
        <f t="shared" si="0"/>
        <v/>
      </c>
      <c r="D57" s="838"/>
      <c r="E57" s="259"/>
      <c r="F57" s="844"/>
      <c r="G57" s="850"/>
      <c r="H57" s="855"/>
      <c r="I57" s="855"/>
      <c r="J57" s="864"/>
      <c r="K57" s="870"/>
      <c r="L57" s="259"/>
      <c r="M57" s="877"/>
    </row>
    <row r="58" spans="3:13" ht="24.95" customHeight="1">
      <c r="C58" s="835" t="str">
        <f t="shared" si="0"/>
        <v/>
      </c>
      <c r="D58" s="838"/>
      <c r="E58" s="259"/>
      <c r="F58" s="844"/>
      <c r="G58" s="850"/>
      <c r="H58" s="855"/>
      <c r="I58" s="855"/>
      <c r="J58" s="864"/>
      <c r="K58" s="870"/>
      <c r="L58" s="259"/>
      <c r="M58" s="877"/>
    </row>
    <row r="59" spans="3:13" ht="24.95" customHeight="1">
      <c r="C59" s="835" t="str">
        <f t="shared" si="0"/>
        <v/>
      </c>
      <c r="D59" s="838"/>
      <c r="E59" s="259"/>
      <c r="F59" s="844"/>
      <c r="G59" s="850"/>
      <c r="H59" s="855"/>
      <c r="I59" s="855"/>
      <c r="J59" s="864"/>
      <c r="K59" s="870"/>
      <c r="L59" s="259"/>
      <c r="M59" s="877"/>
    </row>
    <row r="60" spans="3:13" ht="24.95" customHeight="1">
      <c r="C60" s="835" t="str">
        <f t="shared" si="0"/>
        <v/>
      </c>
      <c r="D60" s="838"/>
      <c r="E60" s="259"/>
      <c r="F60" s="844"/>
      <c r="G60" s="850"/>
      <c r="H60" s="855"/>
      <c r="I60" s="855"/>
      <c r="J60" s="864"/>
      <c r="K60" s="870"/>
      <c r="L60" s="259"/>
      <c r="M60" s="877"/>
    </row>
    <row r="61" spans="3:13" ht="24.95" customHeight="1">
      <c r="C61" s="835" t="str">
        <f t="shared" si="0"/>
        <v/>
      </c>
      <c r="D61" s="838"/>
      <c r="E61" s="259"/>
      <c r="F61" s="844"/>
      <c r="G61" s="850"/>
      <c r="H61" s="855"/>
      <c r="I61" s="855"/>
      <c r="J61" s="864"/>
      <c r="K61" s="870"/>
      <c r="L61" s="259"/>
      <c r="M61" s="877"/>
    </row>
    <row r="62" spans="3:13" ht="24.95" customHeight="1">
      <c r="C62" s="835" t="str">
        <f t="shared" si="0"/>
        <v/>
      </c>
      <c r="D62" s="838"/>
      <c r="E62" s="259"/>
      <c r="F62" s="844"/>
      <c r="G62" s="850"/>
      <c r="H62" s="855"/>
      <c r="I62" s="855"/>
      <c r="J62" s="864"/>
      <c r="K62" s="870"/>
      <c r="L62" s="259"/>
      <c r="M62" s="877"/>
    </row>
    <row r="63" spans="3:13" ht="24.95" customHeight="1">
      <c r="C63" s="835" t="str">
        <f t="shared" si="0"/>
        <v/>
      </c>
      <c r="D63" s="838"/>
      <c r="E63" s="259"/>
      <c r="F63" s="844"/>
      <c r="G63" s="850"/>
      <c r="H63" s="855"/>
      <c r="I63" s="855"/>
      <c r="J63" s="864"/>
      <c r="K63" s="870"/>
      <c r="L63" s="259"/>
      <c r="M63" s="877"/>
    </row>
    <row r="64" spans="3:13" ht="24.95" customHeight="1">
      <c r="C64" s="835" t="str">
        <f t="shared" si="0"/>
        <v/>
      </c>
      <c r="D64" s="838"/>
      <c r="E64" s="259"/>
      <c r="F64" s="844"/>
      <c r="G64" s="850"/>
      <c r="H64" s="855"/>
      <c r="I64" s="855"/>
      <c r="J64" s="864"/>
      <c r="K64" s="870"/>
      <c r="L64" s="259"/>
      <c r="M64" s="877"/>
    </row>
    <row r="65" spans="3:13" ht="24.95" customHeight="1">
      <c r="C65" s="835" t="str">
        <f t="shared" si="0"/>
        <v/>
      </c>
      <c r="D65" s="838"/>
      <c r="E65" s="259"/>
      <c r="F65" s="844"/>
      <c r="G65" s="850"/>
      <c r="H65" s="855"/>
      <c r="I65" s="855"/>
      <c r="J65" s="864"/>
      <c r="K65" s="870"/>
      <c r="L65" s="259"/>
      <c r="M65" s="877"/>
    </row>
    <row r="66" spans="3:13" ht="24.95" customHeight="1">
      <c r="C66" s="835" t="str">
        <f t="shared" si="0"/>
        <v/>
      </c>
      <c r="D66" s="838"/>
      <c r="E66" s="259"/>
      <c r="F66" s="844"/>
      <c r="G66" s="850"/>
      <c r="H66" s="855"/>
      <c r="I66" s="855"/>
      <c r="J66" s="864"/>
      <c r="K66" s="870"/>
      <c r="L66" s="259"/>
      <c r="M66" s="877"/>
    </row>
    <row r="67" spans="3:13" ht="24.95" customHeight="1">
      <c r="C67" s="835" t="str">
        <f t="shared" si="0"/>
        <v/>
      </c>
      <c r="D67" s="838"/>
      <c r="E67" s="259"/>
      <c r="F67" s="844"/>
      <c r="G67" s="850"/>
      <c r="H67" s="855"/>
      <c r="I67" s="855"/>
      <c r="J67" s="864"/>
      <c r="K67" s="870"/>
      <c r="L67" s="259"/>
      <c r="M67" s="877"/>
    </row>
    <row r="68" spans="3:13" ht="24.95" customHeight="1">
      <c r="C68" s="835" t="str">
        <f t="shared" si="0"/>
        <v/>
      </c>
      <c r="D68" s="838"/>
      <c r="E68" s="259"/>
      <c r="F68" s="844"/>
      <c r="G68" s="850"/>
      <c r="H68" s="855"/>
      <c r="I68" s="855"/>
      <c r="J68" s="864"/>
      <c r="K68" s="870"/>
      <c r="L68" s="259"/>
      <c r="M68" s="877"/>
    </row>
    <row r="69" spans="3:13" ht="24.95" customHeight="1">
      <c r="C69" s="835" t="str">
        <f t="shared" si="0"/>
        <v/>
      </c>
      <c r="D69" s="838"/>
      <c r="E69" s="259"/>
      <c r="F69" s="844"/>
      <c r="G69" s="850"/>
      <c r="H69" s="855"/>
      <c r="I69" s="855"/>
      <c r="J69" s="864"/>
      <c r="K69" s="870"/>
      <c r="L69" s="259"/>
      <c r="M69" s="877"/>
    </row>
    <row r="70" spans="3:13" ht="24.95" customHeight="1">
      <c r="C70" s="835" t="str">
        <f t="shared" si="0"/>
        <v/>
      </c>
      <c r="D70" s="838"/>
      <c r="E70" s="259"/>
      <c r="F70" s="844"/>
      <c r="G70" s="850"/>
      <c r="H70" s="855"/>
      <c r="I70" s="855"/>
      <c r="J70" s="864"/>
      <c r="K70" s="870"/>
      <c r="L70" s="259"/>
      <c r="M70" s="877"/>
    </row>
    <row r="71" spans="3:13" ht="24.95" customHeight="1">
      <c r="C71" s="835" t="str">
        <f t="shared" si="0"/>
        <v/>
      </c>
      <c r="D71" s="838"/>
      <c r="E71" s="259"/>
      <c r="F71" s="844"/>
      <c r="G71" s="850"/>
      <c r="H71" s="855"/>
      <c r="I71" s="855"/>
      <c r="J71" s="864"/>
      <c r="K71" s="870"/>
      <c r="L71" s="259"/>
      <c r="M71" s="877"/>
    </row>
    <row r="72" spans="3:13" ht="24.95" customHeight="1">
      <c r="C72" s="835" t="str">
        <f t="shared" si="0"/>
        <v/>
      </c>
      <c r="D72" s="838"/>
      <c r="E72" s="259"/>
      <c r="F72" s="844"/>
      <c r="G72" s="850"/>
      <c r="H72" s="855"/>
      <c r="I72" s="855"/>
      <c r="J72" s="864"/>
      <c r="K72" s="870"/>
      <c r="L72" s="259"/>
      <c r="M72" s="877"/>
    </row>
    <row r="73" spans="3:13" ht="24.95" customHeight="1">
      <c r="C73" s="835" t="str">
        <f t="shared" ref="C73:C107" si="1">IF(E73="","",C72+1)</f>
        <v/>
      </c>
      <c r="D73" s="838"/>
      <c r="E73" s="259"/>
      <c r="F73" s="844"/>
      <c r="G73" s="850"/>
      <c r="H73" s="855"/>
      <c r="I73" s="855"/>
      <c r="J73" s="864"/>
      <c r="K73" s="870"/>
      <c r="L73" s="259"/>
      <c r="M73" s="877"/>
    </row>
    <row r="74" spans="3:13" ht="24.95" customHeight="1">
      <c r="C74" s="835" t="str">
        <f t="shared" si="1"/>
        <v/>
      </c>
      <c r="D74" s="838"/>
      <c r="E74" s="259"/>
      <c r="F74" s="844"/>
      <c r="G74" s="850"/>
      <c r="H74" s="855"/>
      <c r="I74" s="855"/>
      <c r="J74" s="864"/>
      <c r="K74" s="870"/>
      <c r="L74" s="259"/>
      <c r="M74" s="877"/>
    </row>
    <row r="75" spans="3:13" ht="24.95" customHeight="1">
      <c r="C75" s="835" t="str">
        <f t="shared" si="1"/>
        <v/>
      </c>
      <c r="D75" s="838"/>
      <c r="E75" s="259"/>
      <c r="F75" s="844"/>
      <c r="G75" s="850"/>
      <c r="H75" s="855"/>
      <c r="I75" s="855"/>
      <c r="J75" s="864"/>
      <c r="K75" s="870"/>
      <c r="L75" s="259"/>
      <c r="M75" s="877"/>
    </row>
    <row r="76" spans="3:13" ht="24.95" customHeight="1">
      <c r="C76" s="835" t="str">
        <f t="shared" si="1"/>
        <v/>
      </c>
      <c r="D76" s="838"/>
      <c r="E76" s="259"/>
      <c r="F76" s="844"/>
      <c r="G76" s="850"/>
      <c r="H76" s="855"/>
      <c r="I76" s="855"/>
      <c r="J76" s="864"/>
      <c r="K76" s="870"/>
      <c r="L76" s="259"/>
      <c r="M76" s="877"/>
    </row>
    <row r="77" spans="3:13" ht="24.95" customHeight="1">
      <c r="C77" s="835" t="str">
        <f t="shared" si="1"/>
        <v/>
      </c>
      <c r="D77" s="838"/>
      <c r="E77" s="259"/>
      <c r="F77" s="844"/>
      <c r="G77" s="850"/>
      <c r="H77" s="855"/>
      <c r="I77" s="855"/>
      <c r="J77" s="864"/>
      <c r="K77" s="870"/>
      <c r="L77" s="259"/>
      <c r="M77" s="877"/>
    </row>
    <row r="78" spans="3:13" ht="24.95" customHeight="1">
      <c r="C78" s="835" t="str">
        <f t="shared" si="1"/>
        <v/>
      </c>
      <c r="D78" s="838"/>
      <c r="E78" s="259"/>
      <c r="F78" s="844"/>
      <c r="G78" s="850"/>
      <c r="H78" s="855"/>
      <c r="I78" s="855"/>
      <c r="J78" s="864"/>
      <c r="K78" s="870"/>
      <c r="L78" s="259"/>
      <c r="M78" s="877"/>
    </row>
    <row r="79" spans="3:13" ht="24.95" customHeight="1">
      <c r="C79" s="835" t="str">
        <f t="shared" si="1"/>
        <v/>
      </c>
      <c r="D79" s="838"/>
      <c r="E79" s="259"/>
      <c r="F79" s="844"/>
      <c r="G79" s="850"/>
      <c r="H79" s="855"/>
      <c r="I79" s="855"/>
      <c r="J79" s="864"/>
      <c r="K79" s="870"/>
      <c r="L79" s="259"/>
      <c r="M79" s="877"/>
    </row>
    <row r="80" spans="3:13" ht="24.95" customHeight="1">
      <c r="C80" s="835" t="str">
        <f t="shared" si="1"/>
        <v/>
      </c>
      <c r="D80" s="838"/>
      <c r="E80" s="259"/>
      <c r="F80" s="844"/>
      <c r="G80" s="850"/>
      <c r="H80" s="855"/>
      <c r="I80" s="855"/>
      <c r="J80" s="864"/>
      <c r="K80" s="870"/>
      <c r="L80" s="259"/>
      <c r="M80" s="877"/>
    </row>
    <row r="81" spans="3:13" ht="24.95" customHeight="1">
      <c r="C81" s="835" t="str">
        <f t="shared" si="1"/>
        <v/>
      </c>
      <c r="D81" s="838"/>
      <c r="E81" s="259"/>
      <c r="F81" s="844"/>
      <c r="G81" s="850"/>
      <c r="H81" s="855"/>
      <c r="I81" s="855"/>
      <c r="J81" s="864"/>
      <c r="K81" s="870"/>
      <c r="L81" s="259"/>
      <c r="M81" s="877"/>
    </row>
    <row r="82" spans="3:13" ht="24.95" customHeight="1">
      <c r="C82" s="835" t="str">
        <f t="shared" si="1"/>
        <v/>
      </c>
      <c r="D82" s="838"/>
      <c r="E82" s="259"/>
      <c r="F82" s="844"/>
      <c r="G82" s="850"/>
      <c r="H82" s="855"/>
      <c r="I82" s="855"/>
      <c r="J82" s="864"/>
      <c r="K82" s="870"/>
      <c r="L82" s="259"/>
      <c r="M82" s="877"/>
    </row>
    <row r="83" spans="3:13" ht="24.95" customHeight="1">
      <c r="C83" s="835" t="str">
        <f t="shared" si="1"/>
        <v/>
      </c>
      <c r="D83" s="838"/>
      <c r="E83" s="259"/>
      <c r="F83" s="844"/>
      <c r="G83" s="850"/>
      <c r="H83" s="855"/>
      <c r="I83" s="855"/>
      <c r="J83" s="864"/>
      <c r="K83" s="870"/>
      <c r="L83" s="259"/>
      <c r="M83" s="877"/>
    </row>
    <row r="84" spans="3:13" ht="24.95" customHeight="1">
      <c r="C84" s="835" t="str">
        <f t="shared" si="1"/>
        <v/>
      </c>
      <c r="D84" s="838"/>
      <c r="E84" s="259"/>
      <c r="F84" s="844"/>
      <c r="G84" s="850"/>
      <c r="H84" s="855"/>
      <c r="I84" s="855"/>
      <c r="J84" s="864"/>
      <c r="K84" s="870"/>
      <c r="L84" s="259"/>
      <c r="M84" s="877"/>
    </row>
    <row r="85" spans="3:13" ht="24.95" customHeight="1">
      <c r="C85" s="835" t="str">
        <f t="shared" si="1"/>
        <v/>
      </c>
      <c r="D85" s="838"/>
      <c r="E85" s="259"/>
      <c r="F85" s="844"/>
      <c r="G85" s="850"/>
      <c r="H85" s="855"/>
      <c r="I85" s="855"/>
      <c r="J85" s="864"/>
      <c r="K85" s="870"/>
      <c r="L85" s="259"/>
      <c r="M85" s="877"/>
    </row>
    <row r="86" spans="3:13" ht="24.95" customHeight="1">
      <c r="C86" s="835" t="str">
        <f t="shared" si="1"/>
        <v/>
      </c>
      <c r="D86" s="838"/>
      <c r="E86" s="259"/>
      <c r="F86" s="844"/>
      <c r="G86" s="850"/>
      <c r="H86" s="855"/>
      <c r="I86" s="855"/>
      <c r="J86" s="864"/>
      <c r="K86" s="870"/>
      <c r="L86" s="259"/>
      <c r="M86" s="877"/>
    </row>
    <row r="87" spans="3:13" ht="24.95" customHeight="1">
      <c r="C87" s="835" t="str">
        <f t="shared" si="1"/>
        <v/>
      </c>
      <c r="D87" s="838"/>
      <c r="E87" s="259"/>
      <c r="F87" s="844"/>
      <c r="G87" s="850"/>
      <c r="H87" s="855"/>
      <c r="I87" s="855"/>
      <c r="J87" s="864"/>
      <c r="K87" s="870"/>
      <c r="L87" s="259"/>
      <c r="M87" s="877"/>
    </row>
    <row r="88" spans="3:13" ht="24.95" customHeight="1">
      <c r="C88" s="835" t="str">
        <f t="shared" si="1"/>
        <v/>
      </c>
      <c r="D88" s="838"/>
      <c r="E88" s="259"/>
      <c r="F88" s="844"/>
      <c r="G88" s="850"/>
      <c r="H88" s="855"/>
      <c r="I88" s="855"/>
      <c r="J88" s="864"/>
      <c r="K88" s="870"/>
      <c r="L88" s="259"/>
      <c r="M88" s="877"/>
    </row>
    <row r="89" spans="3:13" ht="24.95" customHeight="1">
      <c r="C89" s="835" t="str">
        <f t="shared" si="1"/>
        <v/>
      </c>
      <c r="D89" s="838"/>
      <c r="E89" s="259"/>
      <c r="F89" s="844"/>
      <c r="G89" s="850"/>
      <c r="H89" s="855"/>
      <c r="I89" s="855"/>
      <c r="J89" s="864"/>
      <c r="K89" s="870"/>
      <c r="L89" s="259"/>
      <c r="M89" s="877"/>
    </row>
    <row r="90" spans="3:13" ht="24.95" customHeight="1">
      <c r="C90" s="835" t="str">
        <f t="shared" si="1"/>
        <v/>
      </c>
      <c r="D90" s="838"/>
      <c r="E90" s="259"/>
      <c r="F90" s="844"/>
      <c r="G90" s="850"/>
      <c r="H90" s="855"/>
      <c r="I90" s="855"/>
      <c r="J90" s="864"/>
      <c r="K90" s="870"/>
      <c r="L90" s="259"/>
      <c r="M90" s="877"/>
    </row>
    <row r="91" spans="3:13" ht="24.95" customHeight="1">
      <c r="C91" s="835" t="str">
        <f t="shared" si="1"/>
        <v/>
      </c>
      <c r="D91" s="838"/>
      <c r="E91" s="259"/>
      <c r="F91" s="844"/>
      <c r="G91" s="850"/>
      <c r="H91" s="855"/>
      <c r="I91" s="855"/>
      <c r="J91" s="864"/>
      <c r="K91" s="870"/>
      <c r="L91" s="259"/>
      <c r="M91" s="877"/>
    </row>
    <row r="92" spans="3:13" ht="24.95" customHeight="1">
      <c r="C92" s="835" t="str">
        <f t="shared" si="1"/>
        <v/>
      </c>
      <c r="D92" s="838"/>
      <c r="E92" s="259"/>
      <c r="F92" s="844"/>
      <c r="G92" s="850"/>
      <c r="H92" s="855"/>
      <c r="I92" s="855"/>
      <c r="J92" s="864"/>
      <c r="K92" s="870"/>
      <c r="L92" s="259"/>
      <c r="M92" s="877"/>
    </row>
    <row r="93" spans="3:13" ht="24.95" customHeight="1">
      <c r="C93" s="835" t="str">
        <f t="shared" si="1"/>
        <v/>
      </c>
      <c r="D93" s="838"/>
      <c r="E93" s="259"/>
      <c r="F93" s="844"/>
      <c r="G93" s="850"/>
      <c r="H93" s="855"/>
      <c r="I93" s="855"/>
      <c r="J93" s="864"/>
      <c r="K93" s="870"/>
      <c r="L93" s="259"/>
      <c r="M93" s="877"/>
    </row>
    <row r="94" spans="3:13" ht="24.95" customHeight="1">
      <c r="C94" s="835" t="str">
        <f t="shared" si="1"/>
        <v/>
      </c>
      <c r="D94" s="838"/>
      <c r="E94" s="259"/>
      <c r="F94" s="844"/>
      <c r="G94" s="850"/>
      <c r="H94" s="855"/>
      <c r="I94" s="855"/>
      <c r="J94" s="864"/>
      <c r="K94" s="870"/>
      <c r="L94" s="259"/>
      <c r="M94" s="877"/>
    </row>
    <row r="95" spans="3:13" ht="24.95" customHeight="1">
      <c r="C95" s="835" t="str">
        <f t="shared" si="1"/>
        <v/>
      </c>
      <c r="D95" s="838"/>
      <c r="E95" s="259"/>
      <c r="F95" s="844"/>
      <c r="G95" s="850"/>
      <c r="H95" s="855"/>
      <c r="I95" s="855"/>
      <c r="J95" s="864"/>
      <c r="K95" s="870"/>
      <c r="L95" s="259"/>
      <c r="M95" s="877"/>
    </row>
    <row r="96" spans="3:13" ht="24.95" customHeight="1">
      <c r="C96" s="835" t="str">
        <f t="shared" si="1"/>
        <v/>
      </c>
      <c r="D96" s="838"/>
      <c r="E96" s="259"/>
      <c r="F96" s="844"/>
      <c r="G96" s="850"/>
      <c r="H96" s="855"/>
      <c r="I96" s="855"/>
      <c r="J96" s="864"/>
      <c r="K96" s="870"/>
      <c r="L96" s="259"/>
      <c r="M96" s="877"/>
    </row>
    <row r="97" spans="3:13" ht="24.95" customHeight="1">
      <c r="C97" s="835" t="str">
        <f t="shared" si="1"/>
        <v/>
      </c>
      <c r="D97" s="838"/>
      <c r="E97" s="259"/>
      <c r="F97" s="844"/>
      <c r="G97" s="850"/>
      <c r="H97" s="855"/>
      <c r="I97" s="855"/>
      <c r="J97" s="864"/>
      <c r="K97" s="870"/>
      <c r="L97" s="259"/>
      <c r="M97" s="877"/>
    </row>
    <row r="98" spans="3:13" ht="24.95" customHeight="1">
      <c r="C98" s="835" t="str">
        <f t="shared" si="1"/>
        <v/>
      </c>
      <c r="D98" s="838"/>
      <c r="E98" s="259"/>
      <c r="F98" s="844"/>
      <c r="G98" s="850"/>
      <c r="H98" s="855"/>
      <c r="I98" s="855"/>
      <c r="J98" s="864"/>
      <c r="K98" s="870"/>
      <c r="L98" s="259"/>
      <c r="M98" s="877"/>
    </row>
    <row r="99" spans="3:13" ht="24.95" customHeight="1">
      <c r="C99" s="835" t="str">
        <f t="shared" si="1"/>
        <v/>
      </c>
      <c r="D99" s="838"/>
      <c r="E99" s="259"/>
      <c r="F99" s="844"/>
      <c r="G99" s="850"/>
      <c r="H99" s="855"/>
      <c r="I99" s="855"/>
      <c r="J99" s="864"/>
      <c r="K99" s="870"/>
      <c r="L99" s="259"/>
      <c r="M99" s="877"/>
    </row>
    <row r="100" spans="3:13" ht="24.95" customHeight="1">
      <c r="C100" s="835" t="str">
        <f t="shared" si="1"/>
        <v/>
      </c>
      <c r="D100" s="838"/>
      <c r="E100" s="259"/>
      <c r="F100" s="844"/>
      <c r="G100" s="850"/>
      <c r="H100" s="855"/>
      <c r="I100" s="855"/>
      <c r="J100" s="864"/>
      <c r="K100" s="870"/>
      <c r="L100" s="259"/>
      <c r="M100" s="877"/>
    </row>
    <row r="101" spans="3:13" ht="24.95" customHeight="1">
      <c r="C101" s="835" t="str">
        <f t="shared" si="1"/>
        <v/>
      </c>
      <c r="D101" s="838"/>
      <c r="E101" s="259"/>
      <c r="F101" s="844"/>
      <c r="G101" s="850"/>
      <c r="H101" s="855"/>
      <c r="I101" s="855"/>
      <c r="J101" s="864"/>
      <c r="K101" s="870"/>
      <c r="L101" s="259"/>
      <c r="M101" s="877"/>
    </row>
    <row r="102" spans="3:13" ht="24.95" customHeight="1">
      <c r="C102" s="835" t="str">
        <f t="shared" si="1"/>
        <v/>
      </c>
      <c r="D102" s="838"/>
      <c r="E102" s="259"/>
      <c r="F102" s="844"/>
      <c r="G102" s="850"/>
      <c r="H102" s="855"/>
      <c r="I102" s="855"/>
      <c r="J102" s="864"/>
      <c r="K102" s="870"/>
      <c r="L102" s="259"/>
      <c r="M102" s="877"/>
    </row>
    <row r="103" spans="3:13" ht="24.95" customHeight="1">
      <c r="C103" s="835" t="str">
        <f t="shared" si="1"/>
        <v/>
      </c>
      <c r="D103" s="838"/>
      <c r="E103" s="259"/>
      <c r="F103" s="844"/>
      <c r="G103" s="850"/>
      <c r="H103" s="855"/>
      <c r="I103" s="855"/>
      <c r="J103" s="864"/>
      <c r="K103" s="870"/>
      <c r="L103" s="259"/>
      <c r="M103" s="877"/>
    </row>
    <row r="104" spans="3:13" ht="24.95" customHeight="1">
      <c r="C104" s="835" t="str">
        <f t="shared" si="1"/>
        <v/>
      </c>
      <c r="D104" s="838"/>
      <c r="E104" s="259"/>
      <c r="F104" s="844"/>
      <c r="G104" s="850"/>
      <c r="H104" s="855"/>
      <c r="I104" s="855"/>
      <c r="J104" s="864"/>
      <c r="K104" s="870"/>
      <c r="L104" s="259"/>
      <c r="M104" s="877"/>
    </row>
    <row r="105" spans="3:13" ht="24.95" customHeight="1">
      <c r="C105" s="835" t="str">
        <f t="shared" si="1"/>
        <v/>
      </c>
      <c r="D105" s="838"/>
      <c r="E105" s="259"/>
      <c r="F105" s="844"/>
      <c r="G105" s="850"/>
      <c r="H105" s="855"/>
      <c r="I105" s="855"/>
      <c r="J105" s="864"/>
      <c r="K105" s="870"/>
      <c r="L105" s="259"/>
      <c r="M105" s="877"/>
    </row>
    <row r="106" spans="3:13" ht="24.95" customHeight="1">
      <c r="C106" s="835" t="str">
        <f t="shared" si="1"/>
        <v/>
      </c>
      <c r="D106" s="838"/>
      <c r="E106" s="259"/>
      <c r="F106" s="844"/>
      <c r="G106" s="850"/>
      <c r="H106" s="855"/>
      <c r="I106" s="855"/>
      <c r="J106" s="864"/>
      <c r="K106" s="870"/>
      <c r="L106" s="259"/>
      <c r="M106" s="877"/>
    </row>
    <row r="107" spans="3:13" ht="24.95" customHeight="1">
      <c r="C107" s="836" t="str">
        <f t="shared" si="1"/>
        <v/>
      </c>
      <c r="D107" s="839"/>
      <c r="E107" s="260"/>
      <c r="F107" s="845"/>
      <c r="G107" s="851"/>
      <c r="H107" s="856"/>
      <c r="I107" s="856"/>
      <c r="J107" s="865"/>
      <c r="K107" s="871"/>
      <c r="L107" s="260"/>
      <c r="M107" s="878"/>
    </row>
  </sheetData>
  <sheetProtection sheet="1" objects="1" scenarios="1" selectLockedCells="1"/>
  <mergeCells count="2">
    <mergeCell ref="C3:M3"/>
    <mergeCell ref="C4:M4"/>
  </mergeCells>
  <phoneticPr fontId="1"/>
  <dataValidations count="14">
    <dataValidation type="list" allowBlank="1" showDropDown="0" showInputMessage="1" showErrorMessage="1" sqref="J6:J7">
      <formula1>"常勤,非常勤"</formula1>
    </dataValidation>
    <dataValidation type="list" allowBlank="1" showDropDown="0" showInputMessage="1" showErrorMessage="1" sqref="L6:L7">
      <formula1>"休"</formula1>
    </dataValidation>
    <dataValidation imeMode="on" allowBlank="1" showDropDown="0" showInputMessage="1" showErrorMessage="1" sqref="M6:M107 D8:E107"/>
    <dataValidation imeMode="off" allowBlank="1" showDropDown="0" showInputMessage="1" showErrorMessage="1" sqref="K6:K7"/>
    <dataValidation type="list" imeMode="on" allowBlank="1" showDropDown="0" showInputMessage="1" showErrorMessage="1" sqref="F6:F7">
      <formula1>"0歳児,1歳児,2歳児,3歳児,4歳児,5歳児,病児保育事業,一時預かり事業,地域子育て支援拠点事業,県単一時保育事業,県単障がい児保育事業,フリー,その他"</formula1>
    </dataValidation>
    <dataValidation type="list" imeMode="on" allowBlank="1" showDropDown="0" showInputMessage="1" showErrorMessage="1" sqref="H6:H7">
      <formula1>"保育士,保育士・幼稚園教諭,幼稚園教諭,小学校教諭,養護教諭,看護師,保健師,准看護師,子育て支援員,家庭的保育者,管理栄養士,栄養士,調理師,その他"</formula1>
    </dataValidation>
    <dataValidation type="list" imeMode="on" allowBlank="1" showDropDown="0" showInputMessage="1" showErrorMessage="1" sqref="I6:I7">
      <formula1>"１年未満,１年以上２年未満,２年以上"</formula1>
    </dataValidation>
    <dataValidation type="list" imeMode="on" allowBlank="1" showDropDown="0" showInputMessage="1" showErrorMessage="1" prompt="プルダウンメニューから選んでください_x000a_子育て支援員・家庭的保育者の場合は、右欄に保育業務経験の年数を記入してください" sqref="H8:H107">
      <formula1>"保育士,保育士・幼稚園教諭,幼稚園教諭,小学校教諭,養護教諭,看護師,保健師,准看護師,子育て支援員,家庭的保育者,管理栄養士,栄養士,調理師,その他"</formula1>
    </dataValidation>
    <dataValidation type="list" imeMode="on" allowBlank="1" showDropDown="0" showInputMessage="1" showErrorMessage="1" prompt="子育て支援員・家庭的保育者の場合はプルダウンメニューから選んでください_x000a_その他の方は記入不要です" sqref="I8:I107">
      <formula1>"１年未満,１年以上２年未満,２年以上"</formula1>
    </dataValidation>
    <dataValidation type="list" allowBlank="1" showDropDown="0" showInputMessage="1" showErrorMessage="1" prompt="プルダウンメニューから選んでください_x000a_非常勤の場合は、右欄に勤務時間数（月計）を記入してください" sqref="J8:J107">
      <formula1>"常勤,非常勤"</formula1>
    </dataValidation>
    <dataValidation imeMode="off" allowBlank="1" showDropDown="0" showInputMessage="1" showErrorMessage="1" prompt="非常勤の場合は、勤務時間数（月計）を記入してください" sqref="K8:K107"/>
    <dataValidation type="list" allowBlank="1" showDropDown="0" showInputMessage="1" showErrorMessage="1" prompt="休業中の方はプルダウンメニューから「休」を選んでください_x000a_その他の方は空欄で結構です" sqref="L8:L107">
      <formula1>"休"</formula1>
    </dataValidation>
    <dataValidation imeMode="on" allowBlank="1" showDropDown="0" showInputMessage="1" showErrorMessage="1" prompt="担当業務で「その他」を選んだ方は具体的に記入してください" sqref="G8:G107"/>
    <dataValidation type="list" imeMode="on" allowBlank="1" showDropDown="0" showInputMessage="1" showErrorMessage="1" prompt="プルダウンメニューから選んでください_x000a_「その他」の場合は右欄に具体的な業務を記入してください" sqref="F8:F107">
      <formula1>"0歳児,1歳児,2歳児,3歳児,4歳児,5歳児,病児保育事業,一時預かり事業,地域子育て支援拠点事業,県単一時保育事業,県単障がい児保育事業,フリー,調理・給食,その他"</formula1>
    </dataValidation>
  </dataValidations>
  <pageMargins left="0.59055118110236227" right="0.59055118110236227" top="0.74803149606299213" bottom="0.59055118110236227" header="0.31496062992125984" footer="0.31496062992125984"/>
  <pageSetup paperSize="9" scale="63" fitToWidth="1" fitToHeight="1" orientation="portrait" usePrinterDefaults="1" r:id="rId1"/>
  <rowBreaks count="2" manualBreakCount="2">
    <brk id="47" min="1" max="13" man="1"/>
    <brk id="87" min="1" max="1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00B0F0"/>
  </sheetPr>
  <dimension ref="B1:H42"/>
  <sheetViews>
    <sheetView view="pageBreakPreview" zoomScaleSheetLayoutView="100" workbookViewId="0">
      <selection activeCell="G9" sqref="G9"/>
    </sheetView>
  </sheetViews>
  <sheetFormatPr defaultRowHeight="18.75"/>
  <cols>
    <col min="1" max="1" width="1.75" style="52" customWidth="1"/>
    <col min="2" max="2" width="2.875" style="52" customWidth="1"/>
    <col min="3" max="4" width="3.625" style="52" customWidth="1"/>
    <col min="5" max="5" width="25.625" style="52" customWidth="1"/>
    <col min="6" max="7" width="20.625" style="52" customWidth="1"/>
    <col min="8" max="16384" width="9" style="52" customWidth="1"/>
  </cols>
  <sheetData>
    <row r="1" spans="2:8">
      <c r="B1" s="97"/>
      <c r="C1" s="97" t="s">
        <v>852</v>
      </c>
      <c r="D1" s="97"/>
      <c r="E1" s="97"/>
      <c r="F1" s="97"/>
      <c r="G1" s="97"/>
      <c r="H1" s="97"/>
    </row>
    <row r="2" spans="2:8">
      <c r="B2" s="97"/>
      <c r="C2" s="97" t="str">
        <f>"（５）職員研修の状況（令和"&amp;DBCS('表紙①'!$H$2-1)&amp;"・"&amp;DBCS('表紙①'!$H$2)&amp;"年度）"</f>
        <v>（５）職員研修の状況（令和７・８年度）</v>
      </c>
      <c r="D2" s="97"/>
      <c r="E2" s="97"/>
      <c r="F2" s="97"/>
      <c r="G2" s="97"/>
      <c r="H2" s="97"/>
    </row>
    <row r="3" spans="2:8">
      <c r="B3" s="97"/>
      <c r="C3" s="879" t="str">
        <f>"（注）令和"&amp;DBCS('表紙①'!$H$2-1)&amp;"年度については参加人数を記入し、令和"&amp;DBCS('表紙①'!$H$2)&amp;"年度については参加予定のものに○印を記入"</f>
        <v>（注）令和７年度については参加人数を記入し、令和８年度については参加予定のものに○印を記入</v>
      </c>
      <c r="D3" s="97"/>
      <c r="E3" s="97"/>
      <c r="F3" s="97"/>
      <c r="G3" s="97"/>
      <c r="H3" s="97"/>
    </row>
    <row r="4" spans="2:8">
      <c r="B4" s="97"/>
      <c r="C4" s="880" t="s">
        <v>844</v>
      </c>
      <c r="D4" s="880"/>
      <c r="E4" s="880"/>
      <c r="F4" s="880" t="str">
        <f>"令和"&amp;DBCS('表紙①'!$H$2-1)&amp;"年度"</f>
        <v>令和７年度</v>
      </c>
      <c r="G4" s="880" t="str">
        <f>"令和"&amp;DBCS('表紙①'!$H$2)&amp;"年度"</f>
        <v>令和８年度</v>
      </c>
      <c r="H4" s="97"/>
    </row>
    <row r="5" spans="2:8">
      <c r="B5" s="97"/>
      <c r="C5" s="880"/>
      <c r="D5" s="880"/>
      <c r="E5" s="880"/>
      <c r="F5" s="880" t="s">
        <v>514</v>
      </c>
      <c r="G5" s="880" t="s">
        <v>845</v>
      </c>
      <c r="H5" s="97"/>
    </row>
    <row r="6" spans="2:8" ht="18.75" customHeight="1">
      <c r="B6" s="97"/>
      <c r="C6" s="881" t="s">
        <v>847</v>
      </c>
      <c r="D6" s="882" t="s">
        <v>713</v>
      </c>
      <c r="E6" s="882"/>
      <c r="F6" s="883"/>
      <c r="G6" s="883"/>
      <c r="H6" s="97"/>
    </row>
    <row r="7" spans="2:8">
      <c r="B7" s="97"/>
      <c r="C7" s="881"/>
      <c r="D7" s="882" t="s">
        <v>631</v>
      </c>
      <c r="E7" s="882"/>
      <c r="F7" s="883"/>
      <c r="G7" s="883"/>
      <c r="H7" s="97"/>
    </row>
    <row r="8" spans="2:8">
      <c r="B8" s="97"/>
      <c r="C8" s="881"/>
      <c r="D8" s="882" t="s">
        <v>421</v>
      </c>
      <c r="E8" s="882"/>
      <c r="F8" s="883"/>
      <c r="G8" s="883"/>
      <c r="H8" s="97"/>
    </row>
    <row r="9" spans="2:8">
      <c r="B9" s="97"/>
      <c r="C9" s="881"/>
      <c r="D9" s="882" t="s">
        <v>846</v>
      </c>
      <c r="E9" s="882"/>
      <c r="F9" s="883"/>
      <c r="G9" s="883"/>
      <c r="H9" s="97"/>
    </row>
    <row r="10" spans="2:8">
      <c r="B10" s="97"/>
      <c r="C10" s="881"/>
      <c r="D10" s="882" t="s">
        <v>422</v>
      </c>
      <c r="E10" s="882"/>
      <c r="F10" s="883"/>
      <c r="G10" s="883"/>
      <c r="H10" s="97"/>
    </row>
    <row r="11" spans="2:8">
      <c r="B11" s="97"/>
      <c r="C11" s="881"/>
      <c r="D11" s="882" t="s">
        <v>533</v>
      </c>
      <c r="E11" s="882"/>
      <c r="F11" s="883"/>
      <c r="G11" s="883"/>
      <c r="H11" s="97"/>
    </row>
    <row r="12" spans="2:8">
      <c r="B12" s="97"/>
      <c r="C12" s="881"/>
      <c r="D12" s="882" t="s">
        <v>814</v>
      </c>
      <c r="E12" s="882"/>
      <c r="F12" s="883"/>
      <c r="G12" s="883"/>
      <c r="H12" s="97"/>
    </row>
    <row r="13" spans="2:8">
      <c r="B13" s="97"/>
      <c r="C13" s="881"/>
      <c r="D13" s="882"/>
      <c r="E13" s="882"/>
      <c r="F13" s="883"/>
      <c r="G13" s="883"/>
      <c r="H13" s="97"/>
    </row>
    <row r="14" spans="2:8">
      <c r="B14" s="97"/>
      <c r="C14" s="881"/>
      <c r="D14" s="881" t="s">
        <v>632</v>
      </c>
      <c r="E14" s="883"/>
      <c r="F14" s="883"/>
      <c r="G14" s="883"/>
      <c r="H14" s="97"/>
    </row>
    <row r="15" spans="2:8">
      <c r="B15" s="97"/>
      <c r="C15" s="881"/>
      <c r="D15" s="881"/>
      <c r="E15" s="883"/>
      <c r="F15" s="883"/>
      <c r="G15" s="883"/>
      <c r="H15" s="97"/>
    </row>
    <row r="16" spans="2:8">
      <c r="B16" s="97"/>
      <c r="C16" s="881"/>
      <c r="D16" s="881"/>
      <c r="E16" s="883"/>
      <c r="F16" s="883"/>
      <c r="G16" s="883"/>
      <c r="H16" s="97"/>
    </row>
    <row r="17" spans="2:8">
      <c r="B17" s="97"/>
      <c r="C17" s="881"/>
      <c r="D17" s="881"/>
      <c r="E17" s="883"/>
      <c r="F17" s="883"/>
      <c r="G17" s="883"/>
      <c r="H17" s="97"/>
    </row>
    <row r="18" spans="2:8">
      <c r="B18" s="97"/>
      <c r="C18" s="881"/>
      <c r="D18" s="881"/>
      <c r="E18" s="883"/>
      <c r="F18" s="883"/>
      <c r="G18" s="883"/>
      <c r="H18" s="97"/>
    </row>
    <row r="19" spans="2:8">
      <c r="B19" s="97"/>
      <c r="C19" s="881"/>
      <c r="D19" s="881"/>
      <c r="E19" s="883"/>
      <c r="F19" s="883"/>
      <c r="G19" s="883"/>
      <c r="H19" s="97"/>
    </row>
    <row r="20" spans="2:8">
      <c r="B20" s="97"/>
      <c r="C20" s="881" t="s">
        <v>618</v>
      </c>
      <c r="D20" s="880"/>
      <c r="E20" s="880"/>
      <c r="F20" s="883"/>
      <c r="G20" s="883"/>
      <c r="H20" s="97"/>
    </row>
    <row r="21" spans="2:8">
      <c r="B21" s="97"/>
      <c r="C21" s="881"/>
      <c r="D21" s="880"/>
      <c r="E21" s="880"/>
      <c r="F21" s="883"/>
      <c r="G21" s="883"/>
      <c r="H21" s="97"/>
    </row>
    <row r="22" spans="2:8">
      <c r="B22" s="97"/>
      <c r="C22" s="881"/>
      <c r="D22" s="880"/>
      <c r="E22" s="880"/>
      <c r="F22" s="883"/>
      <c r="G22" s="883"/>
      <c r="H22" s="97"/>
    </row>
    <row r="23" spans="2:8">
      <c r="B23" s="97"/>
      <c r="C23" s="881"/>
      <c r="D23" s="880"/>
      <c r="E23" s="880"/>
      <c r="F23" s="883"/>
      <c r="G23" s="883"/>
      <c r="H23" s="97"/>
    </row>
    <row r="24" spans="2:8">
      <c r="B24" s="97"/>
      <c r="C24" s="881"/>
      <c r="D24" s="880"/>
      <c r="E24" s="880"/>
      <c r="F24" s="883"/>
      <c r="G24" s="883"/>
      <c r="H24" s="97"/>
    </row>
    <row r="25" spans="2:8">
      <c r="B25" s="97"/>
      <c r="C25" s="881"/>
      <c r="D25" s="880"/>
      <c r="E25" s="880"/>
      <c r="F25" s="883"/>
      <c r="G25" s="883"/>
      <c r="H25" s="97"/>
    </row>
    <row r="26" spans="2:8">
      <c r="B26" s="97"/>
      <c r="C26" s="881"/>
      <c r="D26" s="880"/>
      <c r="E26" s="880"/>
      <c r="F26" s="883"/>
      <c r="G26" s="883"/>
      <c r="H26" s="97"/>
    </row>
    <row r="27" spans="2:8">
      <c r="B27" s="97"/>
      <c r="C27" s="881"/>
      <c r="D27" s="880"/>
      <c r="E27" s="880"/>
      <c r="F27" s="883"/>
      <c r="G27" s="883"/>
      <c r="H27" s="97"/>
    </row>
    <row r="28" spans="2:8">
      <c r="B28" s="97"/>
      <c r="C28" s="881"/>
      <c r="D28" s="880"/>
      <c r="E28" s="880"/>
      <c r="F28" s="883"/>
      <c r="G28" s="883"/>
      <c r="H28" s="97"/>
    </row>
    <row r="29" spans="2:8">
      <c r="B29" s="97"/>
      <c r="C29" s="97"/>
      <c r="D29" s="97"/>
      <c r="E29" s="97"/>
      <c r="F29" s="97"/>
      <c r="G29" s="97"/>
      <c r="H29" s="97"/>
    </row>
    <row r="30" spans="2:8">
      <c r="B30" s="97"/>
      <c r="C30" s="97"/>
      <c r="D30" s="97"/>
      <c r="E30" s="97"/>
      <c r="F30" s="97"/>
      <c r="G30" s="97"/>
      <c r="H30" s="97"/>
    </row>
    <row r="31" spans="2:8">
      <c r="B31" s="97"/>
      <c r="C31" s="97"/>
      <c r="D31" s="97"/>
      <c r="E31" s="97"/>
      <c r="F31" s="97"/>
      <c r="G31" s="97"/>
      <c r="H31" s="97"/>
    </row>
    <row r="32" spans="2:8">
      <c r="B32" s="97"/>
      <c r="C32" s="97"/>
      <c r="D32" s="97"/>
      <c r="E32" s="97"/>
      <c r="F32" s="97"/>
      <c r="G32" s="97"/>
      <c r="H32" s="97"/>
    </row>
    <row r="33" spans="2:8">
      <c r="B33" s="97"/>
      <c r="C33" s="97"/>
      <c r="D33" s="97"/>
      <c r="E33" s="97"/>
      <c r="F33" s="97"/>
      <c r="G33" s="97"/>
      <c r="H33" s="97"/>
    </row>
    <row r="34" spans="2:8">
      <c r="B34" s="97"/>
      <c r="C34" s="97"/>
      <c r="D34" s="97"/>
      <c r="E34" s="97"/>
      <c r="F34" s="97"/>
      <c r="G34" s="97"/>
      <c r="H34" s="97"/>
    </row>
    <row r="35" spans="2:8">
      <c r="B35" s="97"/>
      <c r="C35" s="97"/>
      <c r="D35" s="97"/>
      <c r="E35" s="97"/>
      <c r="F35" s="97"/>
      <c r="G35" s="97"/>
      <c r="H35" s="97"/>
    </row>
    <row r="36" spans="2:8">
      <c r="B36" s="97"/>
      <c r="C36" s="97"/>
      <c r="D36" s="97"/>
      <c r="E36" s="97"/>
      <c r="F36" s="97"/>
      <c r="G36" s="97"/>
      <c r="H36" s="97"/>
    </row>
    <row r="37" spans="2:8">
      <c r="B37" s="97"/>
      <c r="C37" s="97"/>
      <c r="D37" s="97"/>
      <c r="E37" s="97"/>
      <c r="F37" s="97"/>
      <c r="G37" s="97"/>
      <c r="H37" s="97"/>
    </row>
    <row r="38" spans="2:8">
      <c r="B38" s="97"/>
      <c r="C38" s="97"/>
      <c r="D38" s="97"/>
      <c r="E38" s="97"/>
      <c r="F38" s="97"/>
      <c r="G38" s="97"/>
      <c r="H38" s="97"/>
    </row>
    <row r="39" spans="2:8">
      <c r="B39" s="97"/>
      <c r="C39" s="97"/>
      <c r="D39" s="97"/>
      <c r="E39" s="97"/>
      <c r="F39" s="97"/>
      <c r="G39" s="97"/>
      <c r="H39" s="97"/>
    </row>
    <row r="40" spans="2:8">
      <c r="B40" s="97"/>
      <c r="C40" s="97"/>
      <c r="D40" s="97"/>
      <c r="E40" s="97"/>
      <c r="F40" s="97"/>
      <c r="G40" s="97"/>
      <c r="H40" s="97"/>
    </row>
    <row r="41" spans="2:8">
      <c r="B41" s="97"/>
      <c r="C41" s="97"/>
      <c r="D41" s="97"/>
      <c r="E41" s="97"/>
      <c r="F41" s="97"/>
      <c r="G41" s="97"/>
      <c r="H41" s="97"/>
    </row>
    <row r="42" spans="2:8">
      <c r="B42" s="97"/>
      <c r="C42" s="97"/>
      <c r="D42" s="97"/>
      <c r="E42" s="97"/>
      <c r="F42" s="97"/>
      <c r="G42" s="97"/>
      <c r="H42" s="97"/>
    </row>
  </sheetData>
  <mergeCells count="21">
    <mergeCell ref="D6:E6"/>
    <mergeCell ref="D7:E7"/>
    <mergeCell ref="D8:E8"/>
    <mergeCell ref="D9:E9"/>
    <mergeCell ref="D10:E10"/>
    <mergeCell ref="D11:E11"/>
    <mergeCell ref="D12:E12"/>
    <mergeCell ref="D13:E13"/>
    <mergeCell ref="D20:E20"/>
    <mergeCell ref="D21:E21"/>
    <mergeCell ref="D22:E22"/>
    <mergeCell ref="D23:E23"/>
    <mergeCell ref="D24:E24"/>
    <mergeCell ref="D25:E25"/>
    <mergeCell ref="D26:E26"/>
    <mergeCell ref="D27:E27"/>
    <mergeCell ref="D28:E28"/>
    <mergeCell ref="C4:E5"/>
    <mergeCell ref="D14:D19"/>
    <mergeCell ref="C6:C19"/>
    <mergeCell ref="C20:C28"/>
  </mergeCells>
  <phoneticPr fontId="1"/>
  <printOptions horizontalCentered="1"/>
  <pageMargins left="0.23622047244094491" right="0.23622047244094491" top="0.74803149606299213" bottom="0.74803149606299213" header="0.31496062992125984" footer="0.31496062992125984"/>
  <pageSetup paperSize="9" fitToWidth="1" fitToHeight="1" orientation="portrait" usePrinterDefaults="1"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rgb="FF00B0F0"/>
  </sheetPr>
  <dimension ref="A1:M18"/>
  <sheetViews>
    <sheetView view="pageBreakPreview" zoomScaleSheetLayoutView="100" workbookViewId="0">
      <selection activeCell="B3" sqref="B3:B18"/>
    </sheetView>
  </sheetViews>
  <sheetFormatPr defaultRowHeight="18.75"/>
  <cols>
    <col min="1" max="1" width="3.625" style="1" customWidth="1"/>
    <col min="2" max="2" width="15.625" style="1" customWidth="1"/>
    <col min="3" max="12" width="9" style="1" customWidth="1"/>
    <col min="13" max="13" width="20.625" style="1" customWidth="1"/>
    <col min="14" max="16384" width="9" style="1" customWidth="1"/>
  </cols>
  <sheetData>
    <row r="1" spans="1:13">
      <c r="A1" s="61" t="s">
        <v>843</v>
      </c>
    </row>
    <row r="2" spans="1:13" ht="20.25">
      <c r="B2" s="884" t="s">
        <v>338</v>
      </c>
      <c r="G2" s="53" t="s">
        <v>118</v>
      </c>
    </row>
    <row r="3" spans="1:13" ht="24.95" customHeight="1">
      <c r="B3" s="885"/>
      <c r="C3" s="893" t="s">
        <v>822</v>
      </c>
      <c r="D3" s="900"/>
      <c r="E3" s="900"/>
      <c r="F3" s="900"/>
      <c r="G3" s="900"/>
      <c r="H3" s="900"/>
      <c r="I3" s="900"/>
      <c r="J3" s="900"/>
      <c r="K3" s="907" t="s">
        <v>96</v>
      </c>
      <c r="L3" s="900" t="s">
        <v>98</v>
      </c>
      <c r="M3" s="914" t="s">
        <v>823</v>
      </c>
    </row>
    <row r="4" spans="1:13" ht="24.95" customHeight="1">
      <c r="B4" s="886"/>
      <c r="C4" s="894" t="s">
        <v>816</v>
      </c>
      <c r="D4" s="901" t="s">
        <v>817</v>
      </c>
      <c r="E4" s="901" t="s">
        <v>390</v>
      </c>
      <c r="F4" s="901" t="s">
        <v>818</v>
      </c>
      <c r="G4" s="901" t="s">
        <v>820</v>
      </c>
      <c r="H4" s="901" t="s">
        <v>821</v>
      </c>
      <c r="I4" s="901" t="s">
        <v>626</v>
      </c>
      <c r="J4" s="901" t="s">
        <v>389</v>
      </c>
      <c r="K4" s="908"/>
      <c r="L4" s="909"/>
      <c r="M4" s="915"/>
    </row>
    <row r="5" spans="1:13" ht="24.95" customHeight="1">
      <c r="B5" s="887" t="str">
        <f>"令和"&amp;'表紙①'!$H$2&amp;"年　　　4月"</f>
        <v>令和8年　　　4月</v>
      </c>
      <c r="C5" s="895"/>
      <c r="D5" s="902"/>
      <c r="E5" s="902"/>
      <c r="F5" s="902"/>
      <c r="G5" s="902"/>
      <c r="H5" s="902"/>
      <c r="I5" s="902"/>
      <c r="J5" s="902">
        <f t="shared" ref="J5:J17" si="0">SUM(C5:I5)</f>
        <v>0</v>
      </c>
      <c r="K5" s="902"/>
      <c r="L5" s="910">
        <f t="shared" ref="L5:L17" si="1">SUM(J5:K5)</f>
        <v>0</v>
      </c>
      <c r="M5" s="916"/>
    </row>
    <row r="6" spans="1:13" ht="24.95" customHeight="1">
      <c r="B6" s="888" t="str">
        <f>"令和"&amp;'表紙①'!$H$2-1&amp;"年　　　4月"</f>
        <v>令和7年　　　4月</v>
      </c>
      <c r="C6" s="896"/>
      <c r="D6" s="903"/>
      <c r="E6" s="903"/>
      <c r="F6" s="903"/>
      <c r="G6" s="903"/>
      <c r="H6" s="903"/>
      <c r="I6" s="903"/>
      <c r="J6" s="903">
        <f t="shared" si="0"/>
        <v>0</v>
      </c>
      <c r="K6" s="903"/>
      <c r="L6" s="911">
        <f t="shared" si="1"/>
        <v>0</v>
      </c>
      <c r="M6" s="917"/>
    </row>
    <row r="7" spans="1:13" ht="24.95" customHeight="1">
      <c r="B7" s="889" t="s">
        <v>825</v>
      </c>
      <c r="C7" s="897"/>
      <c r="D7" s="904"/>
      <c r="E7" s="904"/>
      <c r="F7" s="904"/>
      <c r="G7" s="904"/>
      <c r="H7" s="904"/>
      <c r="I7" s="904"/>
      <c r="J7" s="904">
        <f t="shared" si="0"/>
        <v>0</v>
      </c>
      <c r="K7" s="904"/>
      <c r="L7" s="912">
        <f t="shared" si="1"/>
        <v>0</v>
      </c>
      <c r="M7" s="918"/>
    </row>
    <row r="8" spans="1:13" ht="24.95" customHeight="1">
      <c r="B8" s="889" t="s">
        <v>826</v>
      </c>
      <c r="C8" s="897"/>
      <c r="D8" s="904"/>
      <c r="E8" s="904"/>
      <c r="F8" s="904"/>
      <c r="G8" s="904"/>
      <c r="H8" s="904"/>
      <c r="I8" s="904"/>
      <c r="J8" s="904">
        <f t="shared" si="0"/>
        <v>0</v>
      </c>
      <c r="K8" s="904"/>
      <c r="L8" s="912">
        <f t="shared" si="1"/>
        <v>0</v>
      </c>
      <c r="M8" s="918"/>
    </row>
    <row r="9" spans="1:13" ht="24.95" customHeight="1">
      <c r="B9" s="889" t="s">
        <v>508</v>
      </c>
      <c r="C9" s="897"/>
      <c r="D9" s="904"/>
      <c r="E9" s="904"/>
      <c r="F9" s="904"/>
      <c r="G9" s="904"/>
      <c r="H9" s="904"/>
      <c r="I9" s="904"/>
      <c r="J9" s="904">
        <f t="shared" si="0"/>
        <v>0</v>
      </c>
      <c r="K9" s="904"/>
      <c r="L9" s="912">
        <f t="shared" si="1"/>
        <v>0</v>
      </c>
      <c r="M9" s="918"/>
    </row>
    <row r="10" spans="1:13" ht="24.95" customHeight="1">
      <c r="B10" s="889" t="s">
        <v>374</v>
      </c>
      <c r="C10" s="897"/>
      <c r="D10" s="904"/>
      <c r="E10" s="904"/>
      <c r="F10" s="904"/>
      <c r="G10" s="904"/>
      <c r="H10" s="904"/>
      <c r="I10" s="904"/>
      <c r="J10" s="904">
        <f t="shared" si="0"/>
        <v>0</v>
      </c>
      <c r="K10" s="904"/>
      <c r="L10" s="912">
        <f t="shared" si="1"/>
        <v>0</v>
      </c>
      <c r="M10" s="918"/>
    </row>
    <row r="11" spans="1:13" ht="24.95" customHeight="1">
      <c r="B11" s="889" t="s">
        <v>129</v>
      </c>
      <c r="C11" s="897"/>
      <c r="D11" s="904"/>
      <c r="E11" s="904"/>
      <c r="F11" s="904"/>
      <c r="G11" s="904"/>
      <c r="H11" s="904"/>
      <c r="I11" s="904"/>
      <c r="J11" s="904">
        <f t="shared" si="0"/>
        <v>0</v>
      </c>
      <c r="K11" s="904"/>
      <c r="L11" s="912">
        <f t="shared" si="1"/>
        <v>0</v>
      </c>
      <c r="M11" s="918"/>
    </row>
    <row r="12" spans="1:13" ht="24.95" customHeight="1">
      <c r="B12" s="889" t="s">
        <v>81</v>
      </c>
      <c r="C12" s="897"/>
      <c r="D12" s="904"/>
      <c r="E12" s="904"/>
      <c r="F12" s="904"/>
      <c r="G12" s="904"/>
      <c r="H12" s="904"/>
      <c r="I12" s="904"/>
      <c r="J12" s="904">
        <f t="shared" si="0"/>
        <v>0</v>
      </c>
      <c r="K12" s="904"/>
      <c r="L12" s="912">
        <f t="shared" si="1"/>
        <v>0</v>
      </c>
      <c r="M12" s="918"/>
    </row>
    <row r="13" spans="1:13" ht="24.95" customHeight="1">
      <c r="B13" s="889" t="s">
        <v>392</v>
      </c>
      <c r="C13" s="897"/>
      <c r="D13" s="904"/>
      <c r="E13" s="904"/>
      <c r="F13" s="904"/>
      <c r="G13" s="904"/>
      <c r="H13" s="904"/>
      <c r="I13" s="904"/>
      <c r="J13" s="904">
        <f t="shared" si="0"/>
        <v>0</v>
      </c>
      <c r="K13" s="904"/>
      <c r="L13" s="912">
        <f t="shared" si="1"/>
        <v>0</v>
      </c>
      <c r="M13" s="918"/>
    </row>
    <row r="14" spans="1:13" ht="24.95" customHeight="1">
      <c r="B14" s="889" t="s">
        <v>455</v>
      </c>
      <c r="C14" s="897"/>
      <c r="D14" s="904"/>
      <c r="E14" s="904"/>
      <c r="F14" s="904"/>
      <c r="G14" s="904"/>
      <c r="H14" s="904"/>
      <c r="I14" s="904"/>
      <c r="J14" s="904">
        <f t="shared" si="0"/>
        <v>0</v>
      </c>
      <c r="K14" s="904"/>
      <c r="L14" s="912">
        <f t="shared" si="1"/>
        <v>0</v>
      </c>
      <c r="M14" s="918"/>
    </row>
    <row r="15" spans="1:13" ht="24.95" customHeight="1">
      <c r="B15" s="890" t="str">
        <f>"令和"&amp;'表紙①'!$H$2&amp;"年　　　1月"</f>
        <v>令和8年　　　1月</v>
      </c>
      <c r="C15" s="897"/>
      <c r="D15" s="904"/>
      <c r="E15" s="904"/>
      <c r="F15" s="904"/>
      <c r="G15" s="904"/>
      <c r="H15" s="904"/>
      <c r="I15" s="904"/>
      <c r="J15" s="904">
        <f t="shared" si="0"/>
        <v>0</v>
      </c>
      <c r="K15" s="904"/>
      <c r="L15" s="912">
        <f t="shared" si="1"/>
        <v>0</v>
      </c>
      <c r="M15" s="918"/>
    </row>
    <row r="16" spans="1:13" ht="24.95" customHeight="1">
      <c r="B16" s="889" t="s">
        <v>310</v>
      </c>
      <c r="C16" s="897"/>
      <c r="D16" s="904"/>
      <c r="E16" s="904"/>
      <c r="F16" s="904"/>
      <c r="G16" s="904"/>
      <c r="H16" s="904"/>
      <c r="I16" s="904"/>
      <c r="J16" s="904">
        <f t="shared" si="0"/>
        <v>0</v>
      </c>
      <c r="K16" s="904"/>
      <c r="L16" s="912">
        <f t="shared" si="1"/>
        <v>0</v>
      </c>
      <c r="M16" s="918"/>
    </row>
    <row r="17" spans="2:13" ht="24.95" customHeight="1">
      <c r="B17" s="891" t="s">
        <v>557</v>
      </c>
      <c r="C17" s="898"/>
      <c r="D17" s="905"/>
      <c r="E17" s="905"/>
      <c r="F17" s="905"/>
      <c r="G17" s="905"/>
      <c r="H17" s="905"/>
      <c r="I17" s="905"/>
      <c r="J17" s="905">
        <f t="shared" si="0"/>
        <v>0</v>
      </c>
      <c r="K17" s="905"/>
      <c r="L17" s="913">
        <f t="shared" si="1"/>
        <v>0</v>
      </c>
      <c r="M17" s="916"/>
    </row>
    <row r="18" spans="2:13" ht="60" customHeight="1">
      <c r="B18" s="892" t="str">
        <f>"令和"&amp;'表紙①'!$H$2-1&amp;"年度　　　　合計　　　　　　（月平均）"</f>
        <v>令和7年度　　　　合計　　　　　　（月平均）</v>
      </c>
      <c r="C18" s="899">
        <f t="shared" ref="C18:M18" si="2">SUM(C6:C17)</f>
        <v>0</v>
      </c>
      <c r="D18" s="906">
        <f t="shared" si="2"/>
        <v>0</v>
      </c>
      <c r="E18" s="906">
        <f t="shared" si="2"/>
        <v>0</v>
      </c>
      <c r="F18" s="906">
        <f t="shared" si="2"/>
        <v>0</v>
      </c>
      <c r="G18" s="906">
        <f t="shared" si="2"/>
        <v>0</v>
      </c>
      <c r="H18" s="906">
        <f t="shared" si="2"/>
        <v>0</v>
      </c>
      <c r="I18" s="906">
        <f t="shared" si="2"/>
        <v>0</v>
      </c>
      <c r="J18" s="906">
        <f t="shared" si="2"/>
        <v>0</v>
      </c>
      <c r="K18" s="906">
        <f t="shared" si="2"/>
        <v>0</v>
      </c>
      <c r="L18" s="910">
        <f t="shared" si="2"/>
        <v>0</v>
      </c>
      <c r="M18" s="919">
        <f t="shared" si="2"/>
        <v>0</v>
      </c>
    </row>
  </sheetData>
  <mergeCells count="5">
    <mergeCell ref="C3:J3"/>
    <mergeCell ref="B3:B4"/>
    <mergeCell ref="K3:K4"/>
    <mergeCell ref="L3:L4"/>
    <mergeCell ref="M3:M4"/>
  </mergeCells>
  <phoneticPr fontId="1"/>
  <pageMargins left="0.25" right="0.25" top="0.75" bottom="0.75" header="0.3" footer="0.3"/>
  <pageSetup paperSize="9" fitToWidth="1" fitToHeight="1" orientation="landscape" usePrinterDefaults="1" r:id="rId1"/>
</worksheet>
</file>

<file path=xl/worksheets/sheet13.xml><?xml version="1.0" encoding="utf-8"?>
<worksheet xmlns="http://schemas.openxmlformats.org/spreadsheetml/2006/main" xmlns:r="http://schemas.openxmlformats.org/officeDocument/2006/relationships" xmlns:mc="http://schemas.openxmlformats.org/markup-compatibility/2006">
  <sheetPr codeName="Sheet2">
    <tabColor rgb="FFFFFF00"/>
  </sheetPr>
  <dimension ref="B2:L93"/>
  <sheetViews>
    <sheetView showGridLines="0" topLeftCell="A37" zoomScaleSheetLayoutView="100" workbookViewId="0">
      <selection activeCell="B9" sqref="B9"/>
    </sheetView>
  </sheetViews>
  <sheetFormatPr defaultRowHeight="18.75"/>
  <cols>
    <col min="1" max="1" width="3.625" customWidth="1"/>
    <col min="10" max="10" width="3.625" customWidth="1"/>
    <col min="11" max="11" width="5.625" customWidth="1"/>
  </cols>
  <sheetData>
    <row r="2" spans="2:12" ht="30">
      <c r="B2" s="920" t="s">
        <v>189</v>
      </c>
    </row>
    <row r="5" spans="2:12">
      <c r="B5" t="s">
        <v>148</v>
      </c>
    </row>
    <row r="6" spans="2:12">
      <c r="B6" t="s">
        <v>155</v>
      </c>
    </row>
    <row r="7" spans="2:12">
      <c r="B7" t="s">
        <v>173</v>
      </c>
    </row>
    <row r="8" spans="2:12">
      <c r="B8" t="s">
        <v>215</v>
      </c>
    </row>
    <row r="9" spans="2:12">
      <c r="B9" t="s">
        <v>167</v>
      </c>
    </row>
    <row r="10" spans="2:12">
      <c r="B10" t="s">
        <v>266</v>
      </c>
    </row>
    <row r="13" spans="2:12">
      <c r="B13" t="s">
        <v>269</v>
      </c>
    </row>
    <row r="14" spans="2:12">
      <c r="B14" t="s">
        <v>134</v>
      </c>
      <c r="L14" s="921"/>
    </row>
    <row r="15" spans="2:12">
      <c r="B15" t="s">
        <v>280</v>
      </c>
    </row>
    <row r="16" spans="2:12">
      <c r="B16" t="s">
        <v>286</v>
      </c>
    </row>
    <row r="17" spans="2:2">
      <c r="B17" t="s">
        <v>292</v>
      </c>
    </row>
    <row r="18" spans="2:2">
      <c r="B18" t="s">
        <v>190</v>
      </c>
    </row>
    <row r="19" spans="2:2">
      <c r="B19" t="s">
        <v>304</v>
      </c>
    </row>
    <row r="20" spans="2:2">
      <c r="B20" t="s">
        <v>71</v>
      </c>
    </row>
    <row r="21" spans="2:2">
      <c r="B21" t="s">
        <v>281</v>
      </c>
    </row>
    <row r="22" spans="2:2">
      <c r="B22" t="s">
        <v>1</v>
      </c>
    </row>
    <row r="23" spans="2:2">
      <c r="B23" t="s">
        <v>239</v>
      </c>
    </row>
    <row r="26" spans="2:2">
      <c r="B26" t="s">
        <v>150</v>
      </c>
    </row>
    <row r="27" spans="2:2">
      <c r="B27" t="s">
        <v>151</v>
      </c>
    </row>
    <row r="28" spans="2:2">
      <c r="B28" t="s">
        <v>258</v>
      </c>
    </row>
    <row r="29" spans="2:2">
      <c r="B29" t="s">
        <v>56</v>
      </c>
    </row>
    <row r="30" spans="2:2">
      <c r="B30" t="s">
        <v>74</v>
      </c>
    </row>
    <row r="31" spans="2:2">
      <c r="B31" t="s">
        <v>207</v>
      </c>
    </row>
    <row r="34" spans="2:2">
      <c r="B34" t="s">
        <v>315</v>
      </c>
    </row>
    <row r="35" spans="2:2">
      <c r="B35" t="s">
        <v>76</v>
      </c>
    </row>
    <row r="36" spans="2:2">
      <c r="B36" t="s">
        <v>200</v>
      </c>
    </row>
    <row r="37" spans="2:2">
      <c r="B37" t="s">
        <v>33</v>
      </c>
    </row>
    <row r="38" spans="2:2">
      <c r="B38" t="s">
        <v>319</v>
      </c>
    </row>
    <row r="39" spans="2:2">
      <c r="B39" t="s">
        <v>265</v>
      </c>
    </row>
    <row r="42" spans="2:2">
      <c r="B42" t="s">
        <v>32</v>
      </c>
    </row>
    <row r="43" spans="2:2">
      <c r="B43" t="s">
        <v>330</v>
      </c>
    </row>
    <row r="44" spans="2:2">
      <c r="B44" t="s">
        <v>326</v>
      </c>
    </row>
    <row r="45" spans="2:2">
      <c r="B45" t="s">
        <v>47</v>
      </c>
    </row>
    <row r="46" spans="2:2">
      <c r="B46" t="s">
        <v>175</v>
      </c>
    </row>
    <row r="49" spans="2:2">
      <c r="B49" t="s">
        <v>355</v>
      </c>
    </row>
    <row r="50" spans="2:2">
      <c r="B50" t="s">
        <v>241</v>
      </c>
    </row>
    <row r="51" spans="2:2">
      <c r="B51" t="s">
        <v>361</v>
      </c>
    </row>
    <row r="52" spans="2:2">
      <c r="B52" t="s">
        <v>368</v>
      </c>
    </row>
    <row r="53" spans="2:2">
      <c r="B53" t="s">
        <v>371</v>
      </c>
    </row>
    <row r="54" spans="2:2">
      <c r="B54" t="s">
        <v>9</v>
      </c>
    </row>
    <row r="55" spans="2:2">
      <c r="B55" t="s">
        <v>299</v>
      </c>
    </row>
    <row r="56" spans="2:2">
      <c r="B56" t="s">
        <v>273</v>
      </c>
    </row>
    <row r="57" spans="2:2">
      <c r="B57" t="s">
        <v>182</v>
      </c>
    </row>
    <row r="58" spans="2:2">
      <c r="B58" t="s">
        <v>379</v>
      </c>
    </row>
    <row r="59" spans="2:2">
      <c r="B59" t="s">
        <v>380</v>
      </c>
    </row>
    <row r="62" spans="2:2">
      <c r="B62" t="s">
        <v>64</v>
      </c>
    </row>
    <row r="63" spans="2:2">
      <c r="B63" t="s">
        <v>90</v>
      </c>
    </row>
    <row r="64" spans="2:2">
      <c r="B64" t="s">
        <v>136</v>
      </c>
    </row>
    <row r="67" spans="2:3">
      <c r="B67" t="s">
        <v>386</v>
      </c>
    </row>
    <row r="68" spans="2:3">
      <c r="B68" t="s">
        <v>398</v>
      </c>
    </row>
    <row r="71" spans="2:3">
      <c r="B71" t="s">
        <v>400</v>
      </c>
    </row>
    <row r="74" spans="2:3">
      <c r="B74" t="s">
        <v>335</v>
      </c>
    </row>
    <row r="75" spans="2:3">
      <c r="B75" t="s">
        <v>409</v>
      </c>
    </row>
    <row r="76" spans="2:3">
      <c r="B76" s="1" t="s">
        <v>757</v>
      </c>
      <c r="C76" s="1"/>
    </row>
    <row r="77" spans="2:3">
      <c r="B77" s="1" t="s">
        <v>759</v>
      </c>
      <c r="C77" s="1"/>
    </row>
    <row r="78" spans="2:3">
      <c r="B78" s="1" t="s">
        <v>228</v>
      </c>
      <c r="C78" s="1"/>
    </row>
    <row r="81" spans="2:2">
      <c r="B81" t="s">
        <v>88</v>
      </c>
    </row>
    <row r="82" spans="2:2">
      <c r="B82" t="s">
        <v>27</v>
      </c>
    </row>
    <row r="83" spans="2:2">
      <c r="B83" t="s">
        <v>414</v>
      </c>
    </row>
    <row r="84" spans="2:2">
      <c r="B84" t="s">
        <v>416</v>
      </c>
    </row>
    <row r="85" spans="2:2">
      <c r="B85" t="s">
        <v>119</v>
      </c>
    </row>
    <row r="86" spans="2:2">
      <c r="B86" t="s">
        <v>316</v>
      </c>
    </row>
    <row r="87" spans="2:2">
      <c r="B87" t="s">
        <v>115</v>
      </c>
    </row>
    <row r="90" spans="2:2">
      <c r="B90" t="s">
        <v>426</v>
      </c>
    </row>
    <row r="91" spans="2:2">
      <c r="B91" t="s">
        <v>183</v>
      </c>
    </row>
    <row r="92" spans="2:2">
      <c r="B92" t="s">
        <v>261</v>
      </c>
    </row>
    <row r="93" spans="2:2">
      <c r="B93" t="s">
        <v>205</v>
      </c>
    </row>
  </sheetData>
  <sheetProtection sheet="1" objects="1" scenarios="1" selectLockedCells="1"/>
  <phoneticPr fontId="1"/>
  <printOptions horizontalCentered="1"/>
  <pageMargins left="0.70866141732283472" right="0.70866141732283472" top="0.74803149606299213" bottom="0.74803149606299213" header="0.31496062992125984" footer="0.31496062992125984"/>
  <pageSetup paperSize="9" fitToWidth="1" fitToHeight="1" orientation="portrait" usePrinterDefaults="1" r:id="rId1"/>
  <rowBreaks count="2" manualBreakCount="2">
    <brk id="39" max="9" man="1"/>
    <brk id="78"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1">
    <tabColor rgb="FFFF0000"/>
  </sheetPr>
  <dimension ref="B2:E28"/>
  <sheetViews>
    <sheetView showGridLines="0" topLeftCell="A4" zoomScale="95" zoomScaleNormal="95" workbookViewId="0">
      <selection activeCell="E16" sqref="E16"/>
    </sheetView>
  </sheetViews>
  <sheetFormatPr defaultRowHeight="18.75"/>
  <cols>
    <col min="1" max="1" width="3.625" customWidth="1"/>
    <col min="2" max="2" width="20.25" customWidth="1"/>
    <col min="3" max="3" width="8.125" customWidth="1"/>
    <col min="4" max="4" width="35.625" customWidth="1"/>
    <col min="5" max="5" width="8.125" customWidth="1"/>
    <col min="6" max="6" width="3.625" customWidth="1"/>
  </cols>
  <sheetData>
    <row r="2" spans="2:5" ht="30">
      <c r="B2" s="23" t="s">
        <v>662</v>
      </c>
      <c r="C2" s="33">
        <v>2</v>
      </c>
      <c r="D2" s="40" t="s">
        <v>701</v>
      </c>
    </row>
    <row r="3" spans="2:5" ht="46.5">
      <c r="B3" s="24" t="s">
        <v>21</v>
      </c>
      <c r="C3" s="24"/>
      <c r="D3" s="24"/>
      <c r="E3" s="24"/>
    </row>
    <row r="4" spans="2:5" ht="26.25" customHeight="1">
      <c r="B4" s="25" t="s">
        <v>6</v>
      </c>
      <c r="C4" s="34"/>
      <c r="D4" s="41"/>
      <c r="E4" s="45"/>
    </row>
    <row r="5" spans="2:5" ht="26.25" customHeight="1">
      <c r="B5" s="25" t="s">
        <v>24</v>
      </c>
      <c r="C5" s="35"/>
      <c r="D5" s="42"/>
      <c r="E5" s="46"/>
    </row>
    <row r="6" spans="2:5" ht="26.25" customHeight="1">
      <c r="B6" s="25" t="s">
        <v>37</v>
      </c>
      <c r="C6" s="35"/>
      <c r="D6" s="42"/>
      <c r="E6" s="46"/>
    </row>
    <row r="7" spans="2:5" ht="26.25" customHeight="1">
      <c r="B7" s="25" t="s">
        <v>2</v>
      </c>
      <c r="C7" s="35"/>
      <c r="D7" s="42"/>
      <c r="E7" s="46"/>
    </row>
    <row r="8" spans="2:5" ht="26.25" customHeight="1">
      <c r="B8" s="25" t="s">
        <v>91</v>
      </c>
      <c r="C8" s="35"/>
      <c r="D8" s="42"/>
      <c r="E8" s="46"/>
    </row>
    <row r="9" spans="2:5" ht="26.25" customHeight="1">
      <c r="B9" s="25" t="s">
        <v>59</v>
      </c>
      <c r="C9" s="35"/>
      <c r="D9" s="42"/>
      <c r="E9" s="46"/>
    </row>
    <row r="10" spans="2:5" ht="26.25" customHeight="1">
      <c r="B10" s="25" t="s">
        <v>144</v>
      </c>
      <c r="C10" s="35"/>
      <c r="D10" s="42"/>
      <c r="E10" s="46"/>
    </row>
    <row r="11" spans="2:5" ht="26.25" customHeight="1">
      <c r="B11" s="26" t="s">
        <v>718</v>
      </c>
      <c r="C11" s="35"/>
      <c r="D11" s="42"/>
      <c r="E11" s="46"/>
    </row>
    <row r="12" spans="2:5" ht="26.25" customHeight="1">
      <c r="B12" s="26" t="s">
        <v>20</v>
      </c>
      <c r="C12" s="36"/>
      <c r="D12" s="43"/>
      <c r="E12" s="47"/>
    </row>
    <row r="13" spans="2:5" ht="18.75" customHeight="1">
      <c r="B13" s="27"/>
    </row>
    <row r="14" spans="2:5" ht="18.75" customHeight="1"/>
    <row r="15" spans="2:5" ht="21.75" customHeight="1">
      <c r="B15" s="28" t="s">
        <v>8</v>
      </c>
      <c r="C15" s="37"/>
      <c r="D15" s="44"/>
      <c r="E15" s="48" t="s">
        <v>251</v>
      </c>
    </row>
    <row r="16" spans="2:5" ht="21.75" customHeight="1">
      <c r="B16" s="29" t="s">
        <v>352</v>
      </c>
      <c r="C16" s="37"/>
      <c r="D16" s="37"/>
      <c r="E16" s="49"/>
    </row>
    <row r="17" spans="2:5" ht="21.75" customHeight="1">
      <c r="B17" s="30" t="s">
        <v>699</v>
      </c>
      <c r="C17" s="37"/>
      <c r="D17" s="37"/>
      <c r="E17" s="50"/>
    </row>
    <row r="18" spans="2:5" ht="21.75" customHeight="1">
      <c r="B18" s="30" t="str">
        <f>"◇"&amp;表紙!B2&amp;DBCS(表紙!C2-1)&amp;"年度保育所収支決算関係書類の写し(決算付属明細書を含む）"</f>
        <v>◇令和１年度保育所収支決算関係書類の写し(決算付属明細書を含む）</v>
      </c>
      <c r="C18" s="37"/>
      <c r="D18" s="37"/>
      <c r="E18" s="50"/>
    </row>
    <row r="19" spans="2:5" ht="21.75" customHeight="1">
      <c r="B19" s="30" t="str">
        <f>"◇"&amp;表紙!B2&amp;DBCS(表紙!C2)&amp;"年度保育所収支予算書の写し"</f>
        <v>◇令和２年度保育所収支予算書の写し</v>
      </c>
      <c r="C19" s="37"/>
      <c r="D19" s="37"/>
      <c r="E19" s="50"/>
    </row>
    <row r="20" spans="2:5" ht="21.75" customHeight="1">
      <c r="B20" s="30" t="s">
        <v>524</v>
      </c>
      <c r="C20" s="37"/>
      <c r="D20" s="37"/>
      <c r="E20" s="50"/>
    </row>
    <row r="21" spans="2:5" ht="21.75" customHeight="1">
      <c r="B21" s="31" t="s">
        <v>14</v>
      </c>
      <c r="C21" s="38"/>
      <c r="D21" s="38"/>
      <c r="E21" s="50"/>
    </row>
    <row r="22" spans="2:5" ht="21.75" customHeight="1">
      <c r="B22" s="32" t="s">
        <v>339</v>
      </c>
      <c r="C22" s="39"/>
      <c r="D22" s="39"/>
      <c r="E22" s="50"/>
    </row>
    <row r="23" spans="2:5" ht="21.75" customHeight="1">
      <c r="B23" s="30" t="s">
        <v>160</v>
      </c>
      <c r="C23" s="37"/>
      <c r="D23" s="37"/>
      <c r="E23" s="50"/>
    </row>
    <row r="24" spans="2:5" ht="21.75" customHeight="1">
      <c r="B24" s="30" t="s">
        <v>172</v>
      </c>
      <c r="C24" s="37"/>
      <c r="D24" s="37"/>
      <c r="E24" s="50"/>
    </row>
    <row r="25" spans="2:5" ht="21.75" customHeight="1">
      <c r="B25" s="30" t="s">
        <v>635</v>
      </c>
      <c r="C25" s="37"/>
      <c r="D25" s="37"/>
      <c r="E25" s="50"/>
    </row>
    <row r="26" spans="2:5" ht="21.75" customHeight="1">
      <c r="B26" s="30" t="s">
        <v>517</v>
      </c>
      <c r="C26" s="37"/>
      <c r="D26" s="37"/>
      <c r="E26" s="50"/>
    </row>
    <row r="27" spans="2:5" ht="21.75" customHeight="1">
      <c r="B27" s="31" t="s">
        <v>639</v>
      </c>
      <c r="C27" s="38"/>
      <c r="D27" s="38"/>
      <c r="E27" s="50"/>
    </row>
    <row r="28" spans="2:5" ht="21.75" customHeight="1">
      <c r="B28" s="32" t="s">
        <v>93</v>
      </c>
      <c r="C28" s="39"/>
      <c r="D28" s="39"/>
      <c r="E28" s="51"/>
    </row>
    <row r="29" spans="2:5" ht="19.5"/>
  </sheetData>
  <sheetProtection sheet="1" selectLockedCells="1"/>
  <mergeCells count="12">
    <mergeCell ref="B3:E3"/>
    <mergeCell ref="C4:E4"/>
    <mergeCell ref="C5:E5"/>
    <mergeCell ref="C6:E6"/>
    <mergeCell ref="C7:E7"/>
    <mergeCell ref="C8:E8"/>
    <mergeCell ref="C9:E9"/>
    <mergeCell ref="C10:E10"/>
    <mergeCell ref="C11:E11"/>
    <mergeCell ref="C12:E12"/>
    <mergeCell ref="E21:E22"/>
    <mergeCell ref="E27:E28"/>
  </mergeCells>
  <phoneticPr fontId="1"/>
  <dataValidations count="6">
    <dataValidation imeMode="on" allowBlank="1" showDropDown="0" showInputMessage="1" showErrorMessage="1" sqref="C12:D12 C4:D5 C8:D8"/>
    <dataValidation imeMode="off" allowBlank="1" showDropDown="0" showInputMessage="1" showErrorMessage="1" sqref="C9:D11"/>
    <dataValidation type="list" allowBlank="1" showDropDown="0" showInputMessage="1" showErrorMessage="1" sqref="C15:D15">
      <formula1>#REF!</formula1>
    </dataValidation>
    <dataValidation type="list" imeMode="on" allowBlank="1" showDropDown="0" showInputMessage="1" showErrorMessage="1" prompt="プルダウンメニューから選んでください" sqref="C6:E6">
      <formula1>"松江市,浜田市,出雲市,益田市,大田市,安来市,江津市,雲南市,奥出雲町,飯南町,川本町,美郷町,邑南町,津和野町,吉賀町,海士町,西ノ島町,知夫村,隠岐の島町"</formula1>
    </dataValidation>
    <dataValidation imeMode="on" allowBlank="1" showDropDown="0" showInputMessage="1" showErrorMessage="1" prompt="市町村以降の所在地を記入してください" sqref="C7:E7"/>
    <dataValidation type="list" allowBlank="1" showDropDown="0" showInputMessage="1" showErrorMessage="1" sqref="E16:E28">
      <formula1>"○"</formula1>
    </dataValidation>
  </dataValidations>
  <pageMargins left="0.7" right="0.7" top="0.75" bottom="0.75" header="0.3" footer="0.3"/>
  <pageSetup paperSize="9" fitToWidth="1" fitToHeight="1" orientation="portrait" usePrinterDefaults="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tabColor rgb="FFFF0000"/>
    <pageSetUpPr fitToPage="1"/>
  </sheetPr>
  <dimension ref="A2:AN648"/>
  <sheetViews>
    <sheetView showGridLines="0" view="pageBreakPreview" topLeftCell="A616" zoomScaleSheetLayoutView="100" workbookViewId="0">
      <selection activeCell="A8" sqref="A8:AH8"/>
    </sheetView>
  </sheetViews>
  <sheetFormatPr defaultRowHeight="18.75"/>
  <cols>
    <col min="1" max="40" width="2.625" style="1" customWidth="1"/>
    <col min="41" max="16369" width="9" style="1" customWidth="1"/>
    <col min="16370" max="16384" width="8.6640625" style="1" customWidth="1"/>
  </cols>
  <sheetData>
    <row r="2" spans="1:40">
      <c r="B2" s="61"/>
      <c r="C2" s="61"/>
    </row>
    <row r="3" spans="1:40" ht="18.75" customHeight="1">
      <c r="B3" s="62"/>
      <c r="C3" s="62"/>
      <c r="D3" s="62"/>
      <c r="E3" s="62"/>
      <c r="F3" s="62"/>
      <c r="G3" s="62"/>
      <c r="H3" s="62"/>
      <c r="I3" s="62"/>
      <c r="J3" s="62"/>
      <c r="K3" s="62"/>
      <c r="L3" s="62"/>
      <c r="M3" s="62"/>
      <c r="N3" s="62"/>
      <c r="O3" s="62"/>
      <c r="P3" s="62"/>
      <c r="Q3" s="62"/>
      <c r="R3" s="62"/>
      <c r="S3" s="62"/>
      <c r="T3" s="62"/>
      <c r="U3" s="62"/>
      <c r="V3" s="62"/>
      <c r="W3" s="62"/>
      <c r="X3" s="62"/>
      <c r="Y3" s="62"/>
      <c r="Z3" s="62"/>
      <c r="AA3" s="62"/>
      <c r="AB3" s="62"/>
      <c r="AC3" s="62"/>
      <c r="AD3" s="62"/>
      <c r="AE3" s="62"/>
      <c r="AF3" s="62"/>
      <c r="AG3" s="62"/>
      <c r="AH3" s="62"/>
      <c r="AI3" s="62"/>
      <c r="AJ3" s="62"/>
      <c r="AK3" s="62"/>
      <c r="AL3" s="62"/>
      <c r="AM3" s="62"/>
      <c r="AN3" s="62"/>
    </row>
    <row r="4" spans="1:40" ht="18.75" customHeight="1">
      <c r="B4" s="62"/>
      <c r="C4" s="62"/>
      <c r="D4" s="62"/>
      <c r="E4" s="62"/>
      <c r="F4" s="62"/>
      <c r="G4" s="62"/>
      <c r="H4" s="62"/>
      <c r="I4" s="62"/>
      <c r="J4" s="62"/>
      <c r="K4" s="62"/>
      <c r="L4" s="62"/>
      <c r="M4" s="62"/>
      <c r="N4" s="62"/>
      <c r="O4" s="62"/>
      <c r="P4" s="62"/>
      <c r="Q4" s="62"/>
      <c r="R4" s="62"/>
      <c r="S4" s="62"/>
      <c r="T4" s="62"/>
      <c r="U4" s="62"/>
      <c r="V4" s="62"/>
      <c r="W4" s="62"/>
      <c r="X4" s="62"/>
      <c r="Y4" s="62"/>
      <c r="Z4" s="62"/>
      <c r="AA4" s="62"/>
      <c r="AB4" s="62"/>
      <c r="AC4" s="62"/>
      <c r="AD4" s="62"/>
      <c r="AE4" s="62"/>
      <c r="AF4" s="62"/>
      <c r="AG4" s="62"/>
      <c r="AH4" s="62"/>
      <c r="AI4" s="62"/>
      <c r="AJ4" s="62"/>
      <c r="AK4" s="62"/>
      <c r="AL4" s="62"/>
      <c r="AM4" s="62"/>
      <c r="AN4" s="62"/>
    </row>
    <row r="5" spans="1:40">
      <c r="B5" s="62"/>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row>
    <row r="6" spans="1:40">
      <c r="B6" s="62"/>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row>
    <row r="7" spans="1:40" ht="19.5" customHeight="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row>
    <row r="8" spans="1:40" ht="19.5">
      <c r="A8" s="53" t="s">
        <v>230</v>
      </c>
      <c r="B8" s="53"/>
      <c r="C8" s="53"/>
      <c r="D8" s="53"/>
      <c r="E8" s="53"/>
      <c r="F8" s="53"/>
      <c r="G8" s="53"/>
      <c r="H8" s="53"/>
      <c r="I8" s="53"/>
      <c r="J8" s="53"/>
      <c r="K8" s="53"/>
      <c r="L8" s="53"/>
      <c r="M8" s="53"/>
      <c r="N8" s="53"/>
      <c r="O8" s="53"/>
      <c r="P8" s="53"/>
      <c r="Q8" s="53"/>
      <c r="R8" s="53"/>
      <c r="S8" s="53"/>
      <c r="T8" s="53"/>
      <c r="U8" s="53"/>
      <c r="V8" s="53"/>
      <c r="W8" s="53"/>
      <c r="X8" s="53"/>
      <c r="Y8" s="53"/>
      <c r="Z8" s="53"/>
      <c r="AA8" s="53"/>
      <c r="AB8" s="53"/>
      <c r="AC8" s="53"/>
      <c r="AD8" s="53"/>
      <c r="AE8" s="53"/>
      <c r="AF8" s="53"/>
      <c r="AG8" s="53"/>
      <c r="AH8" s="53"/>
    </row>
    <row r="9" spans="1:40" ht="23.25" customHeight="1">
      <c r="A9" s="1" t="s">
        <v>48</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row>
    <row r="10" spans="1:40" ht="22.5" customHeight="1">
      <c r="B10" s="21" t="s">
        <v>179</v>
      </c>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62"/>
    </row>
    <row r="11" spans="1:40" ht="18.75" customHeight="1">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348"/>
      <c r="AK11" s="410"/>
      <c r="AL11" s="410"/>
      <c r="AM11" s="410"/>
      <c r="AN11" s="450"/>
    </row>
    <row r="12" spans="1:40" ht="19.5">
      <c r="B12" s="1" t="s">
        <v>454</v>
      </c>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J12" s="349"/>
      <c r="AK12" s="411"/>
      <c r="AL12" s="411"/>
      <c r="AM12" s="411"/>
      <c r="AN12" s="451"/>
    </row>
    <row r="13" spans="1:40">
      <c r="B13" s="1" t="s">
        <v>725</v>
      </c>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54"/>
      <c r="AJ13" s="350"/>
      <c r="AK13" s="412"/>
      <c r="AL13" s="412"/>
      <c r="AM13" s="412"/>
      <c r="AN13" s="452"/>
    </row>
    <row r="14" spans="1:40">
      <c r="B14" s="1" t="s">
        <v>362</v>
      </c>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54"/>
      <c r="AJ14" s="350"/>
      <c r="AK14" s="412"/>
      <c r="AL14" s="412"/>
      <c r="AM14" s="412"/>
      <c r="AN14" s="452"/>
    </row>
    <row r="15" spans="1:40">
      <c r="B15" s="1" t="s">
        <v>222</v>
      </c>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54"/>
      <c r="AJ15" s="350"/>
      <c r="AK15" s="412"/>
      <c r="AL15" s="412"/>
      <c r="AM15" s="412"/>
      <c r="AN15" s="452"/>
    </row>
    <row r="16" spans="1:40">
      <c r="B16" s="1" t="s">
        <v>695</v>
      </c>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54"/>
      <c r="AJ16" s="350"/>
      <c r="AK16" s="412"/>
      <c r="AL16" s="412"/>
      <c r="AM16" s="412"/>
      <c r="AN16" s="452"/>
    </row>
    <row r="17" spans="1:40">
      <c r="B17" s="1" t="s">
        <v>851</v>
      </c>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4"/>
      <c r="AJ17" s="350"/>
      <c r="AK17" s="412"/>
      <c r="AL17" s="412"/>
      <c r="AM17" s="412"/>
      <c r="AN17" s="452"/>
    </row>
    <row r="18" spans="1:40">
      <c r="B18" s="1" t="s">
        <v>351</v>
      </c>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54"/>
      <c r="AJ18" s="350"/>
      <c r="AK18" s="412"/>
      <c r="AL18" s="412"/>
      <c r="AM18" s="412"/>
      <c r="AN18" s="452"/>
    </row>
    <row r="19" spans="1:40">
      <c r="B19" s="1" t="s">
        <v>393</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54"/>
      <c r="AJ19" s="350"/>
      <c r="AK19" s="412"/>
      <c r="AL19" s="412"/>
      <c r="AM19" s="412"/>
      <c r="AN19" s="452"/>
    </row>
    <row r="20" spans="1:40">
      <c r="B20" s="1" t="s">
        <v>498</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54"/>
      <c r="AJ20" s="350"/>
      <c r="AK20" s="412"/>
      <c r="AL20" s="412"/>
      <c r="AM20" s="412"/>
      <c r="AN20" s="452"/>
    </row>
    <row r="21" spans="1:40">
      <c r="B21" s="1" t="s">
        <v>62</v>
      </c>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54"/>
      <c r="AJ21" s="350"/>
      <c r="AK21" s="412"/>
      <c r="AL21" s="412"/>
      <c r="AM21" s="412"/>
      <c r="AN21" s="452"/>
    </row>
    <row r="22" spans="1:40" ht="19.5">
      <c r="B22" s="1" t="s">
        <v>247</v>
      </c>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54"/>
      <c r="AJ22" s="351"/>
      <c r="AK22" s="413"/>
      <c r="AL22" s="413"/>
      <c r="AM22" s="413"/>
      <c r="AN22" s="453"/>
    </row>
    <row r="23" spans="1:40" ht="18.75" customHeight="1">
      <c r="B23" s="21" t="s">
        <v>192</v>
      </c>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62"/>
    </row>
    <row r="24" spans="1:40" ht="19.5">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352"/>
      <c r="AK24" s="352"/>
      <c r="AL24" s="352"/>
      <c r="AM24" s="352"/>
      <c r="AN24" s="352"/>
    </row>
    <row r="25" spans="1:40" ht="19.5">
      <c r="B25" s="62" t="s">
        <v>451</v>
      </c>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21"/>
      <c r="AI25" s="21"/>
      <c r="AJ25" s="353"/>
      <c r="AK25" s="414"/>
      <c r="AL25" s="414"/>
      <c r="AM25" s="414"/>
      <c r="AN25" s="454"/>
    </row>
    <row r="26" spans="1:40" ht="19.5">
      <c r="B26" s="21" t="s">
        <v>854</v>
      </c>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J26" s="354"/>
      <c r="AK26" s="415"/>
      <c r="AL26" s="415"/>
      <c r="AM26" s="415"/>
      <c r="AN26" s="455"/>
    </row>
    <row r="27" spans="1:40" ht="20.25">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J27" s="352"/>
      <c r="AK27" s="352"/>
      <c r="AL27" s="352"/>
      <c r="AM27" s="352"/>
      <c r="AN27" s="352"/>
    </row>
    <row r="28" spans="1:40" ht="20.25">
      <c r="B28" s="21" t="s">
        <v>328</v>
      </c>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J28" s="355"/>
      <c r="AK28" s="416"/>
      <c r="AL28" s="416"/>
      <c r="AM28" s="416"/>
      <c r="AN28" s="456"/>
    </row>
    <row r="29" spans="1:40" ht="19.5">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row>
    <row r="31" spans="1:40" ht="19.5">
      <c r="A31" s="1" t="s">
        <v>643</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row>
    <row r="32" spans="1:40" ht="20.25">
      <c r="B32" s="1" t="s">
        <v>558</v>
      </c>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54"/>
      <c r="AJ32" s="355"/>
      <c r="AK32" s="416"/>
      <c r="AL32" s="416"/>
      <c r="AM32" s="416"/>
      <c r="AN32" s="456"/>
    </row>
    <row r="33" spans="1:40" ht="20.25">
      <c r="B33" s="63" t="s">
        <v>709</v>
      </c>
      <c r="C33" s="63"/>
      <c r="D33" s="63"/>
      <c r="E33" s="63"/>
      <c r="F33" s="63"/>
      <c r="G33" s="63"/>
      <c r="H33" s="63"/>
      <c r="I33" s="176"/>
      <c r="J33" s="185"/>
      <c r="K33" s="197"/>
      <c r="L33" s="197"/>
      <c r="M33" s="197"/>
      <c r="N33" s="197"/>
      <c r="O33" s="197"/>
      <c r="P33" s="197"/>
      <c r="Q33" s="197"/>
      <c r="R33" s="278"/>
      <c r="S33" s="288" t="s">
        <v>5</v>
      </c>
      <c r="T33" s="63"/>
      <c r="U33" s="176"/>
      <c r="V33" s="185"/>
      <c r="W33" s="197"/>
      <c r="X33" s="197"/>
      <c r="Y33" s="197"/>
      <c r="Z33" s="197"/>
      <c r="AA33" s="197"/>
      <c r="AB33" s="197"/>
      <c r="AC33" s="197"/>
      <c r="AD33" s="197"/>
      <c r="AE33" s="197"/>
      <c r="AF33" s="197"/>
      <c r="AG33" s="278"/>
      <c r="AH33" s="334"/>
      <c r="AI33" s="334"/>
      <c r="AJ33" s="356"/>
      <c r="AK33" s="417"/>
      <c r="AL33" s="417"/>
      <c r="AM33" s="417"/>
      <c r="AN33" s="457"/>
    </row>
    <row r="34" spans="1:40" ht="19.5">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row>
    <row r="35" spans="1:40" ht="19.5">
      <c r="A35" s="1" t="s">
        <v>644</v>
      </c>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row>
    <row r="36" spans="1:40" ht="19.5">
      <c r="B36" s="1" t="s">
        <v>460</v>
      </c>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J36" s="357"/>
      <c r="AK36" s="418"/>
      <c r="AL36" s="418"/>
      <c r="AM36" s="418"/>
      <c r="AN36" s="458"/>
    </row>
    <row r="37" spans="1:40" ht="19.5">
      <c r="B37" s="1" t="s">
        <v>366</v>
      </c>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J37" s="358"/>
      <c r="AK37" s="419"/>
      <c r="AL37" s="419"/>
      <c r="AM37" s="419"/>
      <c r="AN37" s="459"/>
    </row>
    <row r="38" spans="1:40" ht="20.25">
      <c r="B38" s="1" t="s">
        <v>467</v>
      </c>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J38" s="359"/>
      <c r="AK38" s="359"/>
      <c r="AL38" s="359"/>
      <c r="AM38" s="359"/>
      <c r="AN38" s="359"/>
    </row>
    <row r="39" spans="1:40" ht="19.5">
      <c r="B39" s="1" t="s">
        <v>452</v>
      </c>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J39" s="360"/>
      <c r="AK39" s="420"/>
      <c r="AL39" s="420"/>
      <c r="AM39" s="420"/>
      <c r="AN39" s="460"/>
    </row>
    <row r="40" spans="1:40">
      <c r="B40" s="1" t="s">
        <v>478</v>
      </c>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J40" s="361"/>
      <c r="AK40" s="421"/>
      <c r="AL40" s="421"/>
      <c r="AM40" s="421"/>
      <c r="AN40" s="461"/>
    </row>
    <row r="41" spans="1:40">
      <c r="B41" s="1" t="s">
        <v>317</v>
      </c>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J41" s="361"/>
      <c r="AK41" s="421"/>
      <c r="AL41" s="421"/>
      <c r="AM41" s="421"/>
      <c r="AN41" s="461"/>
    </row>
    <row r="42" spans="1:40">
      <c r="B42" s="1" t="s">
        <v>479</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J42" s="361"/>
      <c r="AK42" s="421"/>
      <c r="AL42" s="421"/>
      <c r="AM42" s="421"/>
      <c r="AN42" s="461"/>
    </row>
    <row r="43" spans="1:40" ht="19.5">
      <c r="B43" s="1" t="s">
        <v>391</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J43" s="358"/>
      <c r="AK43" s="419"/>
      <c r="AL43" s="419"/>
      <c r="AM43" s="419"/>
      <c r="AN43" s="459"/>
    </row>
    <row r="44" spans="1:40" ht="16.5" customHeight="1">
      <c r="AJ44" s="334"/>
      <c r="AK44" s="334"/>
      <c r="AL44" s="334"/>
      <c r="AM44" s="334"/>
      <c r="AN44" s="334"/>
    </row>
    <row r="45" spans="1:40" ht="13.5" customHeight="1">
      <c r="AJ45" s="334"/>
      <c r="AK45" s="334"/>
      <c r="AL45" s="334"/>
      <c r="AM45" s="334"/>
      <c r="AN45" s="334"/>
    </row>
    <row r="46" spans="1:40">
      <c r="A46" s="1" t="s">
        <v>875</v>
      </c>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row>
    <row r="47" spans="1:40" ht="19.5">
      <c r="B47" s="1" t="s">
        <v>395</v>
      </c>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J47" s="352"/>
      <c r="AK47" s="352"/>
      <c r="AL47" s="352"/>
      <c r="AM47" s="352"/>
      <c r="AN47" s="352"/>
    </row>
    <row r="48" spans="1:40" ht="19.5">
      <c r="B48" s="1" t="s">
        <v>111</v>
      </c>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J48" s="357"/>
      <c r="AK48" s="418"/>
      <c r="AL48" s="418"/>
      <c r="AM48" s="418"/>
      <c r="AN48" s="458"/>
    </row>
    <row r="49" spans="2:40">
      <c r="B49" s="1" t="s">
        <v>836</v>
      </c>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J49" s="362"/>
      <c r="AK49" s="422"/>
      <c r="AL49" s="422"/>
      <c r="AM49" s="422"/>
      <c r="AN49" s="462"/>
    </row>
    <row r="50" spans="2:40">
      <c r="B50" s="1" t="s">
        <v>324</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J50" s="362"/>
      <c r="AK50" s="422"/>
      <c r="AL50" s="422"/>
      <c r="AM50" s="422"/>
      <c r="AN50" s="462"/>
    </row>
    <row r="51" spans="2:40" ht="18.75" customHeight="1">
      <c r="B51" s="62" t="s">
        <v>719</v>
      </c>
      <c r="C51" s="62"/>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J51" s="363"/>
      <c r="AK51" s="423"/>
      <c r="AL51" s="423"/>
      <c r="AM51" s="423"/>
      <c r="AN51" s="463"/>
    </row>
    <row r="52" spans="2:40" ht="25.5" customHeight="1">
      <c r="B52" s="64" t="s">
        <v>798</v>
      </c>
      <c r="C52" s="64"/>
      <c r="D52" s="64"/>
      <c r="E52" s="64"/>
      <c r="F52" s="64"/>
      <c r="G52" s="64"/>
      <c r="H52" s="64"/>
      <c r="I52" s="64"/>
      <c r="J52" s="64"/>
      <c r="K52" s="64"/>
      <c r="L52" s="64"/>
      <c r="M52" s="64"/>
      <c r="N52" s="64"/>
      <c r="O52" s="64"/>
      <c r="P52" s="64"/>
      <c r="Q52" s="64"/>
      <c r="R52" s="64"/>
      <c r="S52" s="64"/>
      <c r="T52" s="64"/>
      <c r="U52" s="64"/>
      <c r="V52" s="64" t="s">
        <v>705</v>
      </c>
      <c r="W52" s="1" t="s">
        <v>799</v>
      </c>
      <c r="AA52" s="64"/>
      <c r="AB52" s="64"/>
      <c r="AC52" s="64"/>
      <c r="AD52" s="64"/>
      <c r="AE52" s="64"/>
      <c r="AF52" s="64"/>
      <c r="AG52" s="64"/>
      <c r="AH52" s="64"/>
      <c r="AJ52" s="364"/>
      <c r="AK52" s="364"/>
      <c r="AL52" s="364"/>
      <c r="AM52" s="364"/>
      <c r="AN52" s="364"/>
    </row>
    <row r="53" spans="2:40" ht="22.5" customHeight="1">
      <c r="B53" s="1" t="s">
        <v>337</v>
      </c>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J53" s="357"/>
      <c r="AK53" s="418"/>
      <c r="AL53" s="418"/>
      <c r="AM53" s="418"/>
      <c r="AN53" s="458"/>
    </row>
    <row r="54" spans="2:40" ht="19.5">
      <c r="B54" s="21" t="s">
        <v>581</v>
      </c>
      <c r="C54" s="21"/>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J54" s="358"/>
      <c r="AK54" s="419"/>
      <c r="AL54" s="419"/>
      <c r="AM54" s="419"/>
      <c r="AN54" s="459"/>
    </row>
    <row r="55" spans="2:40" ht="19.5">
      <c r="B55" s="21"/>
      <c r="C55" s="21"/>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J55" s="365"/>
      <c r="AK55" s="365"/>
      <c r="AL55" s="365"/>
      <c r="AM55" s="365"/>
      <c r="AN55" s="334"/>
    </row>
    <row r="56" spans="2:40" ht="19.5" customHeight="1">
      <c r="B56" s="65" t="s">
        <v>487</v>
      </c>
      <c r="C56" s="65"/>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J56" s="353"/>
      <c r="AK56" s="414"/>
      <c r="AL56" s="414"/>
      <c r="AM56" s="414"/>
      <c r="AN56" s="454"/>
    </row>
    <row r="57" spans="2:40" ht="19.5" customHeight="1">
      <c r="B57" s="65" t="s">
        <v>763</v>
      </c>
      <c r="C57" s="65"/>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J57" s="366"/>
      <c r="AK57" s="366"/>
      <c r="AL57" s="366"/>
      <c r="AM57" s="366"/>
      <c r="AN57" s="366"/>
    </row>
    <row r="58" spans="2:40" ht="19.5">
      <c r="B58" s="64" t="s">
        <v>95</v>
      </c>
      <c r="C58" s="64"/>
      <c r="D58" s="64"/>
      <c r="E58" s="64"/>
      <c r="F58" s="64"/>
      <c r="G58" s="64"/>
      <c r="H58" s="64"/>
      <c r="I58" s="64"/>
      <c r="J58" s="64"/>
      <c r="K58" s="64"/>
      <c r="L58" s="64"/>
      <c r="M58" s="64"/>
      <c r="N58" s="64"/>
      <c r="O58" s="64"/>
      <c r="P58" s="64"/>
      <c r="Q58" s="64"/>
      <c r="R58" s="64"/>
      <c r="S58" s="64"/>
      <c r="T58" s="64"/>
      <c r="U58" s="64"/>
      <c r="V58" s="64"/>
      <c r="W58" s="64"/>
      <c r="X58" s="64"/>
      <c r="Y58" s="64"/>
      <c r="Z58" s="64"/>
      <c r="AA58" s="64"/>
      <c r="AB58" s="64"/>
      <c r="AC58" s="64"/>
      <c r="AD58" s="64"/>
      <c r="AE58" s="64"/>
      <c r="AF58" s="64"/>
      <c r="AG58" s="64"/>
      <c r="AH58" s="64"/>
      <c r="AJ58" s="367"/>
      <c r="AK58" s="424"/>
      <c r="AL58" s="424"/>
      <c r="AM58" s="424"/>
      <c r="AN58" s="464"/>
    </row>
    <row r="59" spans="2:40">
      <c r="B59" s="1" t="s">
        <v>245</v>
      </c>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J59" s="361"/>
      <c r="AK59" s="421"/>
      <c r="AL59" s="421"/>
      <c r="AM59" s="421"/>
      <c r="AN59" s="461"/>
    </row>
    <row r="60" spans="2:40">
      <c r="B60" s="1" t="s">
        <v>0</v>
      </c>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J60" s="361"/>
      <c r="AK60" s="421"/>
      <c r="AL60" s="421"/>
      <c r="AM60" s="421"/>
      <c r="AN60" s="461"/>
    </row>
    <row r="61" spans="2:40" ht="19.5">
      <c r="B61" s="64" t="s">
        <v>284</v>
      </c>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c r="AC61" s="64"/>
      <c r="AD61" s="64"/>
      <c r="AE61" s="64"/>
      <c r="AF61" s="64"/>
      <c r="AG61" s="64"/>
      <c r="AH61" s="64"/>
      <c r="AJ61" s="368"/>
      <c r="AK61" s="425"/>
      <c r="AL61" s="425"/>
      <c r="AM61" s="425"/>
      <c r="AN61" s="465"/>
    </row>
    <row r="62" spans="2:40" ht="19.5">
      <c r="B62" s="64" t="s">
        <v>790</v>
      </c>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c r="AC62" s="64"/>
      <c r="AD62" s="64"/>
      <c r="AE62" s="64"/>
      <c r="AF62" s="64"/>
      <c r="AG62" s="64"/>
      <c r="AH62" s="64"/>
    </row>
    <row r="63" spans="2:40" ht="20.25">
      <c r="B63" s="1" t="s">
        <v>762</v>
      </c>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J63" s="355"/>
      <c r="AK63" s="416"/>
      <c r="AL63" s="416"/>
      <c r="AM63" s="416"/>
      <c r="AN63" s="456"/>
    </row>
    <row r="64" spans="2:40" ht="19.5">
      <c r="B64" s="64" t="s">
        <v>869</v>
      </c>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c r="AC64" s="64"/>
      <c r="AD64" s="64"/>
      <c r="AE64" s="64"/>
      <c r="AF64" s="64"/>
      <c r="AG64" s="64"/>
      <c r="AH64" s="64"/>
      <c r="AJ64" s="365"/>
      <c r="AK64" s="365"/>
      <c r="AL64" s="365"/>
      <c r="AM64" s="365"/>
      <c r="AN64" s="365"/>
    </row>
    <row r="65" spans="1:40" ht="17.850000000000001" customHeight="1">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334"/>
    </row>
    <row r="66" spans="1:40" ht="20.25">
      <c r="B66" s="1" t="s">
        <v>488</v>
      </c>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J66" s="355"/>
      <c r="AK66" s="416"/>
      <c r="AL66" s="416"/>
      <c r="AM66" s="416"/>
      <c r="AN66" s="456"/>
    </row>
    <row r="67" spans="1:40" ht="19.5">
      <c r="B67" s="1" t="s">
        <v>490</v>
      </c>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row>
    <row r="68" spans="1:40" ht="30" customHeight="1">
      <c r="A68" s="54"/>
      <c r="B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335"/>
      <c r="AI68" s="334"/>
    </row>
    <row r="69" spans="1:40" ht="30" customHeight="1">
      <c r="A69" s="54"/>
      <c r="B69" s="68"/>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336"/>
      <c r="AI69" s="334"/>
      <c r="AJ69" s="369"/>
      <c r="AK69" s="369"/>
      <c r="AL69" s="369"/>
      <c r="AM69" s="369"/>
      <c r="AN69" s="369"/>
    </row>
    <row r="70" spans="1:40" ht="19.5" customHeight="1">
      <c r="B70" s="69" t="s">
        <v>298</v>
      </c>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334"/>
      <c r="AJ70" s="370"/>
      <c r="AK70" s="426"/>
      <c r="AL70" s="426"/>
      <c r="AM70" s="426"/>
      <c r="AN70" s="466"/>
    </row>
    <row r="71" spans="1:40" ht="19.5" customHeight="1">
      <c r="B71" s="70" t="s">
        <v>359</v>
      </c>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c r="AG71" s="70"/>
      <c r="AH71" s="70"/>
      <c r="AI71" s="334"/>
      <c r="AJ71" s="364"/>
      <c r="AK71" s="364"/>
      <c r="AL71" s="364"/>
      <c r="AM71" s="364"/>
      <c r="AN71" s="364"/>
    </row>
    <row r="72" spans="1:40" ht="19.5" customHeight="1">
      <c r="B72" s="71" t="s">
        <v>474</v>
      </c>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c r="AE72" s="71"/>
      <c r="AF72" s="71"/>
      <c r="AG72" s="71"/>
      <c r="AH72" s="71"/>
      <c r="AI72" s="71"/>
      <c r="AJ72" s="370"/>
      <c r="AK72" s="426"/>
      <c r="AL72" s="426"/>
      <c r="AM72" s="426"/>
      <c r="AN72" s="466"/>
    </row>
    <row r="73" spans="1:40" ht="15" customHeight="1"/>
    <row r="74" spans="1:40">
      <c r="A74" s="1" t="s">
        <v>527</v>
      </c>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row>
    <row r="75" spans="1:40" ht="19.5">
      <c r="B75" s="1" t="s">
        <v>300</v>
      </c>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J75" s="354"/>
      <c r="AK75" s="415"/>
      <c r="AL75" s="415"/>
      <c r="AM75" s="415"/>
      <c r="AN75" s="455"/>
    </row>
    <row r="76" spans="1:40" ht="17.25" customHeight="1">
      <c r="B76" s="72" t="s">
        <v>745</v>
      </c>
      <c r="C76" s="72"/>
      <c r="D76" s="72"/>
      <c r="E76" s="72"/>
      <c r="F76" s="72"/>
      <c r="G76" s="72"/>
      <c r="H76" s="72"/>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c r="AI76" s="54"/>
      <c r="AJ76" s="354"/>
      <c r="AK76" s="415"/>
      <c r="AL76" s="415"/>
      <c r="AM76" s="415"/>
      <c r="AN76" s="455"/>
    </row>
    <row r="77" spans="1:40" ht="12.75" customHeight="1">
      <c r="AJ77" s="334"/>
      <c r="AK77" s="334"/>
      <c r="AL77" s="334"/>
      <c r="AM77" s="334"/>
      <c r="AN77" s="334"/>
    </row>
    <row r="78" spans="1:40" ht="19.5">
      <c r="A78" s="55" t="s">
        <v>180</v>
      </c>
      <c r="B78" s="55"/>
      <c r="C78" s="55"/>
      <c r="D78" s="55"/>
      <c r="E78" s="55"/>
      <c r="F78" s="55"/>
      <c r="G78" s="55"/>
      <c r="H78" s="55"/>
      <c r="I78" s="55"/>
      <c r="J78" s="55"/>
      <c r="K78" s="55"/>
      <c r="L78" s="55"/>
      <c r="M78" s="55"/>
      <c r="N78" s="55"/>
      <c r="O78" s="55"/>
      <c r="P78" s="55"/>
      <c r="Q78" s="55"/>
      <c r="R78" s="55"/>
      <c r="S78" s="55"/>
      <c r="T78" s="55"/>
      <c r="U78" s="55"/>
      <c r="V78" s="55"/>
      <c r="W78" s="55"/>
      <c r="X78" s="55"/>
      <c r="Y78" s="55"/>
      <c r="Z78" s="55"/>
      <c r="AA78" s="55"/>
      <c r="AB78" s="55"/>
      <c r="AC78" s="55"/>
      <c r="AD78" s="55"/>
      <c r="AE78" s="55"/>
      <c r="AF78" s="55"/>
      <c r="AG78" s="55"/>
      <c r="AH78" s="55"/>
      <c r="AI78" s="55"/>
      <c r="AJ78" s="55"/>
      <c r="AK78" s="55"/>
      <c r="AL78" s="55"/>
      <c r="AM78" s="55"/>
      <c r="AN78" s="55"/>
    </row>
    <row r="79" spans="1:40" ht="19.5">
      <c r="A79" s="55"/>
      <c r="B79" s="58" t="s">
        <v>412</v>
      </c>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5"/>
      <c r="AJ79" s="371"/>
      <c r="AK79" s="427"/>
      <c r="AL79" s="427"/>
      <c r="AM79" s="427"/>
      <c r="AN79" s="467"/>
    </row>
    <row r="80" spans="1:40">
      <c r="A80" s="55"/>
      <c r="B80" s="58" t="s">
        <v>109</v>
      </c>
      <c r="C80" s="58"/>
      <c r="D80" s="58"/>
      <c r="E80" s="58"/>
      <c r="F80" s="58"/>
      <c r="G80" s="58"/>
      <c r="H80" s="58"/>
      <c r="I80" s="58"/>
      <c r="J80" s="58"/>
      <c r="K80" s="58"/>
      <c r="L80" s="58"/>
      <c r="M80" s="58"/>
      <c r="N80" s="58"/>
      <c r="O80" s="58"/>
      <c r="P80" s="58"/>
      <c r="Q80" s="58"/>
      <c r="R80" s="58"/>
      <c r="S80" s="58"/>
      <c r="T80" s="58"/>
      <c r="U80" s="58"/>
      <c r="V80" s="58"/>
      <c r="W80" s="58"/>
      <c r="X80" s="58"/>
      <c r="Y80" s="58"/>
      <c r="Z80" s="58"/>
      <c r="AA80" s="58"/>
      <c r="AB80" s="58"/>
      <c r="AC80" s="58"/>
      <c r="AD80" s="58"/>
      <c r="AE80" s="58"/>
      <c r="AF80" s="58"/>
      <c r="AG80" s="58"/>
      <c r="AH80" s="58"/>
      <c r="AI80" s="73"/>
      <c r="AJ80" s="372"/>
      <c r="AK80" s="428"/>
      <c r="AL80" s="428"/>
      <c r="AM80" s="428"/>
      <c r="AN80" s="468"/>
    </row>
    <row r="81" spans="1:40" ht="19.5">
      <c r="A81" s="55"/>
      <c r="B81" s="58" t="s">
        <v>647</v>
      </c>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73"/>
      <c r="AJ81" s="213"/>
      <c r="AK81" s="226"/>
      <c r="AL81" s="226"/>
      <c r="AM81" s="226"/>
      <c r="AN81" s="265"/>
    </row>
    <row r="82" spans="1:40" ht="19.5">
      <c r="A82" s="55"/>
      <c r="B82" s="73"/>
      <c r="C82" s="73"/>
      <c r="D82" s="73"/>
      <c r="E82" s="73"/>
      <c r="F82" s="73"/>
      <c r="G82" s="73"/>
      <c r="H82" s="73"/>
      <c r="I82" s="73"/>
      <c r="J82" s="73"/>
      <c r="K82" s="73"/>
      <c r="L82" s="73"/>
      <c r="M82" s="73"/>
      <c r="N82" s="73"/>
      <c r="O82" s="73"/>
      <c r="P82" s="73"/>
      <c r="Q82" s="73"/>
      <c r="R82" s="73"/>
      <c r="S82" s="73"/>
      <c r="T82" s="73"/>
      <c r="U82" s="73"/>
      <c r="V82" s="73"/>
      <c r="W82" s="73"/>
      <c r="X82" s="73"/>
      <c r="Y82" s="73"/>
      <c r="Z82" s="73"/>
      <c r="AA82" s="73"/>
      <c r="AB82" s="73"/>
      <c r="AC82" s="73"/>
      <c r="AD82" s="73"/>
      <c r="AE82" s="73"/>
      <c r="AF82" s="73"/>
      <c r="AG82" s="73"/>
      <c r="AH82" s="73"/>
      <c r="AI82" s="73"/>
      <c r="AJ82" s="55"/>
      <c r="AK82" s="55"/>
      <c r="AL82" s="55"/>
      <c r="AM82" s="55"/>
      <c r="AN82" s="55"/>
    </row>
    <row r="83" spans="1:40">
      <c r="A83" s="56" t="s">
        <v>625</v>
      </c>
      <c r="B83" s="56"/>
      <c r="C83" s="56"/>
      <c r="D83" s="56"/>
      <c r="E83" s="56"/>
      <c r="F83" s="56"/>
      <c r="G83" s="56"/>
      <c r="H83" s="56"/>
      <c r="I83" s="56"/>
      <c r="J83" s="56"/>
      <c r="K83" s="56"/>
      <c r="L83" s="56"/>
      <c r="M83" s="56"/>
      <c r="N83" s="56"/>
      <c r="O83" s="56"/>
      <c r="P83" s="56"/>
      <c r="Q83" s="56"/>
      <c r="R83" s="56"/>
      <c r="S83" s="56"/>
      <c r="T83" s="56"/>
      <c r="U83" s="56"/>
      <c r="V83" s="56"/>
      <c r="W83" s="56"/>
      <c r="X83" s="56"/>
      <c r="Y83" s="56"/>
      <c r="Z83" s="56"/>
      <c r="AA83" s="56"/>
      <c r="AB83" s="56"/>
      <c r="AC83" s="56"/>
      <c r="AD83" s="56"/>
      <c r="AE83" s="56"/>
      <c r="AF83" s="56"/>
      <c r="AG83" s="56"/>
      <c r="AH83" s="56"/>
      <c r="AI83" s="55"/>
      <c r="AJ83" s="55"/>
      <c r="AK83" s="55"/>
      <c r="AL83" s="55"/>
      <c r="AM83" s="55"/>
      <c r="AN83" s="55"/>
    </row>
    <row r="84" spans="1:40">
      <c r="A84" s="55" t="s">
        <v>234</v>
      </c>
      <c r="B84" s="55"/>
      <c r="C84" s="55"/>
      <c r="D84" s="55"/>
      <c r="E84" s="55"/>
      <c r="F84" s="55"/>
      <c r="G84" s="55"/>
      <c r="H84" s="55"/>
      <c r="I84" s="55"/>
      <c r="J84" s="55"/>
      <c r="K84" s="55"/>
      <c r="L84" s="55"/>
      <c r="M84" s="55"/>
      <c r="N84" s="55"/>
      <c r="O84" s="55"/>
      <c r="P84" s="55"/>
      <c r="Q84" s="55"/>
      <c r="R84" s="55"/>
      <c r="S84" s="55"/>
      <c r="T84" s="55"/>
      <c r="U84" s="55"/>
      <c r="V84" s="55"/>
      <c r="W84" s="55"/>
      <c r="X84" s="55"/>
      <c r="Y84" s="55"/>
      <c r="Z84" s="55"/>
      <c r="AA84" s="55"/>
      <c r="AB84" s="55"/>
      <c r="AC84" s="55"/>
      <c r="AD84" s="55"/>
      <c r="AE84" s="55"/>
      <c r="AF84" s="55"/>
      <c r="AG84" s="55"/>
      <c r="AH84" s="55"/>
      <c r="AI84" s="55"/>
      <c r="AJ84" s="55"/>
      <c r="AK84" s="55"/>
      <c r="AL84" s="55"/>
      <c r="AM84" s="55"/>
      <c r="AN84" s="55"/>
    </row>
    <row r="85" spans="1:40">
      <c r="A85" s="55"/>
      <c r="B85" s="55" t="s">
        <v>372</v>
      </c>
      <c r="C85" s="55"/>
      <c r="D85" s="55"/>
      <c r="E85" s="55"/>
      <c r="F85" s="55"/>
      <c r="G85" s="55"/>
      <c r="H85" s="55"/>
      <c r="I85" s="55"/>
      <c r="J85" s="55"/>
      <c r="K85" s="55"/>
      <c r="L85" s="55"/>
      <c r="M85" s="55"/>
      <c r="N85" s="55"/>
      <c r="O85" s="55"/>
      <c r="P85" s="55"/>
      <c r="Q85" s="55"/>
      <c r="R85" s="55"/>
      <c r="S85" s="55"/>
      <c r="T85" s="55"/>
      <c r="U85" s="55"/>
      <c r="V85" s="55"/>
      <c r="W85" s="55"/>
      <c r="X85" s="55"/>
      <c r="Y85" s="55"/>
      <c r="Z85" s="55"/>
      <c r="AA85" s="55"/>
      <c r="AB85" s="55"/>
      <c r="AC85" s="55"/>
      <c r="AD85" s="55"/>
      <c r="AE85" s="55"/>
      <c r="AF85" s="55"/>
      <c r="AG85" s="55"/>
      <c r="AH85" s="55"/>
      <c r="AI85" s="55"/>
      <c r="AJ85" s="55"/>
      <c r="AK85" s="55"/>
      <c r="AL85" s="55"/>
      <c r="AM85" s="55"/>
      <c r="AN85" s="55"/>
    </row>
    <row r="86" spans="1:40" ht="19.5">
      <c r="A86" s="55"/>
      <c r="B86" s="74"/>
      <c r="C86" s="74"/>
      <c r="D86" s="74"/>
      <c r="E86" s="74"/>
      <c r="F86" s="74"/>
      <c r="G86" s="74"/>
      <c r="H86" s="164">
        <v>45383</v>
      </c>
      <c r="I86" s="177"/>
      <c r="J86" s="177"/>
      <c r="K86" s="177"/>
      <c r="L86" s="211"/>
      <c r="M86" s="164">
        <v>45748</v>
      </c>
      <c r="N86" s="177"/>
      <c r="O86" s="177"/>
      <c r="P86" s="177"/>
      <c r="Q86" s="211"/>
      <c r="R86" s="279">
        <v>46113</v>
      </c>
      <c r="S86" s="279"/>
      <c r="T86" s="279"/>
      <c r="U86" s="279"/>
      <c r="V86" s="279"/>
      <c r="W86" s="55"/>
      <c r="X86" s="55"/>
      <c r="Y86" s="55"/>
      <c r="Z86" s="55"/>
      <c r="AA86" s="55"/>
      <c r="AB86" s="55"/>
      <c r="AC86" s="55"/>
      <c r="AD86" s="55"/>
      <c r="AE86" s="55"/>
      <c r="AF86" s="55"/>
      <c r="AG86" s="55"/>
      <c r="AH86" s="55"/>
      <c r="AI86" s="55"/>
      <c r="AJ86" s="55"/>
      <c r="AK86" s="55"/>
      <c r="AL86" s="55"/>
      <c r="AM86" s="55"/>
      <c r="AN86" s="55"/>
    </row>
    <row r="87" spans="1:40" ht="19.5">
      <c r="A87" s="55"/>
      <c r="B87" s="75" t="s">
        <v>489</v>
      </c>
      <c r="C87" s="75"/>
      <c r="D87" s="75"/>
      <c r="E87" s="75"/>
      <c r="F87" s="75"/>
      <c r="G87" s="93"/>
      <c r="H87" s="165"/>
      <c r="I87" s="178"/>
      <c r="J87" s="178"/>
      <c r="K87" s="178"/>
      <c r="L87" s="178"/>
      <c r="M87" s="178"/>
      <c r="N87" s="178"/>
      <c r="O87" s="178"/>
      <c r="P87" s="178"/>
      <c r="Q87" s="178"/>
      <c r="R87" s="178"/>
      <c r="S87" s="178"/>
      <c r="T87" s="178"/>
      <c r="U87" s="178"/>
      <c r="V87" s="297"/>
      <c r="W87" s="55"/>
      <c r="X87" s="55"/>
      <c r="Y87" s="55"/>
      <c r="Z87" s="55"/>
      <c r="AA87" s="55"/>
      <c r="AB87" s="55"/>
      <c r="AC87" s="55"/>
      <c r="AD87" s="55"/>
      <c r="AE87" s="55"/>
      <c r="AF87" s="55"/>
      <c r="AG87" s="55"/>
      <c r="AH87" s="55"/>
      <c r="AI87" s="55"/>
      <c r="AJ87" s="55"/>
      <c r="AK87" s="55"/>
      <c r="AL87" s="55"/>
      <c r="AM87" s="55"/>
      <c r="AN87" s="55"/>
    </row>
    <row r="88" spans="1:40" ht="19.5">
      <c r="A88" s="55"/>
      <c r="B88" s="75" t="s">
        <v>494</v>
      </c>
      <c r="C88" s="75"/>
      <c r="D88" s="75"/>
      <c r="E88" s="75"/>
      <c r="F88" s="75"/>
      <c r="G88" s="93"/>
      <c r="H88" s="166"/>
      <c r="I88" s="179"/>
      <c r="J88" s="179"/>
      <c r="K88" s="179"/>
      <c r="L88" s="179"/>
      <c r="M88" s="179"/>
      <c r="N88" s="179"/>
      <c r="O88" s="179"/>
      <c r="P88" s="179"/>
      <c r="Q88" s="179"/>
      <c r="R88" s="179"/>
      <c r="S88" s="179"/>
      <c r="T88" s="179"/>
      <c r="U88" s="179"/>
      <c r="V88" s="298"/>
      <c r="W88" s="55"/>
      <c r="X88" s="55"/>
      <c r="Y88" s="55"/>
      <c r="Z88" s="55"/>
      <c r="AA88" s="55"/>
      <c r="AB88" s="55"/>
      <c r="AC88" s="55"/>
      <c r="AD88" s="55"/>
      <c r="AE88" s="55"/>
      <c r="AF88" s="55"/>
      <c r="AG88" s="55"/>
      <c r="AH88" s="55"/>
      <c r="AI88" s="55"/>
      <c r="AJ88" s="55"/>
      <c r="AK88" s="55"/>
      <c r="AL88" s="55"/>
      <c r="AM88" s="55"/>
      <c r="AN88" s="55"/>
    </row>
    <row r="89" spans="1:40" ht="20.25">
      <c r="A89" s="55"/>
      <c r="B89" s="76" t="s">
        <v>170</v>
      </c>
      <c r="C89" s="76"/>
      <c r="D89" s="76"/>
      <c r="E89" s="76"/>
      <c r="F89" s="76"/>
      <c r="G89" s="76"/>
      <c r="H89" s="76"/>
      <c r="I89" s="76"/>
      <c r="J89" s="76"/>
      <c r="K89" s="76"/>
      <c r="L89" s="76"/>
      <c r="M89" s="76"/>
      <c r="N89" s="76"/>
      <c r="O89" s="76"/>
      <c r="P89" s="76"/>
      <c r="Q89" s="76"/>
      <c r="R89" s="76"/>
      <c r="S89" s="76"/>
      <c r="T89" s="76"/>
      <c r="U89" s="76"/>
      <c r="V89" s="76"/>
      <c r="W89" s="76"/>
      <c r="X89" s="76"/>
      <c r="Y89" s="76"/>
      <c r="Z89" s="76"/>
      <c r="AA89" s="76"/>
      <c r="AB89" s="76"/>
      <c r="AC89" s="76"/>
      <c r="AD89" s="76"/>
      <c r="AE89" s="76"/>
      <c r="AF89" s="76"/>
      <c r="AG89" s="76"/>
      <c r="AH89" s="76"/>
      <c r="AI89" s="55"/>
      <c r="AJ89" s="55"/>
      <c r="AK89" s="55"/>
      <c r="AL89" s="55"/>
      <c r="AM89" s="55"/>
      <c r="AN89" s="55"/>
    </row>
    <row r="90" spans="1:40" ht="30" customHeight="1">
      <c r="A90" s="55"/>
      <c r="B90" s="77"/>
      <c r="C90" s="118"/>
      <c r="D90" s="118"/>
      <c r="E90" s="118"/>
      <c r="F90" s="118"/>
      <c r="G90" s="118"/>
      <c r="H90" s="118"/>
      <c r="I90" s="118"/>
      <c r="J90" s="118"/>
      <c r="K90" s="118"/>
      <c r="L90" s="118"/>
      <c r="M90" s="118"/>
      <c r="N90" s="118"/>
      <c r="O90" s="118"/>
      <c r="P90" s="118"/>
      <c r="Q90" s="118"/>
      <c r="R90" s="118"/>
      <c r="S90" s="118"/>
      <c r="T90" s="118"/>
      <c r="U90" s="118"/>
      <c r="V90" s="118"/>
      <c r="W90" s="118"/>
      <c r="X90" s="118"/>
      <c r="Y90" s="118"/>
      <c r="Z90" s="118"/>
      <c r="AA90" s="118"/>
      <c r="AB90" s="118"/>
      <c r="AC90" s="118"/>
      <c r="AD90" s="118"/>
      <c r="AE90" s="118"/>
      <c r="AF90" s="118"/>
      <c r="AG90" s="118"/>
      <c r="AH90" s="337"/>
      <c r="AI90" s="73"/>
      <c r="AJ90" s="55"/>
      <c r="AK90" s="55"/>
      <c r="AL90" s="55"/>
      <c r="AM90" s="55"/>
      <c r="AN90" s="55"/>
    </row>
    <row r="91" spans="1:40" ht="30" customHeight="1">
      <c r="A91" s="55"/>
      <c r="B91" s="78"/>
      <c r="C91" s="119"/>
      <c r="D91" s="119"/>
      <c r="E91" s="119"/>
      <c r="F91" s="119"/>
      <c r="G91" s="119"/>
      <c r="H91" s="119"/>
      <c r="I91" s="119"/>
      <c r="J91" s="119"/>
      <c r="K91" s="119"/>
      <c r="L91" s="119"/>
      <c r="M91" s="119"/>
      <c r="N91" s="119"/>
      <c r="O91" s="119"/>
      <c r="P91" s="119"/>
      <c r="Q91" s="119"/>
      <c r="R91" s="119"/>
      <c r="S91" s="119"/>
      <c r="T91" s="119"/>
      <c r="U91" s="119"/>
      <c r="V91" s="119"/>
      <c r="W91" s="119"/>
      <c r="X91" s="119"/>
      <c r="Y91" s="119"/>
      <c r="Z91" s="119"/>
      <c r="AA91" s="119"/>
      <c r="AB91" s="119"/>
      <c r="AC91" s="119"/>
      <c r="AD91" s="119"/>
      <c r="AE91" s="119"/>
      <c r="AF91" s="119"/>
      <c r="AG91" s="119"/>
      <c r="AH91" s="338"/>
      <c r="AI91" s="73"/>
      <c r="AJ91" s="55"/>
      <c r="AK91" s="55"/>
      <c r="AL91" s="55"/>
      <c r="AM91" s="55"/>
      <c r="AN91" s="55"/>
    </row>
    <row r="92" spans="1:40">
      <c r="A92" s="55"/>
      <c r="B92" s="55"/>
      <c r="C92" s="79"/>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c r="AI92" s="55"/>
      <c r="AJ92" s="55"/>
      <c r="AK92" s="55"/>
      <c r="AL92" s="55"/>
      <c r="AM92" s="55"/>
      <c r="AN92" s="55"/>
    </row>
    <row r="93" spans="1:40" ht="19.5">
      <c r="A93" s="55" t="s">
        <v>193</v>
      </c>
      <c r="B93" s="55"/>
      <c r="C93" s="55"/>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c r="AI93" s="55"/>
      <c r="AJ93" s="55"/>
      <c r="AK93" s="55"/>
      <c r="AL93" s="55"/>
      <c r="AM93" s="55"/>
      <c r="AN93" s="55"/>
    </row>
    <row r="94" spans="1:40" ht="20.25">
      <c r="A94" s="55"/>
      <c r="B94" s="55" t="s">
        <v>587</v>
      </c>
      <c r="C94" s="55"/>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c r="AI94" s="55"/>
      <c r="AJ94" s="233"/>
      <c r="AK94" s="250"/>
      <c r="AL94" s="250"/>
      <c r="AM94" s="250"/>
      <c r="AN94" s="280"/>
    </row>
    <row r="95" spans="1:40" ht="20.25">
      <c r="A95" s="55"/>
      <c r="B95" s="55" t="s">
        <v>378</v>
      </c>
      <c r="C95" s="55"/>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c r="AI95" s="55"/>
      <c r="AJ95" s="55"/>
      <c r="AK95" s="55"/>
      <c r="AL95" s="55"/>
      <c r="AM95" s="55"/>
      <c r="AN95" s="55"/>
    </row>
    <row r="96" spans="1:40" ht="20.25">
      <c r="A96" s="55"/>
      <c r="B96" s="55"/>
      <c r="C96" s="55"/>
      <c r="D96" s="55"/>
      <c r="E96" s="55"/>
      <c r="F96" s="55"/>
      <c r="G96" s="55"/>
      <c r="H96" s="58" t="s">
        <v>865</v>
      </c>
      <c r="I96" s="58"/>
      <c r="J96" s="58"/>
      <c r="K96" s="58" t="s">
        <v>158</v>
      </c>
      <c r="L96" s="55"/>
      <c r="M96" s="224"/>
      <c r="N96" s="233"/>
      <c r="O96" s="250"/>
      <c r="P96" s="250"/>
      <c r="Q96" s="250"/>
      <c r="R96" s="280"/>
      <c r="S96" s="58"/>
      <c r="T96" s="58"/>
      <c r="U96" s="58" t="s">
        <v>5</v>
      </c>
      <c r="V96" s="55"/>
      <c r="W96" s="55"/>
      <c r="X96" s="233"/>
      <c r="Y96" s="250"/>
      <c r="Z96" s="250"/>
      <c r="AA96" s="250"/>
      <c r="AB96" s="280"/>
      <c r="AC96" s="55"/>
      <c r="AD96" s="55"/>
      <c r="AE96" s="55"/>
      <c r="AF96" s="55"/>
      <c r="AG96" s="55"/>
      <c r="AH96" s="55"/>
      <c r="AI96" s="55"/>
      <c r="AJ96" s="55"/>
      <c r="AK96" s="55"/>
      <c r="AL96" s="55"/>
      <c r="AM96" s="55"/>
      <c r="AN96" s="55"/>
    </row>
    <row r="97" spans="1:40" ht="19.5">
      <c r="A97" s="55"/>
      <c r="B97" s="55" t="s">
        <v>140</v>
      </c>
      <c r="C97" s="55"/>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c r="AI97" s="55"/>
      <c r="AJ97" s="55"/>
      <c r="AK97" s="55"/>
      <c r="AL97" s="55"/>
      <c r="AM97" s="55"/>
      <c r="AN97" s="55"/>
    </row>
    <row r="98" spans="1:40">
      <c r="A98" s="55"/>
      <c r="B98" s="55" t="s">
        <v>117</v>
      </c>
      <c r="C98" s="55"/>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c r="AI98" s="55"/>
      <c r="AJ98" s="55"/>
      <c r="AK98" s="55"/>
      <c r="AL98" s="55"/>
      <c r="AM98" s="55"/>
      <c r="AN98" s="55"/>
    </row>
    <row r="99" spans="1:40">
      <c r="A99" s="55"/>
      <c r="B99" s="55" t="s">
        <v>772</v>
      </c>
      <c r="C99" s="55"/>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c r="AI99" s="55"/>
      <c r="AJ99" s="55"/>
      <c r="AK99" s="55"/>
      <c r="AL99" s="55"/>
      <c r="AM99" s="55"/>
      <c r="AN99" s="55"/>
    </row>
    <row r="100" spans="1:40" ht="19.5">
      <c r="A100" s="55"/>
      <c r="B100" s="58" t="s">
        <v>678</v>
      </c>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c r="AA100" s="58"/>
      <c r="AB100" s="58"/>
      <c r="AC100" s="58"/>
      <c r="AD100" s="58"/>
      <c r="AE100" s="58"/>
      <c r="AF100" s="58"/>
      <c r="AG100" s="58"/>
      <c r="AH100" s="58"/>
      <c r="AI100" s="58"/>
      <c r="AJ100" s="58"/>
      <c r="AK100" s="58"/>
      <c r="AL100" s="58"/>
      <c r="AM100" s="58"/>
      <c r="AN100" s="58"/>
    </row>
    <row r="101" spans="1:40" ht="19.5">
      <c r="A101" s="55"/>
      <c r="B101" s="55" t="s">
        <v>496</v>
      </c>
      <c r="C101" s="55"/>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c r="AI101" s="55"/>
      <c r="AJ101" s="373"/>
      <c r="AK101" s="429"/>
      <c r="AL101" s="429"/>
      <c r="AM101" s="429"/>
      <c r="AN101" s="469"/>
    </row>
    <row r="102" spans="1:40" ht="19.5">
      <c r="A102" s="55"/>
      <c r="B102" s="55" t="s">
        <v>499</v>
      </c>
      <c r="C102" s="55"/>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c r="AI102" s="55"/>
      <c r="AJ102" s="213"/>
      <c r="AK102" s="226"/>
      <c r="AL102" s="226"/>
      <c r="AM102" s="226"/>
      <c r="AN102" s="265"/>
    </row>
    <row r="103" spans="1:40" ht="19.5">
      <c r="A103" s="55"/>
      <c r="B103" s="55" t="s">
        <v>500</v>
      </c>
      <c r="C103" s="55"/>
      <c r="D103" s="55"/>
      <c r="E103" s="55"/>
      <c r="F103" s="55"/>
      <c r="G103" s="55"/>
      <c r="H103" s="55"/>
      <c r="I103" s="55"/>
      <c r="J103" s="55"/>
      <c r="K103" s="55"/>
      <c r="L103" s="55"/>
      <c r="M103" s="55"/>
      <c r="N103" s="55"/>
      <c r="O103" s="55"/>
      <c r="P103" s="55"/>
      <c r="Q103" s="55"/>
      <c r="R103" s="55"/>
      <c r="S103" s="55"/>
      <c r="T103" s="55"/>
      <c r="U103" s="55"/>
      <c r="V103" s="55"/>
      <c r="W103" s="55"/>
      <c r="X103" s="55"/>
      <c r="Y103" s="55"/>
      <c r="Z103" s="55"/>
      <c r="AA103" s="55"/>
      <c r="AB103" s="55"/>
      <c r="AC103" s="55"/>
      <c r="AD103" s="55"/>
      <c r="AE103" s="55"/>
      <c r="AF103" s="55"/>
      <c r="AG103" s="55"/>
      <c r="AH103" s="55"/>
      <c r="AI103" s="55"/>
      <c r="AJ103" s="55"/>
      <c r="AK103" s="55"/>
      <c r="AL103" s="55"/>
      <c r="AM103" s="55"/>
      <c r="AN103" s="55"/>
    </row>
    <row r="104" spans="1:40" ht="19.5">
      <c r="A104" s="55"/>
      <c r="B104" s="79"/>
      <c r="C104" s="79"/>
      <c r="D104" s="55"/>
      <c r="E104" s="55"/>
      <c r="F104" s="55"/>
      <c r="G104" s="55"/>
      <c r="H104" s="55"/>
      <c r="I104" s="55"/>
      <c r="J104" s="55"/>
      <c r="K104" s="55"/>
      <c r="L104" s="55"/>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c r="AL104" s="55"/>
      <c r="AM104" s="55"/>
      <c r="AN104" s="55"/>
    </row>
    <row r="105" spans="1:40" ht="20.25">
      <c r="A105" s="55"/>
      <c r="B105" s="80" t="s">
        <v>674</v>
      </c>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55"/>
      <c r="AJ105" s="233"/>
      <c r="AK105" s="250"/>
      <c r="AL105" s="250"/>
      <c r="AM105" s="250"/>
      <c r="AN105" s="280"/>
    </row>
    <row r="106" spans="1:40" ht="19.5">
      <c r="A106" s="55"/>
      <c r="B106" s="80"/>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55"/>
      <c r="AJ106" s="55"/>
      <c r="AK106" s="55"/>
      <c r="AL106" s="55"/>
      <c r="AM106" s="55"/>
      <c r="AN106" s="55"/>
    </row>
    <row r="107" spans="1:40">
      <c r="A107" s="55"/>
      <c r="B107" s="80"/>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55"/>
      <c r="AJ107" s="55"/>
      <c r="AK107" s="55"/>
      <c r="AL107" s="55"/>
      <c r="AM107" s="55"/>
      <c r="AN107" s="55"/>
    </row>
    <row r="108" spans="1:40" ht="19.5">
      <c r="A108" s="55"/>
      <c r="B108" s="80"/>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55"/>
      <c r="AJ108" s="55"/>
      <c r="AK108" s="55"/>
      <c r="AL108" s="55"/>
      <c r="AM108" s="55"/>
      <c r="AN108" s="55"/>
    </row>
    <row r="109" spans="1:40" ht="20.25">
      <c r="A109" s="55"/>
      <c r="B109" s="55" t="s">
        <v>429</v>
      </c>
      <c r="C109" s="55"/>
      <c r="D109" s="55"/>
      <c r="E109" s="55"/>
      <c r="F109" s="55"/>
      <c r="G109" s="55"/>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233"/>
      <c r="AK109" s="250"/>
      <c r="AL109" s="250"/>
      <c r="AM109" s="250"/>
      <c r="AN109" s="280"/>
    </row>
    <row r="110" spans="1:40" ht="19.5">
      <c r="A110" s="55"/>
      <c r="B110" s="81" t="s">
        <v>124</v>
      </c>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1"/>
      <c r="AB110" s="81"/>
      <c r="AC110" s="81"/>
      <c r="AD110" s="81"/>
      <c r="AE110" s="81"/>
      <c r="AF110" s="81"/>
      <c r="AG110" s="81"/>
      <c r="AH110" s="81"/>
      <c r="AI110" s="55"/>
      <c r="AJ110" s="55"/>
      <c r="AK110" s="55"/>
      <c r="AL110" s="55"/>
      <c r="AM110" s="55"/>
      <c r="AN110" s="55"/>
    </row>
    <row r="111" spans="1:40">
      <c r="A111" s="55"/>
      <c r="B111" s="55" t="s">
        <v>194</v>
      </c>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row>
    <row r="112" spans="1:40" ht="19.5">
      <c r="A112" s="55"/>
      <c r="B112" s="79"/>
      <c r="C112" s="79"/>
      <c r="D112" s="55"/>
      <c r="E112" s="55"/>
      <c r="F112" s="55"/>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row>
    <row r="113" spans="1:40" ht="19.5">
      <c r="A113" s="55"/>
      <c r="B113" s="55" t="s">
        <v>149</v>
      </c>
      <c r="C113" s="55"/>
      <c r="D113" s="55"/>
      <c r="E113" s="55"/>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373"/>
      <c r="AK113" s="429"/>
      <c r="AL113" s="429"/>
      <c r="AM113" s="429"/>
      <c r="AN113" s="469"/>
    </row>
    <row r="114" spans="1:40">
      <c r="A114" s="55"/>
      <c r="B114" s="55" t="s">
        <v>503</v>
      </c>
      <c r="C114" s="55"/>
      <c r="D114" s="55"/>
      <c r="E114" s="55"/>
      <c r="F114" s="55"/>
      <c r="G114" s="55"/>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374"/>
      <c r="AK114" s="430"/>
      <c r="AL114" s="430"/>
      <c r="AM114" s="430"/>
      <c r="AN114" s="470"/>
    </row>
    <row r="115" spans="1:40" ht="19.5" customHeight="1">
      <c r="A115" s="55"/>
      <c r="B115" s="80" t="s">
        <v>287</v>
      </c>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55"/>
      <c r="AJ115" s="213"/>
      <c r="AK115" s="226"/>
      <c r="AL115" s="226"/>
      <c r="AM115" s="226"/>
      <c r="AN115" s="265"/>
    </row>
    <row r="116" spans="1:40" ht="19.5">
      <c r="A116" s="55"/>
      <c r="B116" s="80"/>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55"/>
      <c r="AJ116" s="55"/>
      <c r="AK116" s="55"/>
      <c r="AL116" s="55"/>
      <c r="AM116" s="55"/>
      <c r="AN116" s="55"/>
    </row>
    <row r="117" spans="1:40">
      <c r="A117" s="55"/>
      <c r="B117" s="55" t="s">
        <v>466</v>
      </c>
      <c r="C117" s="55"/>
      <c r="D117" s="55"/>
      <c r="E117" s="55"/>
      <c r="F117" s="5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55"/>
    </row>
    <row r="118" spans="1:40" ht="8.25" customHeight="1">
      <c r="A118" s="55"/>
      <c r="B118" s="55"/>
      <c r="C118" s="79"/>
      <c r="D118" s="55"/>
      <c r="E118" s="55"/>
      <c r="F118" s="55"/>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c r="AN118" s="55"/>
    </row>
    <row r="119" spans="1:40" ht="20.25">
      <c r="A119" s="55"/>
      <c r="B119" s="80" t="s">
        <v>592</v>
      </c>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55"/>
      <c r="AJ119" s="233"/>
      <c r="AK119" s="250"/>
      <c r="AL119" s="250"/>
      <c r="AM119" s="250"/>
      <c r="AN119" s="280"/>
    </row>
    <row r="120" spans="1:40" ht="20.25">
      <c r="A120" s="55"/>
      <c r="B120" s="8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55"/>
      <c r="AJ120" s="55"/>
      <c r="AK120" s="55"/>
      <c r="AL120" s="55"/>
      <c r="AM120" s="55"/>
      <c r="AN120" s="55"/>
    </row>
    <row r="121" spans="1:40" ht="19.5">
      <c r="A121" s="55"/>
      <c r="B121" s="55" t="s">
        <v>429</v>
      </c>
      <c r="C121" s="55"/>
      <c r="D121" s="55"/>
      <c r="E121" s="55"/>
      <c r="F121" s="55"/>
      <c r="G121" s="55"/>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55"/>
      <c r="AI121" s="55"/>
      <c r="AJ121" s="373"/>
      <c r="AK121" s="429"/>
      <c r="AL121" s="429"/>
      <c r="AM121" s="429"/>
      <c r="AN121" s="469"/>
    </row>
    <row r="122" spans="1:40" ht="19.5">
      <c r="A122" s="55"/>
      <c r="B122" s="55" t="s">
        <v>402</v>
      </c>
      <c r="C122" s="55"/>
      <c r="D122" s="55"/>
      <c r="E122" s="55"/>
      <c r="F122" s="55"/>
      <c r="G122" s="55"/>
      <c r="H122" s="55"/>
      <c r="I122" s="55"/>
      <c r="J122" s="55"/>
      <c r="K122" s="55"/>
      <c r="L122" s="55"/>
      <c r="M122" s="55"/>
      <c r="N122" s="55"/>
      <c r="O122" s="55"/>
      <c r="P122" s="55"/>
      <c r="Q122" s="55"/>
      <c r="R122" s="55"/>
      <c r="S122" s="55"/>
      <c r="T122" s="55"/>
      <c r="U122" s="55"/>
      <c r="V122" s="55"/>
      <c r="W122" s="55"/>
      <c r="X122" s="55"/>
      <c r="Y122" s="55"/>
      <c r="Z122" s="55"/>
      <c r="AA122" s="55"/>
      <c r="AB122" s="55"/>
      <c r="AC122" s="55"/>
      <c r="AD122" s="55"/>
      <c r="AE122" s="55"/>
      <c r="AF122" s="55"/>
      <c r="AG122" s="55"/>
      <c r="AH122" s="55"/>
      <c r="AI122" s="55"/>
      <c r="AJ122" s="213"/>
      <c r="AK122" s="226"/>
      <c r="AL122" s="226"/>
      <c r="AM122" s="226"/>
      <c r="AN122" s="265"/>
    </row>
    <row r="123" spans="1:40" ht="19.5">
      <c r="A123" s="55"/>
      <c r="B123" s="55" t="s">
        <v>486</v>
      </c>
      <c r="C123" s="55"/>
      <c r="D123" s="55"/>
      <c r="E123" s="55"/>
      <c r="F123" s="55"/>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c r="AN123" s="55"/>
    </row>
    <row r="124" spans="1:40" ht="19.5">
      <c r="A124" s="55"/>
      <c r="B124" s="55"/>
      <c r="C124" s="55"/>
      <c r="D124" s="55"/>
      <c r="E124" s="55"/>
      <c r="F124" s="5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55"/>
      <c r="AM124" s="55"/>
      <c r="AN124" s="55"/>
    </row>
    <row r="125" spans="1:40" ht="19.5">
      <c r="A125" s="55"/>
      <c r="B125" s="55" t="s">
        <v>520</v>
      </c>
      <c r="C125" s="79"/>
      <c r="D125" s="55"/>
      <c r="E125" s="55"/>
      <c r="F125" s="55"/>
      <c r="G125" s="55"/>
      <c r="H125" s="55"/>
      <c r="I125" s="55"/>
      <c r="J125" s="55"/>
      <c r="K125" s="55"/>
      <c r="L125" s="55"/>
      <c r="M125" s="55"/>
      <c r="N125" s="55"/>
      <c r="O125" s="55"/>
      <c r="P125" s="55"/>
      <c r="Q125" s="55"/>
      <c r="R125" s="55"/>
      <c r="S125" s="55"/>
      <c r="T125" s="55"/>
      <c r="U125" s="55"/>
      <c r="V125" s="55"/>
      <c r="W125" s="55"/>
      <c r="X125" s="55"/>
      <c r="Y125" s="55"/>
      <c r="Z125" s="55"/>
      <c r="AA125" s="55"/>
      <c r="AB125" s="55"/>
      <c r="AC125" s="55"/>
      <c r="AD125" s="55"/>
      <c r="AE125" s="55"/>
      <c r="AF125" s="55"/>
      <c r="AG125" s="55"/>
      <c r="AH125" s="55"/>
      <c r="AI125" s="55"/>
      <c r="AJ125" s="373"/>
      <c r="AK125" s="429"/>
      <c r="AL125" s="429"/>
      <c r="AM125" s="429"/>
      <c r="AN125" s="469"/>
    </row>
    <row r="126" spans="1:40" ht="19.5">
      <c r="A126" s="55"/>
      <c r="B126" s="55" t="s">
        <v>441</v>
      </c>
      <c r="C126" s="55"/>
      <c r="D126" s="55"/>
      <c r="E126" s="55"/>
      <c r="F126" s="55"/>
      <c r="G126" s="55"/>
      <c r="H126" s="55"/>
      <c r="I126" s="55"/>
      <c r="J126" s="55"/>
      <c r="K126" s="55"/>
      <c r="L126" s="55"/>
      <c r="M126" s="55"/>
      <c r="N126" s="55"/>
      <c r="O126" s="55"/>
      <c r="P126" s="55"/>
      <c r="Q126" s="55"/>
      <c r="R126" s="55"/>
      <c r="S126" s="55"/>
      <c r="T126" s="55"/>
      <c r="U126" s="55"/>
      <c r="V126" s="55"/>
      <c r="W126" s="55"/>
      <c r="X126" s="55"/>
      <c r="Y126" s="55"/>
      <c r="Z126" s="55"/>
      <c r="AA126" s="55"/>
      <c r="AB126" s="55"/>
      <c r="AC126" s="55"/>
      <c r="AD126" s="55"/>
      <c r="AE126" s="55"/>
      <c r="AF126" s="55"/>
      <c r="AG126" s="55"/>
      <c r="AH126" s="55"/>
      <c r="AI126" s="55"/>
      <c r="AJ126" s="375"/>
      <c r="AK126" s="431"/>
      <c r="AL126" s="431"/>
      <c r="AM126" s="431"/>
      <c r="AN126" s="471"/>
    </row>
    <row r="127" spans="1:40" ht="14.25" customHeight="1">
      <c r="A127" s="55"/>
      <c r="B127" s="55"/>
      <c r="C127" s="79"/>
      <c r="D127" s="55"/>
      <c r="E127" s="55"/>
      <c r="F127" s="55"/>
      <c r="G127" s="55"/>
      <c r="H127" s="55"/>
      <c r="I127" s="55"/>
      <c r="J127" s="55"/>
      <c r="K127" s="55"/>
      <c r="L127" s="55"/>
      <c r="M127" s="55"/>
      <c r="N127" s="55"/>
      <c r="O127" s="55"/>
      <c r="P127" s="55"/>
      <c r="Q127" s="55"/>
      <c r="R127" s="55"/>
      <c r="S127" s="55"/>
      <c r="T127" s="55"/>
      <c r="U127" s="55"/>
      <c r="V127" s="55"/>
      <c r="W127" s="55"/>
      <c r="X127" s="55"/>
      <c r="Y127" s="55"/>
      <c r="Z127" s="55"/>
      <c r="AA127" s="55"/>
      <c r="AB127" s="55"/>
      <c r="AC127" s="55"/>
      <c r="AD127" s="55"/>
      <c r="AE127" s="55"/>
      <c r="AF127" s="55"/>
      <c r="AG127" s="55"/>
      <c r="AH127" s="55"/>
      <c r="AI127" s="55"/>
      <c r="AJ127" s="55"/>
      <c r="AK127" s="55"/>
      <c r="AL127" s="55"/>
      <c r="AM127" s="55"/>
      <c r="AN127" s="55"/>
    </row>
    <row r="128" spans="1:40">
      <c r="A128" s="57" t="s">
        <v>591</v>
      </c>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5"/>
      <c r="AJ128" s="55"/>
      <c r="AK128" s="55"/>
      <c r="AL128" s="55"/>
      <c r="AM128" s="55"/>
      <c r="AN128" s="55"/>
    </row>
    <row r="129" spans="1:40" ht="14.25" customHeight="1">
      <c r="A129" s="57"/>
      <c r="B129" s="55"/>
      <c r="C129" s="79"/>
      <c r="D129" s="55"/>
      <c r="E129" s="55"/>
      <c r="F129" s="55"/>
      <c r="G129" s="55"/>
      <c r="H129" s="55"/>
      <c r="I129" s="55"/>
      <c r="J129" s="55"/>
      <c r="K129" s="55"/>
      <c r="L129" s="55"/>
      <c r="M129" s="55"/>
      <c r="N129" s="55"/>
      <c r="O129" s="55"/>
      <c r="P129" s="55"/>
      <c r="Q129" s="55"/>
      <c r="R129" s="55"/>
      <c r="S129" s="55"/>
      <c r="T129" s="55"/>
      <c r="U129" s="55"/>
      <c r="V129" s="55"/>
      <c r="W129" s="55"/>
      <c r="X129" s="55"/>
      <c r="Y129" s="55"/>
      <c r="Z129" s="57"/>
      <c r="AA129" s="57"/>
      <c r="AB129" s="55"/>
      <c r="AC129" s="55"/>
      <c r="AD129" s="55"/>
      <c r="AE129" s="55"/>
      <c r="AF129" s="55"/>
      <c r="AG129" s="55"/>
      <c r="AH129" s="55"/>
      <c r="AI129" s="55"/>
      <c r="AJ129" s="55"/>
      <c r="AK129" s="55"/>
      <c r="AL129" s="55"/>
      <c r="AM129" s="55"/>
      <c r="AN129" s="55"/>
    </row>
    <row r="130" spans="1:40">
      <c r="A130" s="55" t="s">
        <v>880</v>
      </c>
      <c r="B130" s="55"/>
      <c r="C130" s="55"/>
      <c r="D130" s="55"/>
      <c r="E130" s="55"/>
      <c r="F130" s="55"/>
      <c r="G130" s="55"/>
      <c r="H130" s="55"/>
      <c r="I130" s="55"/>
      <c r="J130" s="55"/>
      <c r="K130" s="55"/>
      <c r="L130" s="55"/>
      <c r="M130" s="55"/>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c r="AL130" s="55"/>
      <c r="AM130" s="55"/>
      <c r="AN130" s="55"/>
    </row>
    <row r="131" spans="1:40" ht="19.5">
      <c r="A131" s="57"/>
      <c r="B131" s="58" t="str">
        <f>"職員研修の状況（令和"&amp;DBCS('表紙①'!H2-1)&amp;"・"&amp;DBCS('表紙①'!H2)&amp;"年度）　（表７にご記入ください。）"</f>
        <v>職員研修の状況（令和７・８年度）　（表７にご記入ください。）</v>
      </c>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c r="AI131" s="55"/>
      <c r="AJ131" s="55"/>
      <c r="AK131" s="55"/>
      <c r="AL131" s="55"/>
      <c r="AM131" s="55"/>
      <c r="AN131" s="55"/>
    </row>
    <row r="132" spans="1:40" ht="19.5">
      <c r="A132" s="55"/>
      <c r="B132" s="55" t="s">
        <v>642</v>
      </c>
      <c r="C132" s="55"/>
      <c r="D132" s="55"/>
      <c r="E132" s="55"/>
      <c r="F132" s="55"/>
      <c r="G132" s="55"/>
      <c r="H132" s="55"/>
      <c r="I132" s="55"/>
      <c r="J132" s="55"/>
      <c r="K132" s="55"/>
      <c r="L132" s="55"/>
      <c r="M132" s="55"/>
      <c r="N132" s="55"/>
      <c r="O132" s="55"/>
      <c r="P132" s="55"/>
      <c r="Q132" s="55"/>
      <c r="R132" s="55"/>
      <c r="S132" s="55"/>
      <c r="T132" s="55"/>
      <c r="U132" s="55"/>
      <c r="V132" s="55"/>
      <c r="W132" s="55"/>
      <c r="X132" s="55"/>
      <c r="Y132" s="55"/>
      <c r="Z132" s="55"/>
      <c r="AA132" s="55"/>
      <c r="AB132" s="55"/>
      <c r="AC132" s="55"/>
      <c r="AD132" s="55"/>
      <c r="AE132" s="55"/>
      <c r="AF132" s="55"/>
      <c r="AG132" s="55"/>
      <c r="AH132" s="55"/>
      <c r="AI132" s="55"/>
      <c r="AJ132" s="373"/>
      <c r="AK132" s="429"/>
      <c r="AL132" s="429"/>
      <c r="AM132" s="429"/>
      <c r="AN132" s="469"/>
    </row>
    <row r="133" spans="1:40">
      <c r="A133" s="55"/>
      <c r="B133" s="55" t="s">
        <v>515</v>
      </c>
      <c r="C133" s="55"/>
      <c r="D133" s="55"/>
      <c r="E133" s="55"/>
      <c r="F133" s="55"/>
      <c r="G133" s="55"/>
      <c r="H133" s="55"/>
      <c r="I133" s="55"/>
      <c r="J133" s="55"/>
      <c r="K133" s="55"/>
      <c r="L133" s="55"/>
      <c r="M133" s="55"/>
      <c r="N133" s="55"/>
      <c r="O133" s="55"/>
      <c r="P133" s="55"/>
      <c r="Q133" s="55"/>
      <c r="R133" s="55"/>
      <c r="S133" s="55"/>
      <c r="T133" s="55"/>
      <c r="U133" s="55"/>
      <c r="V133" s="55"/>
      <c r="W133" s="55"/>
      <c r="X133" s="55"/>
      <c r="Y133" s="55"/>
      <c r="Z133" s="55"/>
      <c r="AA133" s="55"/>
      <c r="AB133" s="55"/>
      <c r="AC133" s="55"/>
      <c r="AD133" s="55"/>
      <c r="AE133" s="55"/>
      <c r="AF133" s="55"/>
      <c r="AG133" s="55"/>
      <c r="AH133" s="55"/>
      <c r="AI133" s="55"/>
      <c r="AJ133" s="374"/>
      <c r="AK133" s="430"/>
      <c r="AL133" s="430"/>
      <c r="AM133" s="430"/>
      <c r="AN133" s="470"/>
    </row>
    <row r="134" spans="1:40">
      <c r="A134" s="55"/>
      <c r="B134" s="55" t="s">
        <v>516</v>
      </c>
      <c r="C134" s="55"/>
      <c r="D134" s="55"/>
      <c r="E134" s="55"/>
      <c r="F134" s="55"/>
      <c r="G134" s="55"/>
      <c r="H134" s="55"/>
      <c r="I134" s="55"/>
      <c r="J134" s="55"/>
      <c r="K134" s="55"/>
      <c r="L134" s="55"/>
      <c r="M134" s="55"/>
      <c r="N134" s="55"/>
      <c r="O134" s="55"/>
      <c r="P134" s="55"/>
      <c r="Q134" s="55"/>
      <c r="R134" s="55"/>
      <c r="S134" s="55"/>
      <c r="T134" s="55"/>
      <c r="U134" s="55"/>
      <c r="V134" s="55"/>
      <c r="W134" s="55"/>
      <c r="X134" s="55"/>
      <c r="Y134" s="55"/>
      <c r="Z134" s="55"/>
      <c r="AA134" s="55"/>
      <c r="AB134" s="55"/>
      <c r="AC134" s="55"/>
      <c r="AD134" s="55"/>
      <c r="AE134" s="55"/>
      <c r="AF134" s="55"/>
      <c r="AG134" s="55"/>
      <c r="AH134" s="55"/>
      <c r="AI134" s="55"/>
      <c r="AJ134" s="374"/>
      <c r="AK134" s="430"/>
      <c r="AL134" s="430"/>
      <c r="AM134" s="430"/>
      <c r="AN134" s="470"/>
    </row>
    <row r="135" spans="1:40">
      <c r="A135" s="55"/>
      <c r="B135" s="58" t="s">
        <v>139</v>
      </c>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c r="AI135" s="55"/>
      <c r="AJ135" s="374"/>
      <c r="AK135" s="430"/>
      <c r="AL135" s="430"/>
      <c r="AM135" s="430"/>
      <c r="AN135" s="470"/>
    </row>
    <row r="136" spans="1:40">
      <c r="A136" s="55"/>
      <c r="B136" s="58" t="s">
        <v>50</v>
      </c>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c r="AA136" s="58"/>
      <c r="AB136" s="58"/>
      <c r="AC136" s="58"/>
      <c r="AD136" s="58"/>
      <c r="AE136" s="58"/>
      <c r="AF136" s="58"/>
      <c r="AG136" s="58"/>
      <c r="AH136" s="58"/>
      <c r="AI136" s="55"/>
      <c r="AJ136" s="374"/>
      <c r="AK136" s="430"/>
      <c r="AL136" s="430"/>
      <c r="AM136" s="430"/>
      <c r="AN136" s="470"/>
    </row>
    <row r="137" spans="1:40">
      <c r="A137" s="55"/>
      <c r="B137" s="58" t="s">
        <v>760</v>
      </c>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55"/>
      <c r="AJ137" s="374"/>
      <c r="AK137" s="430"/>
      <c r="AL137" s="430"/>
      <c r="AM137" s="430"/>
      <c r="AN137" s="470"/>
    </row>
    <row r="138" spans="1:40" ht="19.5">
      <c r="A138" s="55"/>
      <c r="B138" s="55" t="s">
        <v>518</v>
      </c>
      <c r="C138" s="55"/>
      <c r="D138" s="55"/>
      <c r="E138" s="55"/>
      <c r="F138" s="55"/>
      <c r="G138" s="55"/>
      <c r="H138" s="55"/>
      <c r="I138" s="55"/>
      <c r="J138" s="55"/>
      <c r="K138" s="55"/>
      <c r="L138" s="55"/>
      <c r="M138" s="55"/>
      <c r="N138" s="55"/>
      <c r="O138" s="55"/>
      <c r="P138" s="55"/>
      <c r="Q138" s="55"/>
      <c r="R138" s="55"/>
      <c r="S138" s="55"/>
      <c r="T138" s="55"/>
      <c r="U138" s="55"/>
      <c r="V138" s="55"/>
      <c r="W138" s="55"/>
      <c r="X138" s="55"/>
      <c r="Y138" s="55"/>
      <c r="Z138" s="55"/>
      <c r="AA138" s="55"/>
      <c r="AB138" s="55"/>
      <c r="AC138" s="55"/>
      <c r="AD138" s="55"/>
      <c r="AE138" s="55"/>
      <c r="AF138" s="55"/>
      <c r="AG138" s="55"/>
      <c r="AH138" s="55"/>
      <c r="AI138" s="55"/>
      <c r="AJ138" s="213"/>
      <c r="AK138" s="226"/>
      <c r="AL138" s="226"/>
      <c r="AM138" s="226"/>
      <c r="AN138" s="265"/>
    </row>
    <row r="139" spans="1:40" ht="20.25">
      <c r="A139" s="55"/>
      <c r="B139" s="76" t="s">
        <v>348</v>
      </c>
      <c r="C139" s="76"/>
      <c r="D139" s="76"/>
      <c r="E139" s="76"/>
      <c r="F139" s="76"/>
      <c r="G139" s="76"/>
      <c r="H139" s="76"/>
      <c r="I139" s="76"/>
      <c r="J139" s="76"/>
      <c r="K139" s="76"/>
      <c r="L139" s="76"/>
      <c r="M139" s="76"/>
      <c r="N139" s="76"/>
      <c r="O139" s="76"/>
      <c r="P139" s="76"/>
      <c r="Q139" s="76"/>
      <c r="R139" s="76"/>
      <c r="S139" s="76"/>
      <c r="T139" s="76"/>
      <c r="U139" s="76"/>
      <c r="V139" s="76"/>
      <c r="W139" s="76"/>
      <c r="X139" s="76"/>
      <c r="Y139" s="76"/>
      <c r="Z139" s="76"/>
      <c r="AA139" s="76"/>
      <c r="AB139" s="76"/>
      <c r="AC139" s="76"/>
      <c r="AD139" s="76"/>
      <c r="AE139" s="76"/>
      <c r="AF139" s="76"/>
      <c r="AG139" s="76"/>
      <c r="AH139" s="76"/>
      <c r="AI139" s="55"/>
      <c r="AJ139" s="55"/>
      <c r="AK139" s="55"/>
      <c r="AL139" s="55"/>
      <c r="AM139" s="55"/>
      <c r="AN139" s="55"/>
    </row>
    <row r="140" spans="1:40" ht="30" customHeight="1">
      <c r="A140" s="55"/>
      <c r="B140" s="77"/>
      <c r="C140" s="118"/>
      <c r="D140" s="118"/>
      <c r="E140" s="118"/>
      <c r="F140" s="118"/>
      <c r="G140" s="118"/>
      <c r="H140" s="118"/>
      <c r="I140" s="118"/>
      <c r="J140" s="118"/>
      <c r="K140" s="118"/>
      <c r="L140" s="118"/>
      <c r="M140" s="118"/>
      <c r="N140" s="118"/>
      <c r="O140" s="118"/>
      <c r="P140" s="118"/>
      <c r="Q140" s="118"/>
      <c r="R140" s="118"/>
      <c r="S140" s="118"/>
      <c r="T140" s="118"/>
      <c r="U140" s="118"/>
      <c r="V140" s="118"/>
      <c r="W140" s="118"/>
      <c r="X140" s="118"/>
      <c r="Y140" s="118"/>
      <c r="Z140" s="118"/>
      <c r="AA140" s="118"/>
      <c r="AB140" s="118"/>
      <c r="AC140" s="118"/>
      <c r="AD140" s="118"/>
      <c r="AE140" s="118"/>
      <c r="AF140" s="118"/>
      <c r="AG140" s="118"/>
      <c r="AH140" s="337"/>
      <c r="AI140" s="73"/>
      <c r="AJ140" s="55"/>
      <c r="AK140" s="55"/>
      <c r="AL140" s="55"/>
      <c r="AM140" s="55"/>
      <c r="AN140" s="55"/>
    </row>
    <row r="141" spans="1:40" ht="30" customHeight="1">
      <c r="A141" s="55"/>
      <c r="B141" s="78"/>
      <c r="C141" s="119"/>
      <c r="D141" s="119"/>
      <c r="E141" s="119"/>
      <c r="F141" s="119"/>
      <c r="G141" s="119"/>
      <c r="H141" s="119"/>
      <c r="I141" s="119"/>
      <c r="J141" s="119"/>
      <c r="K141" s="119"/>
      <c r="L141" s="119"/>
      <c r="M141" s="119"/>
      <c r="N141" s="119"/>
      <c r="O141" s="119"/>
      <c r="P141" s="119"/>
      <c r="Q141" s="119"/>
      <c r="R141" s="119"/>
      <c r="S141" s="119"/>
      <c r="T141" s="119"/>
      <c r="U141" s="119"/>
      <c r="V141" s="119"/>
      <c r="W141" s="119"/>
      <c r="X141" s="119"/>
      <c r="Y141" s="119"/>
      <c r="Z141" s="119"/>
      <c r="AA141" s="119"/>
      <c r="AB141" s="119"/>
      <c r="AC141" s="119"/>
      <c r="AD141" s="119"/>
      <c r="AE141" s="119"/>
      <c r="AF141" s="119"/>
      <c r="AG141" s="119"/>
      <c r="AH141" s="338"/>
      <c r="AI141" s="73"/>
      <c r="AJ141" s="55"/>
      <c r="AK141" s="55"/>
      <c r="AL141" s="55"/>
      <c r="AM141" s="55"/>
      <c r="AN141" s="55"/>
    </row>
    <row r="142" spans="1:40" ht="20.25">
      <c r="A142" s="55"/>
      <c r="B142" s="55" t="s">
        <v>237</v>
      </c>
      <c r="C142" s="55"/>
      <c r="D142" s="55"/>
      <c r="E142" s="55"/>
      <c r="F142" s="55"/>
      <c r="G142" s="55"/>
      <c r="H142" s="55"/>
      <c r="I142" s="55"/>
      <c r="J142" s="55"/>
      <c r="K142" s="55"/>
      <c r="L142" s="55"/>
      <c r="M142" s="55"/>
      <c r="N142" s="55"/>
      <c r="O142" s="55"/>
      <c r="P142" s="55"/>
      <c r="Q142" s="55"/>
      <c r="R142" s="55"/>
      <c r="S142" s="55"/>
      <c r="T142" s="55"/>
      <c r="U142" s="55"/>
      <c r="V142" s="55"/>
      <c r="W142" s="55"/>
      <c r="X142" s="55"/>
      <c r="Y142" s="55"/>
      <c r="Z142" s="55"/>
      <c r="AA142" s="55"/>
      <c r="AB142" s="55"/>
      <c r="AC142" s="55"/>
      <c r="AD142" s="55"/>
      <c r="AE142" s="55"/>
      <c r="AF142" s="55"/>
      <c r="AG142" s="55"/>
      <c r="AH142" s="55"/>
      <c r="AI142" s="55"/>
      <c r="AJ142" s="233"/>
      <c r="AK142" s="250"/>
      <c r="AL142" s="250"/>
      <c r="AM142" s="250"/>
      <c r="AN142" s="280"/>
    </row>
    <row r="143" spans="1:40" s="52" customFormat="1" ht="17.45" customHeight="1">
      <c r="A143" s="55"/>
      <c r="B143" s="82" t="s">
        <v>638</v>
      </c>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c r="AC143" s="82"/>
      <c r="AD143" s="82"/>
      <c r="AE143" s="82"/>
      <c r="AF143" s="82"/>
      <c r="AG143" s="82"/>
      <c r="AH143" s="82"/>
      <c r="AI143" s="98"/>
      <c r="AJ143" s="97"/>
      <c r="AK143" s="97"/>
      <c r="AL143" s="97"/>
      <c r="AM143" s="97"/>
      <c r="AN143" s="97"/>
    </row>
    <row r="144" spans="1:40" ht="30" customHeight="1">
      <c r="A144" s="55"/>
      <c r="B144" s="77"/>
      <c r="C144" s="118"/>
      <c r="D144" s="118"/>
      <c r="E144" s="118"/>
      <c r="F144" s="118"/>
      <c r="G144" s="118"/>
      <c r="H144" s="118"/>
      <c r="I144" s="118"/>
      <c r="J144" s="118"/>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18"/>
      <c r="AH144" s="337"/>
      <c r="AI144" s="73"/>
      <c r="AJ144" s="55"/>
      <c r="AK144" s="55"/>
      <c r="AL144" s="55"/>
      <c r="AM144" s="55"/>
      <c r="AN144" s="55"/>
    </row>
    <row r="145" spans="1:40" ht="30" customHeight="1">
      <c r="A145" s="55"/>
      <c r="B145" s="78"/>
      <c r="C145" s="119"/>
      <c r="D145" s="119"/>
      <c r="E145" s="119"/>
      <c r="F145" s="119"/>
      <c r="G145" s="119"/>
      <c r="H145" s="119"/>
      <c r="I145" s="119"/>
      <c r="J145" s="119"/>
      <c r="K145" s="119"/>
      <c r="L145" s="119"/>
      <c r="M145" s="119"/>
      <c r="N145" s="119"/>
      <c r="O145" s="119"/>
      <c r="P145" s="119"/>
      <c r="Q145" s="119"/>
      <c r="R145" s="119"/>
      <c r="S145" s="119"/>
      <c r="T145" s="119"/>
      <c r="U145" s="119"/>
      <c r="V145" s="119"/>
      <c r="W145" s="119"/>
      <c r="X145" s="119"/>
      <c r="Y145" s="119"/>
      <c r="Z145" s="119"/>
      <c r="AA145" s="119"/>
      <c r="AB145" s="119"/>
      <c r="AC145" s="119"/>
      <c r="AD145" s="119"/>
      <c r="AE145" s="119"/>
      <c r="AF145" s="119"/>
      <c r="AG145" s="119"/>
      <c r="AH145" s="338"/>
      <c r="AI145" s="73"/>
      <c r="AJ145" s="55"/>
      <c r="AK145" s="55"/>
      <c r="AL145" s="55"/>
      <c r="AM145" s="55"/>
      <c r="AN145" s="55"/>
    </row>
    <row r="146" spans="1:40" s="52" customFormat="1" ht="14.25" customHeight="1">
      <c r="A146" s="55"/>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98"/>
      <c r="AJ146" s="97"/>
      <c r="AK146" s="97"/>
      <c r="AL146" s="97"/>
      <c r="AM146" s="97"/>
      <c r="AN146" s="97"/>
    </row>
    <row r="147" spans="1:40" ht="19.5">
      <c r="A147" s="55" t="s">
        <v>417</v>
      </c>
      <c r="B147" s="55"/>
      <c r="C147" s="55"/>
      <c r="D147" s="55"/>
      <c r="E147" s="55"/>
      <c r="F147" s="55"/>
      <c r="G147" s="55"/>
      <c r="H147" s="55"/>
      <c r="I147" s="55"/>
      <c r="J147" s="55"/>
      <c r="K147" s="55"/>
      <c r="L147" s="55"/>
      <c r="M147" s="55"/>
      <c r="N147" s="55"/>
      <c r="O147" s="55"/>
      <c r="P147" s="55"/>
      <c r="Q147" s="55"/>
      <c r="R147" s="55"/>
      <c r="S147" s="55"/>
      <c r="T147" s="55"/>
      <c r="U147" s="55"/>
      <c r="V147" s="55"/>
      <c r="W147" s="55"/>
      <c r="X147" s="55"/>
      <c r="Y147" s="55"/>
      <c r="Z147" s="55"/>
      <c r="AA147" s="55"/>
      <c r="AB147" s="55"/>
      <c r="AC147" s="55"/>
      <c r="AD147" s="55"/>
      <c r="AE147" s="55"/>
      <c r="AF147" s="55"/>
      <c r="AG147" s="55"/>
      <c r="AH147" s="55"/>
      <c r="AI147" s="55"/>
      <c r="AJ147" s="55"/>
      <c r="AK147" s="55"/>
      <c r="AL147" s="55"/>
      <c r="AM147" s="55"/>
      <c r="AN147" s="55"/>
    </row>
    <row r="148" spans="1:40" ht="19.5">
      <c r="A148" s="55"/>
      <c r="B148" s="55" t="s">
        <v>165</v>
      </c>
      <c r="C148" s="55"/>
      <c r="D148" s="55"/>
      <c r="E148" s="55"/>
      <c r="F148" s="55"/>
      <c r="G148" s="55"/>
      <c r="H148" s="55"/>
      <c r="I148" s="55"/>
      <c r="J148" s="55"/>
      <c r="K148" s="55"/>
      <c r="L148" s="55"/>
      <c r="M148" s="55"/>
      <c r="N148" s="55"/>
      <c r="O148" s="55"/>
      <c r="P148" s="55"/>
      <c r="Q148" s="55"/>
      <c r="R148" s="55"/>
      <c r="S148" s="55"/>
      <c r="T148" s="55"/>
      <c r="U148" s="55"/>
      <c r="V148" s="55"/>
      <c r="W148" s="55"/>
      <c r="X148" s="55"/>
      <c r="Y148" s="55"/>
      <c r="Z148" s="55"/>
      <c r="AA148" s="55"/>
      <c r="AB148" s="55"/>
      <c r="AC148" s="55"/>
      <c r="AD148" s="55"/>
      <c r="AE148" s="55"/>
      <c r="AF148" s="55"/>
      <c r="AG148" s="55"/>
      <c r="AH148" s="55"/>
      <c r="AI148" s="55"/>
      <c r="AJ148" s="373"/>
      <c r="AK148" s="429"/>
      <c r="AL148" s="429"/>
      <c r="AM148" s="429"/>
      <c r="AN148" s="469"/>
    </row>
    <row r="149" spans="1:40" ht="19.5">
      <c r="A149" s="55"/>
      <c r="B149" s="55" t="s">
        <v>523</v>
      </c>
      <c r="C149" s="55"/>
      <c r="D149" s="55"/>
      <c r="E149" s="55"/>
      <c r="F149" s="55"/>
      <c r="G149" s="55"/>
      <c r="H149" s="55"/>
      <c r="I149" s="55"/>
      <c r="J149" s="55"/>
      <c r="K149" s="55"/>
      <c r="L149" s="55"/>
      <c r="M149" s="55"/>
      <c r="N149" s="55"/>
      <c r="O149" s="55"/>
      <c r="P149" s="55"/>
      <c r="Q149" s="55"/>
      <c r="R149" s="55"/>
      <c r="S149" s="55"/>
      <c r="T149" s="55"/>
      <c r="U149" s="55"/>
      <c r="V149" s="55"/>
      <c r="W149" s="55"/>
      <c r="X149" s="55"/>
      <c r="Y149" s="55"/>
      <c r="Z149" s="55"/>
      <c r="AA149" s="55"/>
      <c r="AB149" s="55"/>
      <c r="AC149" s="55"/>
      <c r="AD149" s="55"/>
      <c r="AE149" s="55"/>
      <c r="AF149" s="55"/>
      <c r="AG149" s="55"/>
      <c r="AH149" s="55"/>
      <c r="AI149" s="55"/>
      <c r="AJ149" s="213"/>
      <c r="AK149" s="226"/>
      <c r="AL149" s="226"/>
      <c r="AM149" s="226"/>
      <c r="AN149" s="265"/>
    </row>
    <row r="150" spans="1:40" ht="20.25">
      <c r="A150" s="55"/>
      <c r="B150" s="55"/>
      <c r="C150" s="55" t="s">
        <v>870</v>
      </c>
      <c r="D150" s="55"/>
      <c r="E150" s="55"/>
      <c r="F150" s="55"/>
      <c r="G150" s="55"/>
      <c r="H150" s="55"/>
      <c r="I150" s="55"/>
      <c r="J150" s="55"/>
      <c r="K150" s="55"/>
      <c r="L150" s="55"/>
      <c r="M150" s="55"/>
      <c r="N150" s="55"/>
      <c r="O150" s="55"/>
      <c r="P150" s="55"/>
      <c r="Q150" s="55"/>
      <c r="R150" s="55"/>
      <c r="S150" s="55"/>
      <c r="T150" s="55"/>
      <c r="U150" s="55"/>
      <c r="V150" s="55"/>
      <c r="W150" s="55"/>
      <c r="X150" s="55"/>
      <c r="Y150" s="55"/>
      <c r="Z150" s="55"/>
      <c r="AA150" s="55"/>
      <c r="AB150" s="55"/>
      <c r="AC150" s="55"/>
      <c r="AD150" s="55"/>
      <c r="AE150" s="55"/>
      <c r="AF150" s="55"/>
      <c r="AG150" s="55"/>
      <c r="AH150" s="55"/>
      <c r="AI150" s="55"/>
      <c r="AJ150" s="376"/>
      <c r="AK150" s="376"/>
      <c r="AL150" s="376"/>
      <c r="AM150" s="376"/>
      <c r="AN150" s="376"/>
    </row>
    <row r="151" spans="1:40" ht="20.25">
      <c r="A151" s="55"/>
      <c r="B151" s="55" t="s">
        <v>629</v>
      </c>
      <c r="C151" s="55"/>
      <c r="D151" s="55"/>
      <c r="E151" s="55"/>
      <c r="F151" s="55"/>
      <c r="G151" s="55"/>
      <c r="H151" s="55"/>
      <c r="I151" s="55"/>
      <c r="J151" s="55"/>
      <c r="K151" s="55"/>
      <c r="L151" s="55"/>
      <c r="M151" s="55"/>
      <c r="N151" s="55"/>
      <c r="O151" s="55"/>
      <c r="P151" s="55"/>
      <c r="Q151" s="55"/>
      <c r="R151" s="55"/>
      <c r="S151" s="55"/>
      <c r="T151" s="55"/>
      <c r="U151" s="55"/>
      <c r="V151" s="55"/>
      <c r="W151" s="55"/>
      <c r="X151" s="55"/>
      <c r="Y151" s="55"/>
      <c r="Z151" s="55"/>
      <c r="AA151" s="55"/>
      <c r="AB151" s="55"/>
      <c r="AC151" s="55"/>
      <c r="AD151" s="55"/>
      <c r="AE151" s="55"/>
      <c r="AF151" s="55"/>
      <c r="AG151" s="55"/>
      <c r="AH151" s="55"/>
      <c r="AI151" s="55"/>
      <c r="AJ151" s="213"/>
      <c r="AK151" s="226"/>
      <c r="AL151" s="226"/>
      <c r="AM151" s="226"/>
      <c r="AN151" s="265"/>
    </row>
    <row r="152" spans="1:40" ht="17.25" customHeight="1">
      <c r="A152" s="55"/>
      <c r="B152" s="55"/>
      <c r="C152" s="55"/>
      <c r="D152" s="55"/>
      <c r="E152" s="55"/>
      <c r="F152" s="55"/>
      <c r="G152" s="55"/>
      <c r="H152" s="55"/>
      <c r="I152" s="55"/>
      <c r="J152" s="55"/>
      <c r="K152" s="55"/>
      <c r="L152" s="55"/>
      <c r="M152" s="55"/>
      <c r="N152" s="55"/>
      <c r="O152" s="55"/>
      <c r="P152" s="55"/>
      <c r="Q152" s="55"/>
      <c r="R152" s="55"/>
      <c r="S152" s="55"/>
      <c r="T152" s="55"/>
      <c r="U152" s="55"/>
      <c r="V152" s="55"/>
      <c r="W152" s="55"/>
      <c r="X152" s="55"/>
      <c r="Y152" s="55"/>
      <c r="Z152" s="55"/>
      <c r="AA152" s="55"/>
      <c r="AB152" s="55"/>
      <c r="AC152" s="55"/>
      <c r="AD152" s="55"/>
      <c r="AE152" s="55"/>
      <c r="AF152" s="55"/>
      <c r="AG152" s="55"/>
      <c r="AH152" s="55"/>
      <c r="AI152" s="55"/>
      <c r="AJ152" s="319"/>
      <c r="AK152" s="319"/>
      <c r="AL152" s="319"/>
      <c r="AM152" s="319"/>
      <c r="AN152" s="319"/>
    </row>
    <row r="153" spans="1:40">
      <c r="A153" s="58" t="str">
        <f>"（６） 休所等の状況（令和"&amp;DBCS('表紙①'!H2-1)&amp;"年度の状況）★確認資料：事務日誌、保育所だより等"</f>
        <v>（６） 休所等の状況（令和７年度の状況）★確認資料：事務日誌、保育所だより等</v>
      </c>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c r="AA153" s="58"/>
      <c r="AB153" s="55" t="s">
        <v>161</v>
      </c>
      <c r="AC153" s="55"/>
      <c r="AD153" s="55"/>
      <c r="AE153" s="55"/>
      <c r="AF153" s="55"/>
      <c r="AG153" s="55"/>
      <c r="AH153" s="55"/>
      <c r="AI153" s="55"/>
      <c r="AJ153" s="55"/>
      <c r="AK153" s="55"/>
      <c r="AL153" s="55"/>
      <c r="AM153" s="55"/>
      <c r="AN153" s="55"/>
    </row>
    <row r="154" spans="1:40" ht="20.25">
      <c r="A154" s="55"/>
      <c r="B154" s="55" t="s">
        <v>336</v>
      </c>
      <c r="C154" s="55"/>
      <c r="D154" s="55"/>
      <c r="E154" s="55"/>
      <c r="F154" s="55"/>
      <c r="G154" s="55"/>
      <c r="H154" s="55"/>
      <c r="I154" s="55"/>
      <c r="J154" s="55"/>
      <c r="K154" s="55"/>
      <c r="L154" s="55"/>
      <c r="M154" s="55"/>
      <c r="N154" s="55"/>
      <c r="O154" s="55"/>
      <c r="P154" s="55"/>
      <c r="Q154" s="55"/>
      <c r="R154" s="55"/>
      <c r="S154" s="55"/>
      <c r="T154" s="55"/>
      <c r="U154" s="55"/>
      <c r="V154" s="55"/>
      <c r="W154" s="55"/>
      <c r="X154" s="55"/>
      <c r="Y154" s="55"/>
      <c r="Z154" s="55"/>
      <c r="AA154" s="55"/>
      <c r="AB154" s="55"/>
      <c r="AC154" s="55"/>
      <c r="AD154" s="55"/>
      <c r="AE154" s="328" t="s">
        <v>673</v>
      </c>
      <c r="AF154" s="328"/>
      <c r="AG154" s="328"/>
      <c r="AH154" s="328"/>
      <c r="AI154" s="344"/>
      <c r="AJ154" s="373"/>
      <c r="AK154" s="429"/>
      <c r="AL154" s="429"/>
      <c r="AM154" s="429"/>
      <c r="AN154" s="469"/>
    </row>
    <row r="155" spans="1:40" ht="19.5">
      <c r="A155" s="55"/>
      <c r="B155" s="58" t="s">
        <v>214</v>
      </c>
      <c r="C155" s="58"/>
      <c r="D155" s="58"/>
      <c r="E155" s="58"/>
      <c r="F155" s="58"/>
      <c r="G155" s="58"/>
      <c r="H155" s="58"/>
      <c r="I155" s="58"/>
      <c r="J155" s="58"/>
      <c r="K155" s="58"/>
      <c r="L155" s="58"/>
      <c r="M155" s="58"/>
      <c r="N155" s="58"/>
      <c r="O155" s="58"/>
      <c r="P155" s="58"/>
      <c r="Q155" s="224"/>
      <c r="R155" s="230"/>
      <c r="S155" s="237"/>
      <c r="T155" s="237"/>
      <c r="U155" s="237"/>
      <c r="V155" s="237"/>
      <c r="W155" s="237"/>
      <c r="X155" s="237"/>
      <c r="Y155" s="237"/>
      <c r="Z155" s="237"/>
      <c r="AA155" s="237"/>
      <c r="AB155" s="237"/>
      <c r="AC155" s="237"/>
      <c r="AD155" s="237"/>
      <c r="AE155" s="237"/>
      <c r="AF155" s="237"/>
      <c r="AG155" s="237"/>
      <c r="AH155" s="237"/>
      <c r="AI155" s="237"/>
      <c r="AJ155" s="377"/>
      <c r="AK155" s="377"/>
      <c r="AL155" s="377"/>
      <c r="AM155" s="377"/>
      <c r="AN155" s="472"/>
    </row>
    <row r="156" spans="1:40">
      <c r="A156" s="55"/>
      <c r="B156" s="58" t="s">
        <v>285</v>
      </c>
      <c r="C156" s="58"/>
      <c r="D156" s="58"/>
      <c r="E156" s="58"/>
      <c r="F156" s="58"/>
      <c r="G156" s="58"/>
      <c r="H156" s="58"/>
      <c r="I156" s="58"/>
      <c r="J156" s="58"/>
      <c r="K156" s="58"/>
      <c r="L156" s="58"/>
      <c r="M156" s="58"/>
      <c r="N156" s="58"/>
      <c r="O156" s="58"/>
      <c r="P156" s="58"/>
      <c r="Q156" s="224"/>
      <c r="R156" s="281"/>
      <c r="S156" s="289"/>
      <c r="T156" s="289"/>
      <c r="U156" s="289"/>
      <c r="V156" s="289"/>
      <c r="W156" s="289"/>
      <c r="X156" s="289"/>
      <c r="Y156" s="289"/>
      <c r="Z156" s="289"/>
      <c r="AA156" s="289"/>
      <c r="AB156" s="289"/>
      <c r="AC156" s="289"/>
      <c r="AD156" s="289"/>
      <c r="AE156" s="289"/>
      <c r="AF156" s="289"/>
      <c r="AG156" s="289"/>
      <c r="AH156" s="289"/>
      <c r="AI156" s="289"/>
      <c r="AJ156" s="289"/>
      <c r="AK156" s="289"/>
      <c r="AL156" s="289"/>
      <c r="AM156" s="289"/>
      <c r="AN156" s="473"/>
    </row>
    <row r="157" spans="1:40" ht="19.5">
      <c r="A157" s="55"/>
      <c r="B157" s="58" t="s">
        <v>730</v>
      </c>
      <c r="C157" s="58"/>
      <c r="D157" s="58"/>
      <c r="E157" s="58"/>
      <c r="F157" s="58"/>
      <c r="G157" s="58"/>
      <c r="H157" s="58"/>
      <c r="I157" s="58"/>
      <c r="J157" s="58"/>
      <c r="K157" s="58"/>
      <c r="L157" s="58"/>
      <c r="M157" s="58"/>
      <c r="N157" s="58"/>
      <c r="O157" s="58"/>
      <c r="P157" s="58"/>
      <c r="Q157" s="224"/>
      <c r="R157" s="231"/>
      <c r="S157" s="238"/>
      <c r="T157" s="238"/>
      <c r="U157" s="238"/>
      <c r="V157" s="238"/>
      <c r="W157" s="238"/>
      <c r="X157" s="238"/>
      <c r="Y157" s="238"/>
      <c r="Z157" s="238"/>
      <c r="AA157" s="238"/>
      <c r="AB157" s="238"/>
      <c r="AC157" s="238"/>
      <c r="AD157" s="238"/>
      <c r="AE157" s="238"/>
      <c r="AF157" s="238"/>
      <c r="AG157" s="238"/>
      <c r="AH157" s="238"/>
      <c r="AI157" s="238"/>
      <c r="AJ157" s="378"/>
      <c r="AK157" s="378"/>
      <c r="AL157" s="378"/>
      <c r="AM157" s="378"/>
      <c r="AN157" s="474"/>
    </row>
    <row r="158" spans="1:40" ht="20.25">
      <c r="A158" s="55"/>
      <c r="B158" s="58" t="s">
        <v>240</v>
      </c>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5"/>
      <c r="AJ158" s="213"/>
      <c r="AK158" s="226"/>
      <c r="AL158" s="226"/>
      <c r="AM158" s="226"/>
      <c r="AN158" s="265"/>
    </row>
    <row r="159" spans="1:40" ht="20.25">
      <c r="A159" s="55"/>
      <c r="B159" s="58" t="s">
        <v>855</v>
      </c>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c r="AA159" s="58"/>
      <c r="AB159" s="58"/>
      <c r="AC159" s="58"/>
      <c r="AD159" s="58"/>
      <c r="AE159" s="58"/>
      <c r="AF159" s="58"/>
      <c r="AG159" s="58"/>
      <c r="AH159" s="58"/>
      <c r="AI159" s="55"/>
      <c r="AJ159" s="55"/>
      <c r="AK159" s="55"/>
      <c r="AL159" s="55"/>
      <c r="AM159" s="55"/>
      <c r="AN159" s="55"/>
    </row>
    <row r="160" spans="1:40" ht="20.25">
      <c r="A160" s="59"/>
      <c r="B160" s="84"/>
      <c r="C160" s="120"/>
      <c r="D160" s="120"/>
      <c r="E160" s="120"/>
      <c r="F160" s="120"/>
      <c r="G160" s="120"/>
      <c r="H160" s="120"/>
      <c r="I160" s="120"/>
      <c r="J160" s="120"/>
      <c r="K160" s="120"/>
      <c r="L160" s="120"/>
      <c r="M160" s="120"/>
      <c r="N160" s="120"/>
      <c r="O160" s="120"/>
      <c r="P160" s="120"/>
      <c r="Q160" s="120"/>
      <c r="R160" s="120"/>
      <c r="S160" s="120"/>
      <c r="T160" s="120"/>
      <c r="U160" s="120"/>
      <c r="V160" s="120"/>
      <c r="W160" s="120"/>
      <c r="X160" s="120"/>
      <c r="Y160" s="120"/>
      <c r="Z160" s="120"/>
      <c r="AA160" s="120"/>
      <c r="AB160" s="120"/>
      <c r="AC160" s="120"/>
      <c r="AD160" s="120"/>
      <c r="AE160" s="120"/>
      <c r="AF160" s="120"/>
      <c r="AG160" s="120"/>
      <c r="AH160" s="292"/>
      <c r="AI160" s="55"/>
      <c r="AJ160" s="55"/>
      <c r="AK160" s="55"/>
      <c r="AL160" s="55"/>
      <c r="AM160" s="55"/>
      <c r="AN160" s="55"/>
    </row>
    <row r="161" spans="1:40" ht="20.25">
      <c r="A161" s="55"/>
      <c r="B161" s="80" t="s">
        <v>456</v>
      </c>
      <c r="C161" s="80"/>
      <c r="D161" s="80"/>
      <c r="E161" s="80"/>
      <c r="F161" s="80"/>
      <c r="G161" s="80"/>
      <c r="H161" s="80"/>
      <c r="I161" s="80"/>
      <c r="J161" s="80"/>
      <c r="K161" s="80"/>
      <c r="L161" s="80"/>
      <c r="M161" s="80"/>
      <c r="N161" s="80"/>
      <c r="O161" s="80"/>
      <c r="P161" s="80"/>
      <c r="Q161" s="80"/>
      <c r="R161" s="80"/>
      <c r="S161" s="80"/>
      <c r="T161" s="80"/>
      <c r="U161" s="80"/>
      <c r="V161" s="80"/>
      <c r="W161" s="80"/>
      <c r="X161" s="80"/>
      <c r="Y161" s="80"/>
      <c r="Z161" s="80"/>
      <c r="AA161" s="80"/>
      <c r="AB161" s="80"/>
      <c r="AC161" s="80"/>
      <c r="AD161" s="80"/>
      <c r="AE161" s="80"/>
      <c r="AF161" s="80"/>
      <c r="AG161" s="80"/>
      <c r="AH161" s="80"/>
      <c r="AI161" s="55"/>
      <c r="AJ161" s="55"/>
      <c r="AK161" s="55"/>
      <c r="AL161" s="55"/>
      <c r="AM161" s="55"/>
      <c r="AN161" s="55"/>
    </row>
    <row r="162" spans="1:40" ht="20.25">
      <c r="A162" s="55"/>
      <c r="B162" s="80"/>
      <c r="C162" s="80"/>
      <c r="D162" s="80"/>
      <c r="E162" s="80"/>
      <c r="F162" s="80"/>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0"/>
      <c r="AF162" s="80"/>
      <c r="AG162" s="80"/>
      <c r="AH162" s="80"/>
      <c r="AI162" s="55"/>
      <c r="AJ162" s="379"/>
      <c r="AK162" s="432"/>
      <c r="AL162" s="432"/>
      <c r="AM162" s="432"/>
      <c r="AN162" s="475"/>
    </row>
    <row r="163" spans="1:40" ht="9.75" customHeight="1">
      <c r="A163" s="55"/>
      <c r="B163" s="80"/>
      <c r="C163" s="80"/>
      <c r="D163" s="80"/>
      <c r="E163" s="80"/>
      <c r="F163" s="80"/>
      <c r="G163" s="80"/>
      <c r="H163" s="80"/>
      <c r="I163" s="80"/>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55"/>
      <c r="AJ163" s="380"/>
      <c r="AK163" s="380"/>
      <c r="AL163" s="380"/>
      <c r="AM163" s="380"/>
      <c r="AN163" s="380"/>
    </row>
    <row r="164" spans="1:40" ht="3.75" customHeight="1">
      <c r="A164" s="55"/>
      <c r="B164" s="55"/>
      <c r="C164" s="55"/>
      <c r="D164" s="55"/>
      <c r="E164" s="55"/>
      <c r="F164" s="55"/>
      <c r="G164" s="55"/>
      <c r="H164" s="55"/>
      <c r="I164" s="55"/>
      <c r="J164" s="55"/>
      <c r="K164" s="55"/>
      <c r="L164" s="55"/>
      <c r="M164" s="55"/>
      <c r="N164" s="55"/>
      <c r="O164" s="55"/>
      <c r="P164" s="55"/>
      <c r="Q164" s="55"/>
      <c r="R164" s="55"/>
      <c r="S164" s="55"/>
      <c r="T164" s="55"/>
      <c r="U164" s="55"/>
      <c r="V164" s="55"/>
      <c r="W164" s="55"/>
      <c r="X164" s="55"/>
      <c r="Y164" s="55"/>
      <c r="Z164" s="55"/>
      <c r="AA164" s="55"/>
      <c r="AB164" s="55"/>
      <c r="AC164" s="55"/>
      <c r="AD164" s="55"/>
      <c r="AE164" s="55"/>
      <c r="AF164" s="55"/>
      <c r="AG164" s="55"/>
      <c r="AH164" s="55"/>
      <c r="AI164" s="55"/>
      <c r="AJ164" s="55"/>
      <c r="AK164" s="73"/>
      <c r="AL164" s="73"/>
      <c r="AM164" s="73"/>
      <c r="AN164" s="73"/>
    </row>
    <row r="165" spans="1:40" ht="19.5">
      <c r="A165" s="55" t="s">
        <v>123</v>
      </c>
      <c r="B165" s="55"/>
      <c r="C165" s="55"/>
      <c r="D165" s="55"/>
      <c r="E165" s="55"/>
      <c r="F165" s="55"/>
      <c r="G165" s="55"/>
      <c r="H165" s="55"/>
      <c r="I165" s="55"/>
      <c r="J165" s="55"/>
      <c r="K165" s="55"/>
      <c r="L165" s="55"/>
      <c r="M165" s="55"/>
      <c r="N165" s="55"/>
      <c r="O165" s="55"/>
      <c r="P165" s="55"/>
      <c r="Q165" s="55"/>
      <c r="R165" s="55"/>
      <c r="S165" s="55"/>
      <c r="T165" s="55"/>
      <c r="U165" s="55"/>
      <c r="V165" s="55"/>
      <c r="W165" s="55"/>
      <c r="X165" s="55"/>
      <c r="Y165" s="55"/>
      <c r="Z165" s="55"/>
      <c r="AA165" s="55"/>
      <c r="AB165" s="55"/>
      <c r="AC165" s="55"/>
      <c r="AD165" s="55"/>
      <c r="AE165" s="55"/>
      <c r="AF165" s="55"/>
      <c r="AG165" s="55"/>
      <c r="AH165" s="55"/>
      <c r="AI165" s="55"/>
      <c r="AJ165" s="55"/>
      <c r="AK165" s="55"/>
      <c r="AL165" s="55"/>
      <c r="AM165" s="55"/>
      <c r="AN165" s="55"/>
    </row>
    <row r="166" spans="1:40" ht="19.5">
      <c r="A166" s="55"/>
      <c r="B166" s="55" t="s">
        <v>529</v>
      </c>
      <c r="C166" s="55"/>
      <c r="D166" s="55"/>
      <c r="E166" s="55"/>
      <c r="F166" s="55"/>
      <c r="G166" s="55"/>
      <c r="H166" s="55"/>
      <c r="I166" s="55"/>
      <c r="J166" s="55"/>
      <c r="K166" s="55"/>
      <c r="L166" s="55"/>
      <c r="M166" s="55"/>
      <c r="N166" s="55"/>
      <c r="O166" s="55"/>
      <c r="P166" s="55"/>
      <c r="Q166" s="55"/>
      <c r="R166" s="55"/>
      <c r="S166" s="55"/>
      <c r="T166" s="55"/>
      <c r="U166" s="55"/>
      <c r="V166" s="55"/>
      <c r="W166" s="55"/>
      <c r="X166" s="55"/>
      <c r="Y166" s="55"/>
      <c r="Z166" s="55"/>
      <c r="AA166" s="55"/>
      <c r="AB166" s="55"/>
      <c r="AC166" s="55"/>
      <c r="AD166" s="55"/>
      <c r="AE166" s="55"/>
      <c r="AF166" s="55"/>
      <c r="AG166" s="55"/>
      <c r="AH166" s="55"/>
      <c r="AI166" s="55"/>
      <c r="AJ166" s="373"/>
      <c r="AK166" s="429"/>
      <c r="AL166" s="429"/>
      <c r="AM166" s="429"/>
      <c r="AN166" s="469"/>
    </row>
    <row r="167" spans="1:40" ht="19.5">
      <c r="A167" s="55"/>
      <c r="B167" s="55" t="s">
        <v>11</v>
      </c>
      <c r="C167" s="55"/>
      <c r="D167" s="55"/>
      <c r="E167" s="55"/>
      <c r="F167" s="55"/>
      <c r="G167" s="55"/>
      <c r="H167" s="55"/>
      <c r="I167" s="55"/>
      <c r="J167" s="55"/>
      <c r="K167" s="55"/>
      <c r="L167" s="55"/>
      <c r="M167" s="55"/>
      <c r="N167" s="55"/>
      <c r="O167" s="55"/>
      <c r="P167" s="55"/>
      <c r="Q167" s="55"/>
      <c r="R167" s="55"/>
      <c r="S167" s="55"/>
      <c r="T167" s="55"/>
      <c r="U167" s="55"/>
      <c r="V167" s="55"/>
      <c r="W167" s="55"/>
      <c r="X167" s="55"/>
      <c r="Y167" s="55"/>
      <c r="Z167" s="55"/>
      <c r="AA167" s="55"/>
      <c r="AB167" s="55"/>
      <c r="AC167" s="55"/>
      <c r="AD167" s="55"/>
      <c r="AE167" s="55"/>
      <c r="AF167" s="55"/>
      <c r="AG167" s="55"/>
      <c r="AH167" s="55"/>
      <c r="AI167" s="55"/>
      <c r="AJ167" s="213"/>
      <c r="AK167" s="226"/>
      <c r="AL167" s="226"/>
      <c r="AM167" s="226"/>
      <c r="AN167" s="265"/>
    </row>
    <row r="168" spans="1:40" ht="19.5">
      <c r="A168" s="55"/>
      <c r="B168" s="85" t="s">
        <v>747</v>
      </c>
      <c r="C168" s="85"/>
      <c r="D168" s="85"/>
      <c r="E168" s="85"/>
      <c r="F168" s="85"/>
      <c r="G168" s="85"/>
      <c r="H168" s="85"/>
      <c r="I168" s="85"/>
      <c r="J168" s="85"/>
      <c r="K168" s="85"/>
      <c r="L168" s="85"/>
      <c r="M168" s="85"/>
      <c r="N168" s="85"/>
      <c r="O168" s="85"/>
      <c r="P168" s="85"/>
      <c r="Q168" s="141"/>
      <c r="R168" s="230"/>
      <c r="S168" s="237"/>
      <c r="T168" s="237"/>
      <c r="U168" s="237"/>
      <c r="V168" s="237"/>
      <c r="W168" s="237"/>
      <c r="X168" s="237"/>
      <c r="Y168" s="237"/>
      <c r="Z168" s="237"/>
      <c r="AA168" s="237"/>
      <c r="AB168" s="237"/>
      <c r="AC168" s="237"/>
      <c r="AD168" s="237"/>
      <c r="AE168" s="237"/>
      <c r="AF168" s="237"/>
      <c r="AG168" s="237"/>
      <c r="AH168" s="339"/>
      <c r="AI168" s="55"/>
      <c r="AJ168" s="55"/>
      <c r="AK168" s="55"/>
      <c r="AL168" s="55"/>
      <c r="AM168" s="55"/>
      <c r="AN168" s="55"/>
    </row>
    <row r="169" spans="1:40" ht="19.5">
      <c r="A169" s="55"/>
      <c r="B169" s="85" t="s">
        <v>288</v>
      </c>
      <c r="C169" s="85"/>
      <c r="D169" s="85"/>
      <c r="E169" s="85"/>
      <c r="F169" s="85"/>
      <c r="G169" s="85"/>
      <c r="H169" s="85"/>
      <c r="I169" s="85"/>
      <c r="J169" s="85"/>
      <c r="K169" s="85"/>
      <c r="L169" s="85"/>
      <c r="M169" s="85"/>
      <c r="N169" s="85"/>
      <c r="O169" s="85"/>
      <c r="P169" s="85"/>
      <c r="Q169" s="141"/>
      <c r="R169" s="231"/>
      <c r="S169" s="238"/>
      <c r="T169" s="238"/>
      <c r="U169" s="238"/>
      <c r="V169" s="238"/>
      <c r="W169" s="238"/>
      <c r="X169" s="238"/>
      <c r="Y169" s="238"/>
      <c r="Z169" s="238"/>
      <c r="AA169" s="238"/>
      <c r="AB169" s="238"/>
      <c r="AC169" s="238"/>
      <c r="AD169" s="238"/>
      <c r="AE169" s="238"/>
      <c r="AF169" s="238"/>
      <c r="AG169" s="238"/>
      <c r="AH169" s="340"/>
      <c r="AI169" s="55"/>
      <c r="AJ169" s="55"/>
      <c r="AK169" s="55"/>
      <c r="AL169" s="55"/>
      <c r="AM169" s="55"/>
      <c r="AN169" s="55"/>
    </row>
    <row r="170" spans="1:40" ht="37.5" customHeight="1">
      <c r="A170" s="55"/>
      <c r="B170" s="80" t="s">
        <v>370</v>
      </c>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0"/>
      <c r="AF170" s="80"/>
      <c r="AG170" s="80"/>
      <c r="AH170" s="80"/>
      <c r="AI170" s="55"/>
      <c r="AJ170" s="381"/>
      <c r="AK170" s="433"/>
      <c r="AL170" s="433"/>
      <c r="AM170" s="433"/>
      <c r="AN170" s="476"/>
    </row>
    <row r="171" spans="1:40" s="1" customFormat="1" ht="19.5">
      <c r="A171" s="55"/>
      <c r="B171" s="55"/>
      <c r="C171" s="55"/>
      <c r="D171" s="55"/>
      <c r="E171" s="55" t="s">
        <v>325</v>
      </c>
      <c r="F171" s="55"/>
      <c r="G171" s="55"/>
      <c r="H171" s="55"/>
      <c r="I171" s="55"/>
      <c r="J171" s="55"/>
      <c r="K171" s="55"/>
      <c r="L171" s="212"/>
      <c r="M171" s="225"/>
      <c r="N171" s="225"/>
      <c r="O171" s="225"/>
      <c r="P171" s="264"/>
      <c r="Q171" s="55"/>
      <c r="R171" s="55"/>
      <c r="S171" s="55"/>
      <c r="T171" s="55" t="s">
        <v>5</v>
      </c>
      <c r="U171" s="55"/>
      <c r="V171" s="55"/>
      <c r="W171" s="212"/>
      <c r="X171" s="225"/>
      <c r="Y171" s="225"/>
      <c r="Z171" s="225"/>
      <c r="AA171" s="264"/>
      <c r="AB171" s="55"/>
      <c r="AC171" s="55"/>
      <c r="AD171" s="55"/>
      <c r="AE171" s="55"/>
      <c r="AF171" s="55"/>
      <c r="AG171" s="55"/>
      <c r="AH171" s="55"/>
      <c r="AI171" s="55"/>
      <c r="AJ171" s="382"/>
      <c r="AK171" s="382"/>
      <c r="AL171" s="382"/>
      <c r="AM171" s="382"/>
      <c r="AN171" s="382"/>
    </row>
    <row r="172" spans="1:40" s="1" customFormat="1" ht="19.5">
      <c r="A172" s="55"/>
      <c r="B172" s="55"/>
      <c r="C172" s="55"/>
      <c r="D172" s="55"/>
      <c r="E172" s="55" t="s">
        <v>325</v>
      </c>
      <c r="F172" s="55"/>
      <c r="G172" s="55"/>
      <c r="H172" s="55"/>
      <c r="I172" s="55"/>
      <c r="J172" s="55"/>
      <c r="K172" s="55"/>
      <c r="L172" s="213"/>
      <c r="M172" s="226"/>
      <c r="N172" s="226"/>
      <c r="O172" s="226"/>
      <c r="P172" s="265"/>
      <c r="Q172" s="55"/>
      <c r="R172" s="55"/>
      <c r="S172" s="55"/>
      <c r="T172" s="55" t="s">
        <v>5</v>
      </c>
      <c r="U172" s="55"/>
      <c r="V172" s="55"/>
      <c r="W172" s="213"/>
      <c r="X172" s="226"/>
      <c r="Y172" s="226"/>
      <c r="Z172" s="226"/>
      <c r="AA172" s="265"/>
      <c r="AB172" s="55"/>
      <c r="AC172" s="55"/>
      <c r="AD172" s="55"/>
      <c r="AE172" s="55"/>
      <c r="AF172" s="55"/>
      <c r="AG172" s="55"/>
      <c r="AH172" s="55"/>
      <c r="AI172" s="55"/>
      <c r="AJ172" s="383"/>
      <c r="AK172" s="383"/>
      <c r="AL172" s="383"/>
      <c r="AM172" s="383"/>
      <c r="AN172" s="383"/>
    </row>
    <row r="173" spans="1:40" ht="20.25">
      <c r="A173" s="55"/>
      <c r="B173" s="80" t="s">
        <v>342</v>
      </c>
      <c r="C173" s="80"/>
      <c r="D173" s="80"/>
      <c r="E173" s="80"/>
      <c r="F173" s="80"/>
      <c r="G173" s="80"/>
      <c r="H173" s="80"/>
      <c r="I173" s="80"/>
      <c r="J173" s="80"/>
      <c r="K173" s="80"/>
      <c r="L173" s="80"/>
      <c r="M173" s="80"/>
      <c r="N173" s="80"/>
      <c r="O173" s="80"/>
      <c r="P173" s="80"/>
      <c r="Q173" s="80"/>
      <c r="R173" s="80"/>
      <c r="S173" s="80"/>
      <c r="T173" s="80"/>
      <c r="U173" s="80"/>
      <c r="V173" s="80"/>
      <c r="W173" s="80"/>
      <c r="X173" s="80"/>
      <c r="Y173" s="80"/>
      <c r="Z173" s="80"/>
      <c r="AA173" s="80"/>
      <c r="AB173" s="80"/>
      <c r="AC173" s="80"/>
      <c r="AD173" s="80"/>
      <c r="AE173" s="80"/>
      <c r="AF173" s="80"/>
      <c r="AG173" s="80"/>
      <c r="AH173" s="80"/>
      <c r="AI173" s="55"/>
      <c r="AJ173" s="213"/>
      <c r="AK173" s="226"/>
      <c r="AL173" s="226"/>
      <c r="AM173" s="226"/>
      <c r="AN173" s="265"/>
    </row>
    <row r="174" spans="1:40" ht="20.25">
      <c r="A174" s="55"/>
      <c r="B174" s="80"/>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c r="AA174" s="80"/>
      <c r="AB174" s="80"/>
      <c r="AC174" s="80"/>
      <c r="AD174" s="80"/>
      <c r="AE174" s="80"/>
      <c r="AF174" s="80"/>
      <c r="AG174" s="80"/>
      <c r="AH174" s="80"/>
      <c r="AI174" s="55"/>
      <c r="AJ174" s="55"/>
      <c r="AK174" s="55"/>
      <c r="AL174" s="55"/>
      <c r="AM174" s="55"/>
      <c r="AN174" s="55"/>
    </row>
    <row r="175" spans="1:40" s="1" customFormat="1" ht="20.25">
      <c r="A175" s="55"/>
      <c r="B175" s="80"/>
      <c r="C175" s="80"/>
      <c r="D175" s="116" t="s">
        <v>610</v>
      </c>
      <c r="E175" s="116"/>
      <c r="F175" s="116"/>
      <c r="G175" s="116"/>
      <c r="H175" s="116"/>
      <c r="I175" s="116"/>
      <c r="J175" s="116"/>
      <c r="K175" s="116"/>
      <c r="L175" s="116"/>
      <c r="M175" s="116"/>
      <c r="N175" s="116"/>
      <c r="O175" s="147"/>
      <c r="P175" s="159"/>
      <c r="Q175" s="159"/>
      <c r="R175" s="159"/>
      <c r="S175" s="159"/>
      <c r="T175" s="159"/>
      <c r="U175" s="159"/>
      <c r="V175" s="159"/>
      <c r="W175" s="303"/>
      <c r="X175" s="307"/>
      <c r="Y175" s="307"/>
      <c r="Z175" s="307"/>
      <c r="AA175" s="307"/>
      <c r="AB175" s="307"/>
      <c r="AC175" s="80"/>
      <c r="AD175" s="80"/>
      <c r="AE175" s="80"/>
      <c r="AF175" s="80"/>
      <c r="AG175" s="80"/>
      <c r="AH175" s="80"/>
      <c r="AI175" s="55"/>
      <c r="AJ175" s="55"/>
      <c r="AK175" s="55"/>
      <c r="AL175" s="55"/>
      <c r="AM175" s="55"/>
      <c r="AN175" s="55"/>
    </row>
    <row r="176" spans="1:40" ht="19.5">
      <c r="A176" s="55"/>
      <c r="B176" s="55" t="s">
        <v>191</v>
      </c>
      <c r="C176" s="55"/>
      <c r="D176" s="55"/>
      <c r="E176" s="55"/>
      <c r="F176" s="55"/>
      <c r="G176" s="55"/>
      <c r="H176" s="55"/>
      <c r="I176" s="55"/>
      <c r="J176" s="55"/>
      <c r="K176" s="55"/>
      <c r="L176" s="55"/>
      <c r="M176" s="55"/>
      <c r="N176" s="55"/>
      <c r="O176" s="55"/>
      <c r="P176" s="55"/>
      <c r="Q176" s="55"/>
      <c r="R176" s="55"/>
      <c r="S176" s="55"/>
      <c r="T176" s="55"/>
      <c r="U176" s="55"/>
      <c r="V176" s="55"/>
      <c r="W176" s="55"/>
      <c r="X176" s="55"/>
      <c r="Y176" s="55"/>
      <c r="Z176" s="55"/>
      <c r="AA176" s="55"/>
      <c r="AB176" s="55"/>
      <c r="AC176" s="55"/>
      <c r="AD176" s="55"/>
      <c r="AE176" s="55"/>
      <c r="AF176" s="55"/>
      <c r="AG176" s="55"/>
      <c r="AH176" s="55"/>
      <c r="AI176" s="55"/>
      <c r="AJ176" s="373"/>
      <c r="AK176" s="429"/>
      <c r="AL176" s="429"/>
      <c r="AM176" s="429"/>
      <c r="AN176" s="469"/>
    </row>
    <row r="177" spans="1:40" ht="19.5">
      <c r="A177" s="55"/>
      <c r="B177" s="55" t="s">
        <v>438</v>
      </c>
      <c r="C177" s="55"/>
      <c r="D177" s="55"/>
      <c r="E177" s="55"/>
      <c r="F177" s="55"/>
      <c r="G177" s="55"/>
      <c r="H177" s="55"/>
      <c r="I177" s="55"/>
      <c r="J177" s="55"/>
      <c r="K177" s="55"/>
      <c r="L177" s="55"/>
      <c r="M177" s="55"/>
      <c r="N177" s="55"/>
      <c r="O177" s="55"/>
      <c r="P177" s="55"/>
      <c r="Q177" s="55"/>
      <c r="R177" s="55"/>
      <c r="S177" s="55"/>
      <c r="T177" s="55"/>
      <c r="U177" s="55"/>
      <c r="V177" s="55"/>
      <c r="W177" s="55"/>
      <c r="X177" s="55"/>
      <c r="Y177" s="55"/>
      <c r="Z177" s="55"/>
      <c r="AA177" s="55"/>
      <c r="AB177" s="55"/>
      <c r="AC177" s="55"/>
      <c r="AD177" s="55"/>
      <c r="AE177" s="55"/>
      <c r="AF177" s="55"/>
      <c r="AG177" s="55"/>
      <c r="AH177" s="55"/>
      <c r="AI177" s="55"/>
      <c r="AJ177" s="213"/>
      <c r="AK177" s="226"/>
      <c r="AL177" s="226"/>
      <c r="AM177" s="226"/>
      <c r="AN177" s="265"/>
    </row>
    <row r="178" spans="1:40" ht="20.25">
      <c r="A178" s="55"/>
      <c r="B178" s="55" t="str">
        <f>"○令和"&amp;DBCS('表紙①'!H2-1)&amp;"年度の苦情の状況"</f>
        <v>○令和７年度の苦情の状況</v>
      </c>
      <c r="C178" s="55"/>
      <c r="D178" s="55"/>
      <c r="E178" s="55"/>
      <c r="F178" s="55"/>
      <c r="G178" s="55"/>
      <c r="H178" s="55"/>
      <c r="I178" s="55"/>
      <c r="J178" s="55"/>
      <c r="K178" s="55"/>
      <c r="L178" s="55"/>
      <c r="M178" s="55"/>
      <c r="N178" s="55"/>
      <c r="O178" s="55"/>
      <c r="P178" s="55"/>
      <c r="Q178" s="55"/>
      <c r="R178" s="55"/>
      <c r="S178" s="55"/>
      <c r="T178" s="55"/>
      <c r="U178" s="55"/>
      <c r="V178" s="55"/>
      <c r="W178" s="55"/>
      <c r="X178" s="55"/>
      <c r="Y178" s="55"/>
      <c r="Z178" s="55"/>
      <c r="AA178" s="55"/>
      <c r="AB178" s="55"/>
      <c r="AC178" s="55"/>
      <c r="AD178" s="55"/>
      <c r="AE178" s="55"/>
      <c r="AF178" s="55"/>
      <c r="AG178" s="55"/>
      <c r="AH178" s="55"/>
      <c r="AI178" s="55"/>
      <c r="AJ178" s="55"/>
      <c r="AK178" s="55"/>
      <c r="AL178" s="55"/>
      <c r="AM178" s="55"/>
      <c r="AN178" s="55"/>
    </row>
    <row r="179" spans="1:40" ht="19.5">
      <c r="A179" s="55"/>
      <c r="B179" s="55" t="s">
        <v>653</v>
      </c>
      <c r="C179" s="55"/>
      <c r="D179" s="55"/>
      <c r="E179" s="55"/>
      <c r="F179" s="55"/>
      <c r="G179" s="55"/>
      <c r="H179" s="55"/>
      <c r="I179" s="55"/>
      <c r="J179" s="55"/>
      <c r="K179" s="55"/>
      <c r="L179" s="55"/>
      <c r="M179" s="55"/>
      <c r="N179" s="55"/>
      <c r="O179" s="55"/>
      <c r="P179" s="55"/>
      <c r="Q179" s="59"/>
      <c r="R179" s="171"/>
      <c r="S179" s="183"/>
      <c r="T179" s="183"/>
      <c r="U179" s="189"/>
      <c r="V179" s="55" t="s">
        <v>159</v>
      </c>
      <c r="W179" s="55"/>
      <c r="X179" s="55"/>
      <c r="Y179" s="55"/>
      <c r="Z179" s="55"/>
      <c r="AA179" s="55"/>
      <c r="AB179" s="55"/>
      <c r="AC179" s="55"/>
      <c r="AD179" s="55"/>
      <c r="AE179" s="55"/>
      <c r="AF179" s="55"/>
      <c r="AG179" s="55"/>
      <c r="AH179" s="55"/>
      <c r="AI179" s="55"/>
      <c r="AJ179" s="55"/>
      <c r="AK179" s="55"/>
      <c r="AL179" s="55"/>
      <c r="AM179" s="55"/>
      <c r="AN179" s="55"/>
    </row>
    <row r="180" spans="1:40">
      <c r="A180" s="55"/>
      <c r="B180" s="55" t="s">
        <v>480</v>
      </c>
      <c r="C180" s="55"/>
      <c r="D180" s="55"/>
      <c r="E180" s="55"/>
      <c r="F180" s="55"/>
      <c r="G180" s="55"/>
      <c r="H180" s="55"/>
      <c r="I180" s="55"/>
      <c r="J180" s="55"/>
      <c r="K180" s="55"/>
      <c r="L180" s="55"/>
      <c r="M180" s="55"/>
      <c r="N180" s="55"/>
      <c r="O180" s="55"/>
      <c r="P180" s="55"/>
      <c r="Q180" s="59"/>
      <c r="R180" s="282"/>
      <c r="S180" s="290"/>
      <c r="T180" s="290"/>
      <c r="U180" s="295"/>
      <c r="V180" s="55" t="s">
        <v>159</v>
      </c>
      <c r="W180" s="55"/>
      <c r="X180" s="55"/>
      <c r="Y180" s="55"/>
      <c r="Z180" s="55"/>
      <c r="AA180" s="55"/>
      <c r="AB180" s="55"/>
      <c r="AC180" s="55"/>
      <c r="AD180" s="55"/>
      <c r="AE180" s="55"/>
      <c r="AF180" s="55"/>
      <c r="AG180" s="55"/>
      <c r="AH180" s="55"/>
      <c r="AI180" s="55"/>
      <c r="AJ180" s="55"/>
      <c r="AK180" s="55"/>
      <c r="AL180" s="55"/>
      <c r="AM180" s="55"/>
      <c r="AN180" s="55"/>
    </row>
    <row r="181" spans="1:40">
      <c r="A181" s="55"/>
      <c r="B181" s="55" t="s">
        <v>243</v>
      </c>
      <c r="C181" s="55"/>
      <c r="D181" s="55"/>
      <c r="E181" s="55"/>
      <c r="F181" s="55"/>
      <c r="G181" s="55"/>
      <c r="H181" s="55"/>
      <c r="I181" s="55"/>
      <c r="J181" s="55"/>
      <c r="K181" s="55"/>
      <c r="L181" s="55"/>
      <c r="M181" s="55"/>
      <c r="N181" s="55"/>
      <c r="O181" s="55"/>
      <c r="P181" s="55"/>
      <c r="Q181" s="59"/>
      <c r="R181" s="282"/>
      <c r="S181" s="290"/>
      <c r="T181" s="290"/>
      <c r="U181" s="295"/>
      <c r="V181" s="55" t="s">
        <v>159</v>
      </c>
      <c r="W181" s="55"/>
      <c r="X181" s="55"/>
      <c r="Y181" s="55"/>
      <c r="Z181" s="55"/>
      <c r="AA181" s="55"/>
      <c r="AB181" s="55"/>
      <c r="AC181" s="55"/>
      <c r="AD181" s="55"/>
      <c r="AE181" s="55"/>
      <c r="AF181" s="55"/>
      <c r="AG181" s="55"/>
      <c r="AH181" s="55"/>
      <c r="AI181" s="55"/>
      <c r="AJ181" s="55"/>
      <c r="AK181" s="55"/>
      <c r="AL181" s="55"/>
      <c r="AM181" s="55"/>
      <c r="AN181" s="55"/>
    </row>
    <row r="182" spans="1:40">
      <c r="A182" s="55"/>
      <c r="B182" s="55" t="s">
        <v>106</v>
      </c>
      <c r="C182" s="55"/>
      <c r="D182" s="55"/>
      <c r="E182" s="55"/>
      <c r="F182" s="55"/>
      <c r="G182" s="55"/>
      <c r="H182" s="55"/>
      <c r="I182" s="55"/>
      <c r="J182" s="55"/>
      <c r="K182" s="55"/>
      <c r="L182" s="55"/>
      <c r="M182" s="55"/>
      <c r="N182" s="55"/>
      <c r="O182" s="55"/>
      <c r="P182" s="55"/>
      <c r="Q182" s="59"/>
      <c r="R182" s="282"/>
      <c r="S182" s="290"/>
      <c r="T182" s="290"/>
      <c r="U182" s="295"/>
      <c r="V182" s="55" t="s">
        <v>159</v>
      </c>
      <c r="W182" s="55"/>
      <c r="X182" s="55"/>
      <c r="Y182" s="55"/>
      <c r="Z182" s="55"/>
      <c r="AA182" s="55"/>
      <c r="AB182" s="55"/>
      <c r="AC182" s="55"/>
      <c r="AD182" s="55"/>
      <c r="AE182" s="55"/>
      <c r="AF182" s="55"/>
      <c r="AG182" s="55"/>
      <c r="AH182" s="55"/>
      <c r="AI182" s="55"/>
      <c r="AJ182" s="55"/>
      <c r="AK182" s="55"/>
      <c r="AL182" s="55"/>
      <c r="AM182" s="55"/>
      <c r="AN182" s="55"/>
    </row>
    <row r="183" spans="1:40" ht="20.25">
      <c r="A183" s="55"/>
      <c r="B183" s="55" t="s">
        <v>171</v>
      </c>
      <c r="C183" s="55"/>
      <c r="D183" s="55"/>
      <c r="E183" s="55"/>
      <c r="F183" s="55"/>
      <c r="G183" s="55"/>
      <c r="H183" s="55"/>
      <c r="I183" s="55"/>
      <c r="J183" s="55"/>
      <c r="K183" s="55"/>
      <c r="L183" s="55"/>
      <c r="M183" s="55"/>
      <c r="N183" s="55"/>
      <c r="O183" s="55"/>
      <c r="P183" s="55"/>
      <c r="Q183" s="59"/>
      <c r="R183" s="283"/>
      <c r="S183" s="291"/>
      <c r="T183" s="291"/>
      <c r="U183" s="291"/>
      <c r="V183" s="159"/>
      <c r="W183" s="159"/>
      <c r="X183" s="159"/>
      <c r="Y183" s="159"/>
      <c r="Z183" s="159"/>
      <c r="AA183" s="159"/>
      <c r="AB183" s="159"/>
      <c r="AC183" s="159"/>
      <c r="AD183" s="159"/>
      <c r="AE183" s="159"/>
      <c r="AF183" s="159"/>
      <c r="AG183" s="159"/>
      <c r="AH183" s="159"/>
      <c r="AI183" s="159"/>
      <c r="AJ183" s="159"/>
      <c r="AK183" s="159"/>
      <c r="AL183" s="159"/>
      <c r="AM183" s="159"/>
      <c r="AN183" s="303"/>
    </row>
    <row r="184" spans="1:40" ht="19.5">
      <c r="A184" s="55"/>
      <c r="B184" s="55"/>
      <c r="C184" s="55"/>
      <c r="D184" s="55"/>
      <c r="E184" s="55"/>
      <c r="F184" s="55"/>
      <c r="G184" s="55"/>
      <c r="H184" s="55"/>
      <c r="I184" s="55"/>
      <c r="J184" s="55"/>
      <c r="K184" s="55"/>
      <c r="L184" s="55"/>
      <c r="M184" s="55"/>
      <c r="N184" s="55"/>
      <c r="O184" s="55"/>
      <c r="P184" s="55"/>
      <c r="Q184" s="55"/>
      <c r="R184" s="55"/>
      <c r="S184" s="55"/>
      <c r="T184" s="55"/>
      <c r="U184" s="55"/>
      <c r="V184" s="55"/>
      <c r="W184" s="55"/>
      <c r="X184" s="55"/>
      <c r="Y184" s="55"/>
      <c r="Z184" s="55"/>
      <c r="AA184" s="55"/>
      <c r="AB184" s="55"/>
      <c r="AC184" s="55"/>
      <c r="AD184" s="55"/>
      <c r="AE184" s="55"/>
      <c r="AF184" s="55"/>
      <c r="AG184" s="55"/>
      <c r="AH184" s="55"/>
      <c r="AI184" s="55"/>
      <c r="AJ184" s="55"/>
      <c r="AK184" s="55"/>
      <c r="AL184" s="55"/>
      <c r="AM184" s="55"/>
      <c r="AN184" s="55"/>
    </row>
    <row r="185" spans="1:40" ht="19.5">
      <c r="A185" s="55" t="s">
        <v>211</v>
      </c>
      <c r="B185" s="55"/>
      <c r="C185" s="55"/>
      <c r="D185" s="55"/>
      <c r="E185" s="55"/>
      <c r="F185" s="55"/>
      <c r="G185" s="55"/>
      <c r="H185" s="55"/>
      <c r="I185" s="55"/>
      <c r="J185" s="55"/>
      <c r="K185" s="55"/>
      <c r="L185" s="55"/>
      <c r="M185" s="55"/>
      <c r="N185" s="55"/>
      <c r="O185" s="55"/>
      <c r="P185" s="55"/>
      <c r="Q185" s="55"/>
      <c r="R185" s="55"/>
      <c r="S185" s="55"/>
      <c r="T185" s="55"/>
      <c r="U185" s="55"/>
      <c r="V185" s="55"/>
      <c r="W185" s="55"/>
      <c r="X185" s="55"/>
      <c r="Y185" s="55"/>
      <c r="Z185" s="55"/>
      <c r="AA185" s="55"/>
      <c r="AB185" s="55"/>
      <c r="AC185" s="55"/>
      <c r="AD185" s="55"/>
      <c r="AE185" s="55"/>
      <c r="AF185" s="55"/>
      <c r="AG185" s="55"/>
      <c r="AH185" s="55"/>
      <c r="AI185" s="55"/>
      <c r="AJ185" s="55"/>
      <c r="AK185" s="55"/>
      <c r="AL185" s="55"/>
      <c r="AM185" s="55"/>
      <c r="AN185" s="55"/>
    </row>
    <row r="186" spans="1:40" ht="19.5">
      <c r="A186" s="55"/>
      <c r="B186" s="55" t="s">
        <v>449</v>
      </c>
      <c r="C186" s="55"/>
      <c r="D186" s="55"/>
      <c r="E186" s="55"/>
      <c r="F186" s="55"/>
      <c r="G186" s="55"/>
      <c r="H186" s="55"/>
      <c r="I186" s="55"/>
      <c r="J186" s="55"/>
      <c r="K186" s="55"/>
      <c r="L186" s="55"/>
      <c r="M186" s="55"/>
      <c r="N186" s="55"/>
      <c r="O186" s="55"/>
      <c r="P186" s="55"/>
      <c r="Q186" s="55"/>
      <c r="R186" s="55"/>
      <c r="S186" s="55"/>
      <c r="T186" s="55"/>
      <c r="U186" s="55"/>
      <c r="V186" s="55"/>
      <c r="W186" s="55"/>
      <c r="X186" s="55"/>
      <c r="Y186" s="55"/>
      <c r="Z186" s="55"/>
      <c r="AA186" s="55"/>
      <c r="AB186" s="55"/>
      <c r="AC186" s="55"/>
      <c r="AD186" s="55"/>
      <c r="AE186" s="55"/>
      <c r="AF186" s="55"/>
      <c r="AG186" s="55"/>
      <c r="AH186" s="55"/>
      <c r="AI186" s="55"/>
      <c r="AJ186" s="384"/>
      <c r="AK186" s="434"/>
      <c r="AL186" s="434"/>
      <c r="AM186" s="434"/>
      <c r="AN186" s="477"/>
    </row>
    <row r="187" spans="1:40">
      <c r="A187" s="55"/>
      <c r="B187" s="55" t="s">
        <v>862</v>
      </c>
      <c r="C187" s="55"/>
      <c r="D187" s="55"/>
      <c r="E187" s="55"/>
      <c r="F187" s="55"/>
      <c r="G187" s="55"/>
      <c r="H187" s="55"/>
      <c r="I187" s="55"/>
      <c r="J187" s="55"/>
      <c r="K187" s="55"/>
      <c r="L187" s="55"/>
      <c r="M187" s="55"/>
      <c r="N187" s="55"/>
      <c r="O187" s="55"/>
      <c r="P187" s="55"/>
      <c r="Q187" s="55"/>
      <c r="R187" s="55"/>
      <c r="S187" s="55"/>
      <c r="T187" s="55"/>
      <c r="U187" s="55"/>
      <c r="V187" s="55"/>
      <c r="W187" s="55"/>
      <c r="X187" s="55"/>
      <c r="Y187" s="55"/>
      <c r="Z187" s="55"/>
      <c r="AA187" s="55"/>
      <c r="AB187" s="55"/>
      <c r="AC187" s="55"/>
      <c r="AD187" s="55"/>
      <c r="AE187" s="55"/>
      <c r="AF187" s="55"/>
      <c r="AG187" s="55"/>
      <c r="AH187" s="55"/>
      <c r="AI187" s="55"/>
      <c r="AJ187" s="374"/>
      <c r="AK187" s="430"/>
      <c r="AL187" s="430"/>
      <c r="AM187" s="430"/>
      <c r="AN187" s="470"/>
    </row>
    <row r="188" spans="1:40" ht="19.5">
      <c r="A188" s="55"/>
      <c r="B188" s="86" t="s">
        <v>791</v>
      </c>
      <c r="C188" s="87"/>
      <c r="D188" s="87"/>
      <c r="E188" s="87"/>
      <c r="F188" s="87"/>
      <c r="G188" s="87"/>
      <c r="H188" s="87"/>
      <c r="I188" s="87"/>
      <c r="J188" s="87"/>
      <c r="K188" s="87"/>
      <c r="L188" s="87"/>
      <c r="M188" s="87"/>
      <c r="N188" s="87"/>
      <c r="O188" s="87"/>
      <c r="P188" s="87"/>
      <c r="Q188" s="87"/>
      <c r="R188" s="87"/>
      <c r="S188" s="87"/>
      <c r="T188" s="87"/>
      <c r="U188" s="87"/>
      <c r="V188" s="87"/>
      <c r="W188" s="87"/>
      <c r="X188" s="87"/>
      <c r="Y188" s="87"/>
      <c r="Z188" s="87"/>
      <c r="AA188" s="87"/>
      <c r="AB188" s="87"/>
      <c r="AC188" s="87"/>
      <c r="AD188" s="87"/>
      <c r="AE188" s="87"/>
      <c r="AF188" s="87"/>
      <c r="AG188" s="87"/>
      <c r="AH188" s="87"/>
      <c r="AI188" s="55"/>
      <c r="AJ188" s="385"/>
      <c r="AK188" s="435"/>
      <c r="AL188" s="435"/>
      <c r="AM188" s="435"/>
      <c r="AN188" s="478"/>
    </row>
    <row r="189" spans="1:40" ht="20.25">
      <c r="A189" s="55"/>
      <c r="B189" s="86" t="s">
        <v>413</v>
      </c>
      <c r="C189" s="86"/>
      <c r="D189" s="86"/>
      <c r="E189" s="86"/>
      <c r="F189" s="86"/>
      <c r="G189" s="86"/>
      <c r="H189" s="86"/>
      <c r="I189" s="86"/>
      <c r="J189" s="86"/>
      <c r="K189" s="86"/>
      <c r="L189" s="86"/>
      <c r="M189" s="86"/>
      <c r="N189" s="86"/>
      <c r="O189" s="86"/>
      <c r="P189" s="86"/>
      <c r="Q189" s="86"/>
      <c r="R189" s="86"/>
      <c r="S189" s="86"/>
      <c r="T189" s="86"/>
      <c r="U189" s="86"/>
      <c r="V189" s="86"/>
      <c r="W189" s="86"/>
      <c r="X189" s="86"/>
      <c r="Y189" s="86"/>
      <c r="Z189" s="86"/>
      <c r="AA189" s="86"/>
      <c r="AB189" s="86"/>
      <c r="AC189" s="86"/>
      <c r="AD189" s="86"/>
      <c r="AE189" s="86"/>
      <c r="AF189" s="86"/>
      <c r="AG189" s="86"/>
      <c r="AH189" s="86"/>
      <c r="AI189" s="55"/>
      <c r="AJ189" s="380"/>
      <c r="AK189" s="380"/>
      <c r="AL189" s="380"/>
      <c r="AM189" s="380"/>
      <c r="AN189" s="380"/>
    </row>
    <row r="190" spans="1:40" ht="20.25">
      <c r="A190" s="55"/>
      <c r="B190" s="87" t="s">
        <v>321</v>
      </c>
      <c r="C190" s="87"/>
      <c r="D190" s="87"/>
      <c r="E190" s="87"/>
      <c r="F190" s="87"/>
      <c r="G190" s="87"/>
      <c r="H190" s="87"/>
      <c r="I190" s="87"/>
      <c r="J190" s="87"/>
      <c r="K190" s="87"/>
      <c r="L190" s="87"/>
      <c r="M190" s="87"/>
      <c r="N190" s="87"/>
      <c r="O190" s="87"/>
      <c r="P190" s="87"/>
      <c r="Q190" s="87"/>
      <c r="R190" s="87"/>
      <c r="S190" s="87"/>
      <c r="T190" s="87"/>
      <c r="U190" s="87"/>
      <c r="V190" s="87"/>
      <c r="W190" s="87"/>
      <c r="X190" s="87"/>
      <c r="Y190" s="87"/>
      <c r="Z190" s="87"/>
      <c r="AA190" s="87"/>
      <c r="AB190" s="87"/>
      <c r="AC190" s="87"/>
      <c r="AD190" s="87"/>
      <c r="AE190" s="87"/>
      <c r="AF190" s="87"/>
      <c r="AG190" s="87"/>
      <c r="AH190" s="87"/>
      <c r="AI190" s="55"/>
      <c r="AJ190" s="379"/>
      <c r="AK190" s="432"/>
      <c r="AL190" s="432"/>
      <c r="AM190" s="432"/>
      <c r="AN190" s="475"/>
    </row>
    <row r="191" spans="1:40" ht="19.5">
      <c r="A191" s="55"/>
      <c r="B191" s="87" t="s">
        <v>585</v>
      </c>
      <c r="C191" s="87"/>
      <c r="D191" s="87"/>
      <c r="E191" s="87"/>
      <c r="F191" s="87"/>
      <c r="G191" s="87"/>
      <c r="H191" s="87"/>
      <c r="I191" s="87"/>
      <c r="J191" s="87"/>
      <c r="K191" s="87"/>
      <c r="L191" s="87"/>
      <c r="M191" s="87"/>
      <c r="N191" s="87"/>
      <c r="O191" s="87"/>
      <c r="P191" s="87"/>
      <c r="Q191" s="87"/>
      <c r="R191" s="87"/>
      <c r="S191" s="87"/>
      <c r="T191" s="87"/>
      <c r="U191" s="87"/>
      <c r="V191" s="87"/>
      <c r="W191" s="87"/>
      <c r="X191" s="87"/>
      <c r="Y191" s="87"/>
      <c r="Z191" s="87"/>
      <c r="AA191" s="87"/>
      <c r="AB191" s="87"/>
      <c r="AC191" s="87"/>
      <c r="AD191" s="87"/>
      <c r="AE191" s="87"/>
      <c r="AF191" s="87"/>
      <c r="AG191" s="87"/>
      <c r="AH191" s="87"/>
      <c r="AI191" s="55"/>
      <c r="AJ191" s="380"/>
      <c r="AK191" s="380"/>
      <c r="AL191" s="380"/>
      <c r="AM191" s="380"/>
      <c r="AN191" s="380"/>
    </row>
    <row r="192" spans="1:40">
      <c r="A192" s="55"/>
      <c r="B192" s="87" t="s">
        <v>773</v>
      </c>
      <c r="C192" s="87"/>
      <c r="D192" s="87"/>
      <c r="E192" s="87"/>
      <c r="F192" s="87"/>
      <c r="G192" s="87"/>
      <c r="H192" s="87"/>
      <c r="I192" s="87"/>
      <c r="J192" s="87"/>
      <c r="K192" s="87"/>
      <c r="L192" s="87"/>
      <c r="M192" s="87"/>
      <c r="N192" s="87"/>
      <c r="O192" s="87"/>
      <c r="P192" s="87"/>
      <c r="Q192" s="87"/>
      <c r="R192" s="87"/>
      <c r="S192" s="87"/>
      <c r="T192" s="87"/>
      <c r="U192" s="87"/>
      <c r="V192" s="87"/>
      <c r="W192" s="87"/>
      <c r="X192" s="87"/>
      <c r="Y192" s="87"/>
      <c r="Z192" s="87"/>
      <c r="AA192" s="87"/>
      <c r="AB192" s="87"/>
      <c r="AC192" s="87"/>
      <c r="AD192" s="87"/>
      <c r="AE192" s="87"/>
      <c r="AF192" s="87"/>
      <c r="AG192" s="87"/>
      <c r="AH192" s="87"/>
      <c r="AI192" s="55"/>
      <c r="AJ192" s="380"/>
      <c r="AK192" s="380"/>
      <c r="AL192" s="380"/>
      <c r="AM192" s="380"/>
      <c r="AN192" s="380"/>
    </row>
    <row r="193" spans="1:40">
      <c r="A193" s="55"/>
      <c r="B193" s="55" t="s">
        <v>589</v>
      </c>
      <c r="C193" s="55"/>
      <c r="D193" s="55"/>
      <c r="E193" s="55"/>
      <c r="F193" s="55"/>
      <c r="G193" s="55"/>
      <c r="H193" s="55"/>
      <c r="I193" s="55"/>
      <c r="J193" s="55"/>
      <c r="K193" s="55"/>
      <c r="L193" s="55"/>
      <c r="M193" s="55"/>
      <c r="N193" s="55"/>
      <c r="O193" s="55"/>
      <c r="P193" s="55"/>
      <c r="Q193" s="55"/>
      <c r="R193" s="55"/>
      <c r="S193" s="55"/>
      <c r="T193" s="55"/>
      <c r="U193" s="55"/>
      <c r="V193" s="55"/>
      <c r="W193" s="55"/>
      <c r="X193" s="55"/>
      <c r="Y193" s="55"/>
      <c r="Z193" s="55"/>
      <c r="AA193" s="55"/>
      <c r="AB193" s="55"/>
      <c r="AC193" s="55"/>
      <c r="AD193" s="55"/>
      <c r="AE193" s="55"/>
      <c r="AF193" s="55"/>
      <c r="AG193" s="55"/>
      <c r="AH193" s="55"/>
      <c r="AI193" s="55"/>
      <c r="AJ193" s="55"/>
      <c r="AK193" s="55"/>
      <c r="AL193" s="55"/>
      <c r="AM193" s="55"/>
      <c r="AN193" s="55"/>
    </row>
    <row r="194" spans="1:40">
      <c r="A194" s="55"/>
      <c r="B194" s="55" t="s">
        <v>540</v>
      </c>
      <c r="C194" s="55"/>
      <c r="D194" s="55"/>
      <c r="E194" s="55"/>
      <c r="F194" s="55"/>
      <c r="G194" s="55"/>
      <c r="H194" s="55"/>
      <c r="I194" s="55"/>
      <c r="J194" s="55"/>
      <c r="K194" s="55"/>
      <c r="L194" s="55"/>
      <c r="M194" s="55"/>
      <c r="N194" s="55"/>
      <c r="O194" s="55"/>
      <c r="P194" s="55"/>
      <c r="Q194" s="55"/>
      <c r="R194" s="55"/>
      <c r="S194" s="55"/>
      <c r="T194" s="55"/>
      <c r="U194" s="55"/>
      <c r="V194" s="55"/>
      <c r="W194" s="55"/>
      <c r="X194" s="55"/>
      <c r="Y194" s="55"/>
      <c r="Z194" s="55"/>
      <c r="AA194" s="55"/>
      <c r="AB194" s="55"/>
      <c r="AC194" s="55"/>
      <c r="AD194" s="55"/>
      <c r="AE194" s="55"/>
      <c r="AF194" s="55"/>
      <c r="AG194" s="55"/>
      <c r="AH194" s="55"/>
      <c r="AI194" s="55"/>
      <c r="AJ194" s="55"/>
      <c r="AK194" s="55"/>
      <c r="AL194" s="55"/>
      <c r="AM194" s="55"/>
      <c r="AN194" s="55"/>
    </row>
    <row r="195" spans="1:40" ht="50.1" customHeight="1">
      <c r="A195" s="55"/>
      <c r="B195" s="88"/>
      <c r="C195" s="121"/>
      <c r="D195" s="121"/>
      <c r="E195" s="121"/>
      <c r="F195" s="121"/>
      <c r="G195" s="121"/>
      <c r="H195" s="121"/>
      <c r="I195" s="121"/>
      <c r="J195" s="121"/>
      <c r="K195" s="121"/>
      <c r="L195" s="121"/>
      <c r="M195" s="121"/>
      <c r="N195" s="121"/>
      <c r="O195" s="121"/>
      <c r="P195" s="121"/>
      <c r="Q195" s="121"/>
      <c r="R195" s="121"/>
      <c r="S195" s="121"/>
      <c r="T195" s="121"/>
      <c r="U195" s="121"/>
      <c r="V195" s="121"/>
      <c r="W195" s="121"/>
      <c r="X195" s="121"/>
      <c r="Y195" s="121"/>
      <c r="Z195" s="121"/>
      <c r="AA195" s="121"/>
      <c r="AB195" s="121"/>
      <c r="AC195" s="121"/>
      <c r="AD195" s="121"/>
      <c r="AE195" s="121"/>
      <c r="AF195" s="121"/>
      <c r="AG195" s="121"/>
      <c r="AH195" s="121"/>
      <c r="AI195" s="121"/>
      <c r="AJ195" s="121"/>
      <c r="AK195" s="121"/>
      <c r="AL195" s="121"/>
      <c r="AM195" s="121"/>
      <c r="AN195" s="479"/>
    </row>
    <row r="196" spans="1:40" ht="45" customHeight="1">
      <c r="A196" s="55"/>
      <c r="B196" s="89"/>
      <c r="C196" s="122"/>
      <c r="D196" s="122"/>
      <c r="E196" s="122"/>
      <c r="F196" s="122"/>
      <c r="G196" s="122"/>
      <c r="H196" s="122"/>
      <c r="I196" s="122"/>
      <c r="J196" s="122"/>
      <c r="K196" s="122"/>
      <c r="L196" s="122"/>
      <c r="M196" s="122"/>
      <c r="N196" s="122"/>
      <c r="O196" s="122"/>
      <c r="P196" s="122"/>
      <c r="Q196" s="122"/>
      <c r="R196" s="122"/>
      <c r="S196" s="122"/>
      <c r="T196" s="122"/>
      <c r="U196" s="122"/>
      <c r="V196" s="122"/>
      <c r="W196" s="122"/>
      <c r="X196" s="122"/>
      <c r="Y196" s="122"/>
      <c r="Z196" s="122"/>
      <c r="AA196" s="122"/>
      <c r="AB196" s="122"/>
      <c r="AC196" s="122"/>
      <c r="AD196" s="122"/>
      <c r="AE196" s="122"/>
      <c r="AF196" s="122"/>
      <c r="AG196" s="122"/>
      <c r="AH196" s="122"/>
      <c r="AI196" s="122"/>
      <c r="AJ196" s="386"/>
      <c r="AK196" s="386"/>
      <c r="AL196" s="386"/>
      <c r="AM196" s="386"/>
      <c r="AN196" s="480"/>
    </row>
    <row r="197" spans="1:40" ht="19.5">
      <c r="A197" s="55"/>
      <c r="B197" s="55" t="s">
        <v>778</v>
      </c>
      <c r="C197" s="55"/>
      <c r="D197" s="55"/>
      <c r="E197" s="55"/>
      <c r="F197" s="55"/>
      <c r="G197" s="55"/>
      <c r="H197" s="55"/>
      <c r="I197" s="55"/>
      <c r="J197" s="55"/>
      <c r="K197" s="55"/>
      <c r="L197" s="55"/>
      <c r="M197" s="55"/>
      <c r="N197" s="55"/>
      <c r="O197" s="55"/>
      <c r="P197" s="55"/>
      <c r="Q197" s="55"/>
      <c r="R197" s="55"/>
      <c r="S197" s="55"/>
      <c r="T197" s="55"/>
      <c r="U197" s="55"/>
      <c r="V197" s="55"/>
      <c r="W197" s="55"/>
      <c r="X197" s="55"/>
      <c r="Y197" s="55"/>
      <c r="Z197" s="55"/>
      <c r="AA197" s="55"/>
      <c r="AB197" s="55"/>
      <c r="AC197" s="55"/>
      <c r="AD197" s="55"/>
      <c r="AE197" s="55"/>
      <c r="AF197" s="55"/>
      <c r="AG197" s="55"/>
      <c r="AH197" s="55"/>
      <c r="AI197" s="55"/>
      <c r="AJ197" s="213"/>
      <c r="AK197" s="226"/>
      <c r="AL197" s="226"/>
      <c r="AM197" s="226"/>
      <c r="AN197" s="265"/>
    </row>
    <row r="198" spans="1:40" ht="20.25">
      <c r="A198" s="55"/>
      <c r="B198" s="58" t="s">
        <v>425</v>
      </c>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H198" s="58"/>
      <c r="AI198" s="58"/>
      <c r="AJ198" s="55"/>
      <c r="AK198" s="55"/>
      <c r="AL198" s="55"/>
      <c r="AM198" s="55"/>
      <c r="AN198" s="55"/>
    </row>
    <row r="199" spans="1:40" ht="20.25">
      <c r="A199" s="55"/>
      <c r="B199" s="90" t="s">
        <v>539</v>
      </c>
      <c r="C199" s="90"/>
      <c r="D199" s="90"/>
      <c r="E199" s="90"/>
      <c r="F199" s="90"/>
      <c r="G199" s="90"/>
      <c r="H199" s="90"/>
      <c r="I199" s="90"/>
      <c r="J199" s="90"/>
      <c r="K199" s="90"/>
      <c r="L199" s="90"/>
      <c r="M199" s="90"/>
      <c r="N199" s="90"/>
      <c r="O199" s="90"/>
      <c r="P199" s="90"/>
      <c r="Q199" s="90"/>
      <c r="R199" s="90"/>
      <c r="S199" s="90"/>
      <c r="T199" s="90"/>
      <c r="U199" s="90"/>
      <c r="V199" s="90"/>
      <c r="W199" s="90"/>
      <c r="X199" s="90"/>
      <c r="Y199" s="90"/>
      <c r="Z199" s="90"/>
      <c r="AA199" s="90"/>
      <c r="AB199" s="90"/>
      <c r="AC199" s="90"/>
      <c r="AD199" s="90"/>
      <c r="AE199" s="90"/>
      <c r="AF199" s="90"/>
      <c r="AG199" s="90"/>
      <c r="AH199" s="90"/>
      <c r="AI199" s="55"/>
      <c r="AJ199" s="233"/>
      <c r="AK199" s="250"/>
      <c r="AL199" s="250"/>
      <c r="AM199" s="250"/>
      <c r="AN199" s="280"/>
    </row>
    <row r="200" spans="1:40" ht="19.5">
      <c r="A200" s="55"/>
      <c r="B200" s="90"/>
      <c r="C200" s="90"/>
      <c r="D200" s="90"/>
      <c r="E200" s="90"/>
      <c r="F200" s="90"/>
      <c r="G200" s="90"/>
      <c r="H200" s="90"/>
      <c r="I200" s="90"/>
      <c r="J200" s="90"/>
      <c r="K200" s="90"/>
      <c r="L200" s="90"/>
      <c r="M200" s="90"/>
      <c r="N200" s="90"/>
      <c r="O200" s="90"/>
      <c r="P200" s="90"/>
      <c r="Q200" s="90"/>
      <c r="R200" s="90"/>
      <c r="S200" s="90"/>
      <c r="T200" s="90"/>
      <c r="U200" s="90"/>
      <c r="V200" s="90"/>
      <c r="W200" s="90"/>
      <c r="X200" s="90"/>
      <c r="Y200" s="90"/>
      <c r="Z200" s="90"/>
      <c r="AA200" s="90"/>
      <c r="AB200" s="90"/>
      <c r="AC200" s="90"/>
      <c r="AD200" s="90"/>
      <c r="AE200" s="90"/>
      <c r="AF200" s="90"/>
      <c r="AG200" s="90"/>
      <c r="AH200" s="90"/>
      <c r="AI200" s="55"/>
      <c r="AJ200" s="55"/>
      <c r="AK200" s="55"/>
      <c r="AL200" s="55"/>
      <c r="AM200" s="55"/>
      <c r="AN200" s="55"/>
    </row>
    <row r="201" spans="1:40">
      <c r="A201" s="55"/>
      <c r="B201" s="90"/>
      <c r="C201" s="90"/>
      <c r="D201" s="90"/>
      <c r="E201" s="90"/>
      <c r="F201" s="90"/>
      <c r="G201" s="90"/>
      <c r="H201" s="90"/>
      <c r="I201" s="90"/>
      <c r="J201" s="90"/>
      <c r="K201" s="90"/>
      <c r="L201" s="90"/>
      <c r="M201" s="90"/>
      <c r="N201" s="90"/>
      <c r="O201" s="90"/>
      <c r="P201" s="90"/>
      <c r="Q201" s="90"/>
      <c r="R201" s="90"/>
      <c r="S201" s="90"/>
      <c r="T201" s="90"/>
      <c r="U201" s="90"/>
      <c r="V201" s="90"/>
      <c r="W201" s="90"/>
      <c r="X201" s="90"/>
      <c r="Y201" s="90"/>
      <c r="Z201" s="90"/>
      <c r="AA201" s="90"/>
      <c r="AB201" s="90"/>
      <c r="AC201" s="90"/>
      <c r="AD201" s="90"/>
      <c r="AE201" s="90"/>
      <c r="AF201" s="90"/>
      <c r="AG201" s="90"/>
      <c r="AH201" s="90"/>
      <c r="AI201" s="55"/>
      <c r="AJ201" s="55"/>
      <c r="AK201" s="55"/>
      <c r="AL201" s="55"/>
      <c r="AM201" s="55"/>
      <c r="AN201" s="55"/>
    </row>
    <row r="202" spans="1:40" ht="19.5">
      <c r="A202" s="55" t="s">
        <v>267</v>
      </c>
      <c r="B202" s="55"/>
      <c r="C202" s="55"/>
      <c r="D202" s="55"/>
      <c r="E202" s="55"/>
      <c r="F202" s="55"/>
      <c r="G202" s="55"/>
      <c r="H202" s="55"/>
      <c r="I202" s="55"/>
      <c r="J202" s="55"/>
      <c r="K202" s="55"/>
      <c r="L202" s="55"/>
      <c r="M202" s="55"/>
      <c r="N202" s="55"/>
      <c r="O202" s="55"/>
      <c r="P202" s="55"/>
      <c r="Q202" s="55"/>
      <c r="R202" s="55"/>
      <c r="S202" s="55"/>
      <c r="T202" s="55"/>
      <c r="U202" s="55"/>
      <c r="V202" s="55"/>
      <c r="W202" s="55"/>
      <c r="X202" s="55"/>
      <c r="Y202" s="55"/>
      <c r="Z202" s="55"/>
      <c r="AA202" s="55"/>
      <c r="AB202" s="55"/>
      <c r="AC202" s="55"/>
      <c r="AD202" s="55"/>
      <c r="AE202" s="55"/>
      <c r="AF202" s="55"/>
      <c r="AG202" s="55"/>
      <c r="AH202" s="55"/>
      <c r="AI202" s="55"/>
      <c r="AJ202" s="55"/>
      <c r="AK202" s="55"/>
      <c r="AL202" s="55"/>
      <c r="AM202" s="55"/>
      <c r="AN202" s="55"/>
    </row>
    <row r="203" spans="1:40" ht="20.25">
      <c r="A203" s="55"/>
      <c r="B203" s="80" t="s">
        <v>263</v>
      </c>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55"/>
      <c r="AJ203" s="233"/>
      <c r="AK203" s="250"/>
      <c r="AL203" s="250"/>
      <c r="AM203" s="250"/>
      <c r="AN203" s="280"/>
    </row>
    <row r="204" spans="1:40" ht="20.25">
      <c r="A204" s="55"/>
      <c r="B204" s="80"/>
      <c r="C204" s="80"/>
      <c r="D204" s="80"/>
      <c r="E204" s="80"/>
      <c r="F204" s="80"/>
      <c r="G204" s="80"/>
      <c r="H204" s="80"/>
      <c r="I204" s="80"/>
      <c r="J204" s="80"/>
      <c r="K204" s="80"/>
      <c r="L204" s="80"/>
      <c r="M204" s="80"/>
      <c r="N204" s="80"/>
      <c r="O204" s="80"/>
      <c r="P204" s="80"/>
      <c r="Q204" s="80"/>
      <c r="R204" s="80"/>
      <c r="S204" s="80"/>
      <c r="T204" s="80"/>
      <c r="U204" s="80"/>
      <c r="V204" s="80"/>
      <c r="W204" s="80"/>
      <c r="X204" s="80"/>
      <c r="Y204" s="80"/>
      <c r="Z204" s="80"/>
      <c r="AA204" s="80"/>
      <c r="AB204" s="80"/>
      <c r="AC204" s="80"/>
      <c r="AD204" s="80"/>
      <c r="AE204" s="80"/>
      <c r="AF204" s="80"/>
      <c r="AG204" s="80"/>
      <c r="AH204" s="80"/>
      <c r="AI204" s="55"/>
      <c r="AJ204" s="55"/>
      <c r="AK204" s="55"/>
      <c r="AL204" s="55"/>
      <c r="AM204" s="55"/>
      <c r="AN204" s="55"/>
    </row>
    <row r="205" spans="1:40" s="1" customFormat="1" ht="20.25">
      <c r="A205" s="55"/>
      <c r="B205" s="55" t="s">
        <v>260</v>
      </c>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c r="AA205" s="80"/>
      <c r="AB205" s="80"/>
      <c r="AC205" s="80"/>
      <c r="AD205" s="80"/>
      <c r="AE205" s="80"/>
      <c r="AF205" s="80"/>
      <c r="AG205" s="80"/>
      <c r="AH205" s="80"/>
      <c r="AI205" s="55"/>
      <c r="AJ205" s="233"/>
      <c r="AK205" s="250"/>
      <c r="AL205" s="250"/>
      <c r="AM205" s="250"/>
      <c r="AN205" s="280"/>
    </row>
    <row r="206" spans="1:40" ht="19.5">
      <c r="A206" s="55"/>
      <c r="B206" s="55" t="s">
        <v>235</v>
      </c>
      <c r="C206" s="55"/>
      <c r="D206" s="55"/>
      <c r="E206" s="55"/>
      <c r="F206" s="55"/>
      <c r="G206" s="55"/>
      <c r="H206" s="55"/>
      <c r="I206" s="55"/>
      <c r="J206" s="55"/>
      <c r="K206" s="55"/>
      <c r="L206" s="55"/>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c r="AJ206" s="55"/>
      <c r="AK206" s="55"/>
      <c r="AL206" s="55"/>
      <c r="AM206" s="55"/>
      <c r="AN206" s="55"/>
    </row>
    <row r="207" spans="1:40">
      <c r="A207" s="55"/>
      <c r="B207" s="55" t="s">
        <v>540</v>
      </c>
      <c r="C207" s="55"/>
      <c r="D207" s="55"/>
      <c r="E207" s="55"/>
      <c r="F207" s="55"/>
      <c r="G207" s="55"/>
      <c r="H207" s="55"/>
      <c r="I207" s="55"/>
      <c r="J207" s="55"/>
      <c r="K207" s="55"/>
      <c r="L207" s="55"/>
      <c r="M207" s="55"/>
      <c r="N207" s="55"/>
      <c r="O207" s="55"/>
      <c r="P207" s="55"/>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c r="AN207" s="55"/>
    </row>
    <row r="208" spans="1:40" ht="45" customHeight="1">
      <c r="A208" s="55"/>
      <c r="B208" s="88"/>
      <c r="C208" s="121"/>
      <c r="D208" s="121"/>
      <c r="E208" s="121"/>
      <c r="F208" s="121"/>
      <c r="G208" s="121"/>
      <c r="H208" s="121"/>
      <c r="I208" s="121"/>
      <c r="J208" s="121"/>
      <c r="K208" s="121"/>
      <c r="L208" s="121"/>
      <c r="M208" s="121"/>
      <c r="N208" s="121"/>
      <c r="O208" s="121"/>
      <c r="P208" s="121"/>
      <c r="Q208" s="121"/>
      <c r="R208" s="121"/>
      <c r="S208" s="121"/>
      <c r="T208" s="121"/>
      <c r="U208" s="121"/>
      <c r="V208" s="121"/>
      <c r="W208" s="121"/>
      <c r="X208" s="121"/>
      <c r="Y208" s="121"/>
      <c r="Z208" s="121"/>
      <c r="AA208" s="121"/>
      <c r="AB208" s="121"/>
      <c r="AC208" s="121"/>
      <c r="AD208" s="121"/>
      <c r="AE208" s="121"/>
      <c r="AF208" s="121"/>
      <c r="AG208" s="121"/>
      <c r="AH208" s="121"/>
      <c r="AI208" s="121"/>
      <c r="AJ208" s="121"/>
      <c r="AK208" s="121"/>
      <c r="AL208" s="121"/>
      <c r="AM208" s="121"/>
      <c r="AN208" s="479"/>
    </row>
    <row r="209" spans="1:40" ht="45" customHeight="1">
      <c r="A209" s="55"/>
      <c r="B209" s="89"/>
      <c r="C209" s="122"/>
      <c r="D209" s="122"/>
      <c r="E209" s="122"/>
      <c r="F209" s="122"/>
      <c r="G209" s="122"/>
      <c r="H209" s="122"/>
      <c r="I209" s="122"/>
      <c r="J209" s="122"/>
      <c r="K209" s="122"/>
      <c r="L209" s="122"/>
      <c r="M209" s="122"/>
      <c r="N209" s="122"/>
      <c r="O209" s="122"/>
      <c r="P209" s="122"/>
      <c r="Q209" s="122"/>
      <c r="R209" s="122"/>
      <c r="S209" s="122"/>
      <c r="T209" s="122"/>
      <c r="U209" s="122"/>
      <c r="V209" s="122"/>
      <c r="W209" s="122"/>
      <c r="X209" s="122"/>
      <c r="Y209" s="122"/>
      <c r="Z209" s="122"/>
      <c r="AA209" s="122"/>
      <c r="AB209" s="122"/>
      <c r="AC209" s="122"/>
      <c r="AD209" s="122"/>
      <c r="AE209" s="122"/>
      <c r="AF209" s="122"/>
      <c r="AG209" s="122"/>
      <c r="AH209" s="122"/>
      <c r="AI209" s="122"/>
      <c r="AJ209" s="122"/>
      <c r="AK209" s="122"/>
      <c r="AL209" s="122"/>
      <c r="AM209" s="122"/>
      <c r="AN209" s="481"/>
    </row>
    <row r="210" spans="1:40" ht="18.75" customHeight="1">
      <c r="A210" s="55"/>
      <c r="B210" s="91" t="s">
        <v>800</v>
      </c>
      <c r="C210" s="91"/>
      <c r="D210" s="91"/>
      <c r="E210" s="91"/>
      <c r="F210" s="91"/>
      <c r="G210" s="91"/>
      <c r="H210" s="91"/>
      <c r="I210" s="91"/>
      <c r="J210" s="91"/>
      <c r="K210" s="91"/>
      <c r="L210" s="91"/>
      <c r="M210" s="91"/>
      <c r="N210" s="91"/>
      <c r="O210" s="91"/>
      <c r="P210" s="91"/>
      <c r="Q210" s="91"/>
      <c r="R210" s="91"/>
      <c r="S210" s="91"/>
      <c r="T210" s="91"/>
      <c r="U210" s="91"/>
      <c r="V210" s="91"/>
      <c r="W210" s="91"/>
      <c r="X210" s="91"/>
      <c r="Y210" s="91"/>
      <c r="Z210" s="91"/>
      <c r="AA210" s="91"/>
      <c r="AB210" s="91"/>
      <c r="AC210" s="91"/>
      <c r="AD210" s="91"/>
      <c r="AE210" s="91"/>
      <c r="AF210" s="91"/>
      <c r="AG210" s="332"/>
      <c r="AH210" s="332"/>
      <c r="AI210" s="332"/>
      <c r="AJ210" s="233"/>
      <c r="AK210" s="250"/>
      <c r="AL210" s="250"/>
      <c r="AM210" s="250"/>
      <c r="AN210" s="280"/>
    </row>
    <row r="211" spans="1:40" ht="17.25" customHeight="1">
      <c r="A211" s="55"/>
      <c r="B211" s="55"/>
      <c r="C211" s="55"/>
      <c r="D211" s="55"/>
      <c r="E211" s="55"/>
      <c r="F211" s="55"/>
      <c r="G211" s="55"/>
      <c r="H211" s="55"/>
      <c r="I211" s="55"/>
      <c r="J211" s="55"/>
      <c r="K211" s="55"/>
      <c r="L211" s="55"/>
      <c r="M211" s="55"/>
      <c r="N211" s="55"/>
      <c r="O211" s="55"/>
      <c r="P211" s="55"/>
      <c r="Q211" s="55"/>
      <c r="R211" s="55"/>
      <c r="S211" s="55"/>
      <c r="T211" s="55"/>
      <c r="U211" s="55"/>
      <c r="V211" s="55"/>
      <c r="W211" s="55"/>
      <c r="X211" s="55"/>
      <c r="Y211" s="55"/>
      <c r="Z211" s="55"/>
      <c r="AA211" s="55"/>
      <c r="AB211" s="55"/>
      <c r="AC211" s="55"/>
      <c r="AD211" s="55"/>
      <c r="AE211" s="55"/>
      <c r="AF211" s="55"/>
      <c r="AG211" s="55"/>
      <c r="AH211" s="55"/>
      <c r="AI211" s="55"/>
      <c r="AJ211" s="55"/>
      <c r="AK211" s="55"/>
      <c r="AL211" s="55"/>
      <c r="AM211" s="55"/>
      <c r="AN211" s="55"/>
    </row>
    <row r="212" spans="1:40" ht="19.5">
      <c r="A212" s="55" t="s">
        <v>213</v>
      </c>
      <c r="B212" s="55"/>
      <c r="C212" s="55"/>
      <c r="D212" s="55"/>
      <c r="E212" s="55"/>
      <c r="F212" s="55"/>
      <c r="G212" s="55"/>
      <c r="H212" s="55"/>
      <c r="I212" s="55"/>
      <c r="J212" s="55"/>
      <c r="K212" s="55"/>
      <c r="L212" s="55"/>
      <c r="M212" s="55"/>
      <c r="N212" s="55"/>
      <c r="O212" s="55"/>
      <c r="P212" s="55"/>
      <c r="Q212" s="55"/>
      <c r="R212" s="55"/>
      <c r="S212" s="55"/>
      <c r="T212" s="55"/>
      <c r="U212" s="55"/>
      <c r="V212" s="55"/>
      <c r="W212" s="55"/>
      <c r="X212" s="55"/>
      <c r="Y212" s="55"/>
      <c r="Z212" s="55"/>
      <c r="AA212" s="55"/>
      <c r="AB212" s="55"/>
      <c r="AC212" s="55"/>
      <c r="AD212" s="55"/>
      <c r="AE212" s="55"/>
      <c r="AF212" s="55"/>
      <c r="AG212" s="55"/>
      <c r="AH212" s="55"/>
      <c r="AI212" s="55"/>
      <c r="AJ212" s="55"/>
      <c r="AK212" s="55"/>
      <c r="AL212" s="55"/>
      <c r="AM212" s="55"/>
      <c r="AN212" s="55"/>
    </row>
    <row r="213" spans="1:40" ht="19.5">
      <c r="A213" s="55"/>
      <c r="B213" s="55" t="s">
        <v>542</v>
      </c>
      <c r="C213" s="55"/>
      <c r="D213" s="55"/>
      <c r="E213" s="55"/>
      <c r="F213" s="55"/>
      <c r="G213" s="55"/>
      <c r="H213" s="55"/>
      <c r="I213" s="55"/>
      <c r="J213" s="55"/>
      <c r="K213" s="55"/>
      <c r="L213" s="55"/>
      <c r="M213" s="55"/>
      <c r="N213" s="55"/>
      <c r="O213" s="55"/>
      <c r="P213" s="55"/>
      <c r="Q213" s="55"/>
      <c r="R213" s="55"/>
      <c r="S213" s="55"/>
      <c r="T213" s="55"/>
      <c r="U213" s="55"/>
      <c r="V213" s="55"/>
      <c r="W213" s="55"/>
      <c r="X213" s="55"/>
      <c r="Y213" s="55"/>
      <c r="Z213" s="55"/>
      <c r="AA213" s="55"/>
      <c r="AB213" s="55"/>
      <c r="AC213" s="55"/>
      <c r="AD213" s="55"/>
      <c r="AE213" s="55"/>
      <c r="AF213" s="55"/>
      <c r="AG213" s="55"/>
      <c r="AH213" s="55"/>
      <c r="AI213" s="55"/>
      <c r="AJ213" s="373"/>
      <c r="AK213" s="429"/>
      <c r="AL213" s="429"/>
      <c r="AM213" s="429"/>
      <c r="AN213" s="469"/>
    </row>
    <row r="214" spans="1:40">
      <c r="A214" s="55"/>
      <c r="B214" s="55" t="s">
        <v>381</v>
      </c>
      <c r="C214" s="55"/>
      <c r="D214" s="55"/>
      <c r="E214" s="55"/>
      <c r="F214" s="55"/>
      <c r="G214" s="55"/>
      <c r="H214" s="55"/>
      <c r="I214" s="55"/>
      <c r="J214" s="55"/>
      <c r="K214" s="55"/>
      <c r="L214" s="55"/>
      <c r="M214" s="55"/>
      <c r="N214" s="55"/>
      <c r="O214" s="55"/>
      <c r="P214" s="55"/>
      <c r="Q214" s="55"/>
      <c r="R214" s="55"/>
      <c r="S214" s="55"/>
      <c r="T214" s="55"/>
      <c r="U214" s="55"/>
      <c r="V214" s="55"/>
      <c r="W214" s="55"/>
      <c r="X214" s="55"/>
      <c r="Y214" s="55"/>
      <c r="Z214" s="55"/>
      <c r="AA214" s="55"/>
      <c r="AB214" s="55"/>
      <c r="AC214" s="55"/>
      <c r="AD214" s="55"/>
      <c r="AE214" s="55"/>
      <c r="AF214" s="55"/>
      <c r="AG214" s="55"/>
      <c r="AH214" s="55"/>
      <c r="AI214" s="55"/>
      <c r="AJ214" s="374"/>
      <c r="AK214" s="430"/>
      <c r="AL214" s="430"/>
      <c r="AM214" s="430"/>
      <c r="AN214" s="470"/>
    </row>
    <row r="215" spans="1:40" ht="19.5">
      <c r="A215" s="55"/>
      <c r="B215" s="55" t="s">
        <v>28</v>
      </c>
      <c r="C215" s="55"/>
      <c r="D215" s="55"/>
      <c r="E215" s="55"/>
      <c r="F215" s="55"/>
      <c r="G215" s="55"/>
      <c r="H215" s="55"/>
      <c r="I215" s="55"/>
      <c r="J215" s="55"/>
      <c r="K215" s="55"/>
      <c r="L215" s="55"/>
      <c r="M215" s="55"/>
      <c r="N215" s="55"/>
      <c r="O215" s="55"/>
      <c r="P215" s="55"/>
      <c r="Q215" s="55"/>
      <c r="R215" s="55"/>
      <c r="S215" s="55"/>
      <c r="T215" s="55"/>
      <c r="U215" s="55"/>
      <c r="V215" s="55"/>
      <c r="W215" s="55"/>
      <c r="X215" s="55"/>
      <c r="Y215" s="55"/>
      <c r="Z215" s="55"/>
      <c r="AA215" s="55"/>
      <c r="AB215" s="55"/>
      <c r="AC215" s="55"/>
      <c r="AD215" s="55"/>
      <c r="AE215" s="55"/>
      <c r="AF215" s="55"/>
      <c r="AG215" s="55"/>
      <c r="AH215" s="55"/>
      <c r="AI215" s="55"/>
      <c r="AJ215" s="213"/>
      <c r="AK215" s="226"/>
      <c r="AL215" s="226"/>
      <c r="AM215" s="226"/>
      <c r="AN215" s="265"/>
    </row>
    <row r="216" spans="1:40" ht="16.5" customHeight="1">
      <c r="A216" s="55"/>
      <c r="B216" s="55"/>
      <c r="C216" s="55"/>
      <c r="D216" s="55"/>
      <c r="E216" s="55"/>
      <c r="F216" s="55"/>
      <c r="G216" s="55"/>
      <c r="H216" s="55"/>
      <c r="I216" s="55"/>
      <c r="J216" s="55"/>
      <c r="K216" s="55"/>
      <c r="L216" s="55"/>
      <c r="M216" s="55"/>
      <c r="N216" s="55"/>
      <c r="O216" s="55"/>
      <c r="P216" s="55"/>
      <c r="Q216" s="55"/>
      <c r="R216" s="55"/>
      <c r="S216" s="55"/>
      <c r="T216" s="55"/>
      <c r="U216" s="55"/>
      <c r="V216" s="55"/>
      <c r="W216" s="55"/>
      <c r="X216" s="55"/>
      <c r="Y216" s="55"/>
      <c r="Z216" s="55"/>
      <c r="AA216" s="55"/>
      <c r="AB216" s="55"/>
      <c r="AC216" s="55"/>
      <c r="AD216" s="55"/>
      <c r="AE216" s="55"/>
      <c r="AF216" s="55"/>
      <c r="AG216" s="55"/>
      <c r="AH216" s="55"/>
      <c r="AI216" s="55"/>
      <c r="AJ216" s="55"/>
      <c r="AK216" s="55"/>
      <c r="AL216" s="55"/>
      <c r="AM216" s="55"/>
      <c r="AN216" s="55"/>
    </row>
    <row r="217" spans="1:40" ht="19.5">
      <c r="A217" s="60" t="s">
        <v>427</v>
      </c>
      <c r="B217" s="60"/>
      <c r="C217" s="60"/>
      <c r="D217" s="60"/>
      <c r="E217" s="60"/>
      <c r="F217" s="60"/>
      <c r="G217" s="60"/>
      <c r="H217" s="60"/>
      <c r="I217" s="60"/>
      <c r="J217" s="60"/>
      <c r="K217" s="60"/>
      <c r="L217" s="60"/>
      <c r="M217" s="60"/>
      <c r="N217" s="60"/>
      <c r="O217" s="60"/>
      <c r="P217" s="60"/>
      <c r="Q217" s="60"/>
      <c r="R217" s="60"/>
      <c r="S217" s="60"/>
      <c r="T217" s="60"/>
      <c r="U217" s="60"/>
      <c r="V217" s="60"/>
      <c r="W217" s="60"/>
      <c r="X217" s="60"/>
      <c r="Y217" s="60"/>
      <c r="Z217" s="60"/>
      <c r="AA217" s="60"/>
      <c r="AB217" s="60"/>
      <c r="AC217" s="60"/>
      <c r="AD217" s="60"/>
      <c r="AE217" s="60"/>
      <c r="AF217" s="60"/>
      <c r="AG217" s="60"/>
      <c r="AH217" s="60"/>
      <c r="AI217" s="55"/>
      <c r="AJ217" s="55"/>
      <c r="AK217" s="55"/>
      <c r="AL217" s="55"/>
      <c r="AM217" s="55"/>
      <c r="AN217" s="55"/>
    </row>
    <row r="218" spans="1:40" s="1" customFormat="1">
      <c r="A218" s="57" t="s">
        <v>637</v>
      </c>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5"/>
      <c r="AJ218" s="55"/>
      <c r="AK218" s="55"/>
      <c r="AL218" s="55"/>
      <c r="AM218" s="55"/>
      <c r="AN218" s="55"/>
    </row>
    <row r="219" spans="1:40" ht="19.5">
      <c r="A219" s="55" t="s">
        <v>781</v>
      </c>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c r="Z219" s="55"/>
      <c r="AA219" s="55"/>
      <c r="AB219" s="55"/>
      <c r="AC219" s="55"/>
      <c r="AD219" s="55"/>
      <c r="AE219" s="55"/>
      <c r="AF219" s="55"/>
      <c r="AG219" s="55"/>
      <c r="AH219" s="55"/>
      <c r="AI219" s="55"/>
      <c r="AJ219" s="55"/>
      <c r="AK219" s="55"/>
      <c r="AL219" s="55"/>
      <c r="AM219" s="55"/>
      <c r="AN219" s="55"/>
    </row>
    <row r="220" spans="1:40" ht="19.5">
      <c r="A220" s="55"/>
      <c r="B220" s="55" t="s">
        <v>829</v>
      </c>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49"/>
      <c r="AK220" s="49"/>
      <c r="AL220" s="49"/>
      <c r="AM220" s="49"/>
      <c r="AN220" s="49"/>
    </row>
    <row r="221" spans="1:40" ht="24" customHeight="1">
      <c r="A221" s="55"/>
      <c r="B221" s="58" t="s">
        <v>769</v>
      </c>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c r="AA221" s="58"/>
      <c r="AB221" s="58"/>
      <c r="AC221" s="58"/>
      <c r="AD221" s="58"/>
      <c r="AE221" s="58"/>
      <c r="AF221" s="58"/>
      <c r="AG221" s="58"/>
      <c r="AH221" s="58"/>
      <c r="AI221" s="55"/>
      <c r="AJ221" s="51"/>
      <c r="AK221" s="51"/>
      <c r="AL221" s="51"/>
      <c r="AM221" s="51"/>
      <c r="AN221" s="51"/>
    </row>
    <row r="222" spans="1:40" ht="19.5">
      <c r="A222" s="55"/>
      <c r="B222" s="92" t="s">
        <v>177</v>
      </c>
      <c r="C222" s="92"/>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55"/>
      <c r="AJ222" s="55"/>
      <c r="AK222" s="55"/>
      <c r="AL222" s="55"/>
      <c r="AM222" s="55"/>
      <c r="AN222" s="55"/>
    </row>
    <row r="223" spans="1:40" ht="19.5">
      <c r="A223" s="55"/>
      <c r="B223" s="93" t="s">
        <v>35</v>
      </c>
      <c r="C223" s="123"/>
      <c r="D223" s="123"/>
      <c r="E223" s="138"/>
      <c r="F223" s="93" t="s">
        <v>244</v>
      </c>
      <c r="G223" s="124"/>
      <c r="H223" s="123"/>
      <c r="I223" s="123"/>
      <c r="J223" s="123"/>
      <c r="K223" s="124"/>
      <c r="L223" s="124"/>
      <c r="M223" s="123"/>
      <c r="N223" s="123"/>
      <c r="O223" s="124"/>
      <c r="P223" s="123"/>
      <c r="Q223" s="123"/>
      <c r="R223" s="123"/>
      <c r="S223" s="123"/>
      <c r="T223" s="123"/>
      <c r="U223" s="124"/>
      <c r="V223" s="123"/>
      <c r="W223" s="123"/>
      <c r="X223" s="123"/>
      <c r="Y223" s="123"/>
      <c r="Z223" s="123"/>
      <c r="AA223" s="124"/>
      <c r="AB223" s="123"/>
      <c r="AC223" s="123"/>
      <c r="AD223" s="123"/>
      <c r="AE223" s="123"/>
      <c r="AF223" s="123"/>
      <c r="AG223" s="123"/>
      <c r="AH223" s="123"/>
      <c r="AI223" s="123"/>
      <c r="AJ223" s="123"/>
      <c r="AK223" s="123"/>
      <c r="AL223" s="123"/>
      <c r="AM223" s="123"/>
      <c r="AN223" s="138"/>
    </row>
    <row r="224" spans="1:40" ht="20.25">
      <c r="A224" s="55"/>
      <c r="B224" s="93" t="s">
        <v>293</v>
      </c>
      <c r="C224" s="123"/>
      <c r="D224" s="123"/>
      <c r="E224" s="123"/>
      <c r="F224" s="143"/>
      <c r="G224" s="152" t="s">
        <v>534</v>
      </c>
      <c r="H224" s="167" t="s">
        <v>649</v>
      </c>
      <c r="I224" s="180"/>
      <c r="J224" s="186"/>
      <c r="K224" s="198"/>
      <c r="L224" s="214"/>
      <c r="M224" s="167" t="s">
        <v>710</v>
      </c>
      <c r="N224" s="186"/>
      <c r="O224" s="152" t="s">
        <v>534</v>
      </c>
      <c r="P224" s="266" t="s">
        <v>572</v>
      </c>
      <c r="Q224" s="115"/>
      <c r="R224" s="115"/>
      <c r="S224" s="115"/>
      <c r="T224" s="284"/>
      <c r="U224" s="241" t="s">
        <v>534</v>
      </c>
      <c r="V224" s="266" t="s">
        <v>685</v>
      </c>
      <c r="W224" s="115"/>
      <c r="X224" s="115"/>
      <c r="Y224" s="115"/>
      <c r="Z224" s="284"/>
      <c r="AA224" s="241" t="s">
        <v>534</v>
      </c>
      <c r="AB224" s="266" t="s">
        <v>128</v>
      </c>
      <c r="AC224" s="115"/>
      <c r="AD224" s="115"/>
      <c r="AE224" s="115"/>
      <c r="AF224" s="115"/>
      <c r="AG224" s="115"/>
      <c r="AH224" s="115"/>
      <c r="AI224" s="115"/>
      <c r="AJ224" s="115"/>
      <c r="AK224" s="115"/>
      <c r="AL224" s="115"/>
      <c r="AM224" s="115"/>
      <c r="AN224" s="482"/>
    </row>
    <row r="225" spans="1:40" ht="20.25">
      <c r="A225" s="55"/>
      <c r="B225" s="94" t="s">
        <v>262</v>
      </c>
      <c r="C225" s="124"/>
      <c r="D225" s="124"/>
      <c r="E225" s="139"/>
      <c r="F225" s="143"/>
      <c r="G225" s="153" t="s">
        <v>534</v>
      </c>
      <c r="H225" s="168" t="s">
        <v>702</v>
      </c>
      <c r="I225" s="58"/>
      <c r="J225" s="58"/>
      <c r="K225" s="58"/>
      <c r="L225" s="58"/>
      <c r="M225" s="58"/>
      <c r="N225" s="115" t="s">
        <v>738</v>
      </c>
      <c r="O225" s="155" t="s">
        <v>534</v>
      </c>
      <c r="P225" s="266" t="s">
        <v>712</v>
      </c>
      <c r="Q225" s="115"/>
      <c r="R225" s="284"/>
      <c r="S225" s="199" t="s">
        <v>534</v>
      </c>
      <c r="T225" s="294" t="s">
        <v>145</v>
      </c>
      <c r="U225" s="296"/>
      <c r="V225" s="299"/>
      <c r="W225" s="199" t="s">
        <v>534</v>
      </c>
      <c r="X225" s="308" t="s">
        <v>73</v>
      </c>
      <c r="Y225" s="312"/>
      <c r="Z225" s="312"/>
      <c r="AA225" s="312"/>
      <c r="AB225" s="115" t="s">
        <v>25</v>
      </c>
      <c r="AC225" s="199" t="s">
        <v>534</v>
      </c>
      <c r="AD225" s="266" t="s">
        <v>506</v>
      </c>
      <c r="AE225" s="115"/>
      <c r="AF225" s="115"/>
      <c r="AG225" s="115"/>
      <c r="AH225" s="115"/>
      <c r="AI225" s="115"/>
      <c r="AJ225" s="115"/>
      <c r="AK225" s="115"/>
      <c r="AL225" s="115"/>
      <c r="AM225" s="115"/>
      <c r="AN225" s="482"/>
    </row>
    <row r="226" spans="1:40" ht="20.25">
      <c r="A226" s="55"/>
      <c r="B226" s="95"/>
      <c r="C226" s="125"/>
      <c r="D226" s="125"/>
      <c r="E226" s="140"/>
      <c r="F226" s="144"/>
      <c r="G226" s="154" t="s">
        <v>534</v>
      </c>
      <c r="H226" s="169" t="s">
        <v>640</v>
      </c>
      <c r="I226" s="181"/>
      <c r="J226" s="187"/>
      <c r="K226" s="199" t="s">
        <v>534</v>
      </c>
      <c r="L226" s="215" t="s">
        <v>513</v>
      </c>
      <c r="M226" s="58"/>
      <c r="N226" s="234"/>
      <c r="O226" s="251"/>
      <c r="P226" s="199" t="s">
        <v>534</v>
      </c>
      <c r="Q226" s="215" t="s">
        <v>526</v>
      </c>
      <c r="R226" s="58"/>
      <c r="S226" s="234"/>
      <c r="T226" s="251"/>
      <c r="U226" s="199" t="s">
        <v>534</v>
      </c>
      <c r="V226" s="168" t="s">
        <v>717</v>
      </c>
      <c r="W226" s="234"/>
      <c r="X226" s="234"/>
      <c r="Y226" s="251"/>
      <c r="Z226" s="199" t="s">
        <v>534</v>
      </c>
      <c r="AA226" s="168" t="s">
        <v>632</v>
      </c>
      <c r="AB226" s="181"/>
      <c r="AC226" s="181"/>
      <c r="AD226" s="187" t="s">
        <v>738</v>
      </c>
      <c r="AE226" s="147"/>
      <c r="AF226" s="159"/>
      <c r="AG226" s="159"/>
      <c r="AH226" s="159"/>
      <c r="AI226" s="159"/>
      <c r="AJ226" s="159"/>
      <c r="AK226" s="159"/>
      <c r="AL226" s="159"/>
      <c r="AM226" s="303"/>
      <c r="AN226" s="483" t="s">
        <v>25</v>
      </c>
    </row>
    <row r="227" spans="1:40" ht="20.25">
      <c r="A227" s="55"/>
      <c r="B227" s="93" t="s">
        <v>227</v>
      </c>
      <c r="C227" s="123"/>
      <c r="D227" s="123"/>
      <c r="E227" s="138"/>
      <c r="F227" s="29"/>
      <c r="G227" s="155" t="s">
        <v>534</v>
      </c>
      <c r="H227" s="169" t="s">
        <v>282</v>
      </c>
      <c r="I227" s="181"/>
      <c r="J227" s="181"/>
      <c r="K227" s="181"/>
      <c r="L227" s="187"/>
      <c r="M227" s="199" t="s">
        <v>534</v>
      </c>
      <c r="N227" s="169" t="s">
        <v>433</v>
      </c>
      <c r="O227" s="181"/>
      <c r="P227" s="181"/>
      <c r="Q227" s="187"/>
      <c r="R227" s="199" t="s">
        <v>534</v>
      </c>
      <c r="S227" s="169" t="s">
        <v>302</v>
      </c>
      <c r="T227" s="181"/>
      <c r="U227" s="187"/>
      <c r="V227" s="199" t="s">
        <v>534</v>
      </c>
      <c r="W227" s="169" t="s">
        <v>238</v>
      </c>
      <c r="X227" s="181"/>
      <c r="Y227" s="181"/>
      <c r="Z227" s="187"/>
      <c r="AA227" s="199" t="s">
        <v>534</v>
      </c>
      <c r="AB227" s="169" t="s">
        <v>482</v>
      </c>
      <c r="AC227" s="181"/>
      <c r="AD227" s="181"/>
      <c r="AE227" s="181"/>
      <c r="AF227" s="181"/>
      <c r="AG227" s="181"/>
      <c r="AH227" s="181"/>
      <c r="AI227" s="181"/>
      <c r="AJ227" s="181"/>
      <c r="AK227" s="181"/>
      <c r="AL227" s="181"/>
      <c r="AM227" s="181"/>
      <c r="AN227" s="484"/>
    </row>
    <row r="228" spans="1:40" ht="19.5">
      <c r="A228" s="55"/>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c r="AA228" s="58"/>
      <c r="AB228" s="58"/>
      <c r="AC228" s="58"/>
      <c r="AD228" s="58"/>
      <c r="AE228" s="58"/>
      <c r="AF228" s="58"/>
      <c r="AG228" s="58"/>
      <c r="AH228" s="58"/>
      <c r="AI228" s="55"/>
      <c r="AJ228" s="55"/>
      <c r="AK228" s="55"/>
      <c r="AL228" s="55"/>
      <c r="AM228" s="55"/>
      <c r="AN228" s="55"/>
    </row>
    <row r="229" spans="1:40">
      <c r="A229" s="55"/>
      <c r="B229" s="58" t="s">
        <v>837</v>
      </c>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c r="AA229" s="58"/>
      <c r="AB229" s="58"/>
      <c r="AC229" s="58"/>
      <c r="AD229" s="58"/>
      <c r="AE229" s="58"/>
      <c r="AF229" s="58"/>
      <c r="AG229" s="58"/>
      <c r="AH229" s="58"/>
      <c r="AI229" s="55"/>
      <c r="AJ229" s="55"/>
      <c r="AK229" s="55"/>
      <c r="AL229" s="55"/>
      <c r="AM229" s="55"/>
      <c r="AN229" s="55"/>
    </row>
    <row r="230" spans="1:40" ht="19.5">
      <c r="A230" s="55"/>
      <c r="B230" s="75" t="s">
        <v>253</v>
      </c>
      <c r="C230" s="75"/>
      <c r="D230" s="75"/>
      <c r="E230" s="75"/>
      <c r="F230" s="75"/>
      <c r="G230" s="75"/>
      <c r="H230" s="75"/>
      <c r="I230" s="75"/>
      <c r="J230" s="75"/>
      <c r="K230" s="75"/>
      <c r="L230" s="75"/>
      <c r="M230" s="191" t="s">
        <v>30</v>
      </c>
      <c r="N230" s="191"/>
      <c r="O230" s="191"/>
      <c r="P230" s="191"/>
      <c r="Q230" s="191"/>
      <c r="R230" s="191"/>
      <c r="S230" s="191"/>
      <c r="T230" s="191"/>
      <c r="U230" s="191"/>
      <c r="V230" s="191"/>
      <c r="W230" s="191"/>
      <c r="X230" s="191"/>
      <c r="Y230" s="191" t="s">
        <v>436</v>
      </c>
      <c r="Z230" s="191"/>
      <c r="AA230" s="191"/>
      <c r="AB230" s="191"/>
      <c r="AC230" s="191"/>
      <c r="AD230" s="191" t="s">
        <v>87</v>
      </c>
      <c r="AE230" s="191"/>
      <c r="AF230" s="191"/>
      <c r="AG230" s="191"/>
      <c r="AH230" s="191"/>
      <c r="AI230" s="191"/>
      <c r="AJ230" s="191"/>
      <c r="AK230" s="191"/>
      <c r="AL230" s="191"/>
      <c r="AM230" s="191"/>
      <c r="AN230" s="191"/>
    </row>
    <row r="231" spans="1:40" ht="19.5">
      <c r="A231" s="55"/>
      <c r="B231" s="96" t="s">
        <v>667</v>
      </c>
      <c r="C231" s="96"/>
      <c r="D231" s="96"/>
      <c r="E231" s="96"/>
      <c r="F231" s="96"/>
      <c r="G231" s="96"/>
      <c r="H231" s="96"/>
      <c r="I231" s="96"/>
      <c r="J231" s="96"/>
      <c r="K231" s="96"/>
      <c r="L231" s="29"/>
      <c r="M231" s="227"/>
      <c r="N231" s="235"/>
      <c r="O231" s="252" t="s">
        <v>740</v>
      </c>
      <c r="P231" s="252"/>
      <c r="Q231" s="269"/>
      <c r="R231" s="235" t="s">
        <v>657</v>
      </c>
      <c r="S231" s="269"/>
      <c r="T231" s="235" t="s">
        <v>294</v>
      </c>
      <c r="U231" s="269"/>
      <c r="V231" s="235" t="s">
        <v>125</v>
      </c>
      <c r="W231" s="235"/>
      <c r="X231" s="309"/>
      <c r="Y231" s="258"/>
      <c r="Z231" s="258"/>
      <c r="AA231" s="258"/>
      <c r="AB231" s="258"/>
      <c r="AC231" s="258"/>
      <c r="AD231" s="325"/>
      <c r="AE231" s="325"/>
      <c r="AF231" s="325"/>
      <c r="AG231" s="325"/>
      <c r="AH231" s="325"/>
      <c r="AI231" s="325"/>
      <c r="AJ231" s="325"/>
      <c r="AK231" s="325"/>
      <c r="AL231" s="325"/>
      <c r="AM231" s="325"/>
      <c r="AN231" s="485"/>
    </row>
    <row r="232" spans="1:40">
      <c r="A232" s="55"/>
      <c r="B232" s="96" t="s">
        <v>830</v>
      </c>
      <c r="C232" s="96"/>
      <c r="D232" s="96"/>
      <c r="E232" s="96"/>
      <c r="F232" s="96"/>
      <c r="G232" s="96"/>
      <c r="H232" s="96"/>
      <c r="I232" s="96"/>
      <c r="J232" s="96"/>
      <c r="K232" s="96"/>
      <c r="L232" s="29"/>
      <c r="M232" s="228"/>
      <c r="N232" s="236"/>
      <c r="O232" s="253" t="s">
        <v>740</v>
      </c>
      <c r="P232" s="253"/>
      <c r="Q232" s="270"/>
      <c r="R232" s="236" t="s">
        <v>657</v>
      </c>
      <c r="S232" s="270"/>
      <c r="T232" s="236" t="s">
        <v>294</v>
      </c>
      <c r="U232" s="270"/>
      <c r="V232" s="236" t="s">
        <v>125</v>
      </c>
      <c r="W232" s="236"/>
      <c r="X232" s="310"/>
      <c r="Y232" s="259"/>
      <c r="Z232" s="259"/>
      <c r="AA232" s="259"/>
      <c r="AB232" s="259"/>
      <c r="AC232" s="259"/>
      <c r="AD232" s="326"/>
      <c r="AE232" s="326"/>
      <c r="AF232" s="326"/>
      <c r="AG232" s="326"/>
      <c r="AH232" s="326"/>
      <c r="AI232" s="326"/>
      <c r="AJ232" s="326"/>
      <c r="AK232" s="326"/>
      <c r="AL232" s="326"/>
      <c r="AM232" s="326"/>
      <c r="AN232" s="486"/>
    </row>
    <row r="233" spans="1:40" ht="19.5">
      <c r="A233" s="55"/>
      <c r="B233" s="96" t="s">
        <v>57</v>
      </c>
      <c r="C233" s="96"/>
      <c r="D233" s="96"/>
      <c r="E233" s="96"/>
      <c r="F233" s="96"/>
      <c r="G233" s="96"/>
      <c r="H233" s="96"/>
      <c r="I233" s="96"/>
      <c r="J233" s="96"/>
      <c r="K233" s="96"/>
      <c r="L233" s="29"/>
      <c r="M233" s="229"/>
      <c r="N233" s="76"/>
      <c r="O233" s="254" t="s">
        <v>740</v>
      </c>
      <c r="P233" s="254"/>
      <c r="Q233" s="271"/>
      <c r="R233" s="76" t="s">
        <v>657</v>
      </c>
      <c r="S233" s="271"/>
      <c r="T233" s="76" t="s">
        <v>294</v>
      </c>
      <c r="U233" s="271"/>
      <c r="V233" s="76" t="s">
        <v>125</v>
      </c>
      <c r="W233" s="76"/>
      <c r="X233" s="311"/>
      <c r="Y233" s="260"/>
      <c r="Z233" s="260"/>
      <c r="AA233" s="260"/>
      <c r="AB233" s="260"/>
      <c r="AC233" s="260"/>
      <c r="AD233" s="327"/>
      <c r="AE233" s="327"/>
      <c r="AF233" s="327"/>
      <c r="AG233" s="327"/>
      <c r="AH233" s="327"/>
      <c r="AI233" s="327"/>
      <c r="AJ233" s="327"/>
      <c r="AK233" s="327"/>
      <c r="AL233" s="327"/>
      <c r="AM233" s="327"/>
      <c r="AN233" s="487"/>
    </row>
    <row r="234" spans="1:40" ht="19.5">
      <c r="A234" s="55"/>
      <c r="B234" s="55"/>
      <c r="C234" s="55"/>
      <c r="D234" s="55"/>
      <c r="E234" s="55"/>
      <c r="F234" s="55"/>
      <c r="G234" s="55"/>
      <c r="H234" s="55"/>
      <c r="I234" s="55"/>
      <c r="J234" s="55"/>
      <c r="K234" s="55"/>
      <c r="L234" s="55"/>
      <c r="M234" s="55"/>
      <c r="N234" s="55"/>
      <c r="O234" s="55"/>
      <c r="P234" s="55"/>
      <c r="Q234" s="55"/>
      <c r="R234" s="55"/>
      <c r="S234" s="55"/>
      <c r="T234" s="55"/>
      <c r="U234" s="55"/>
      <c r="V234" s="55"/>
      <c r="W234" s="55"/>
      <c r="X234" s="55"/>
      <c r="Y234" s="55"/>
      <c r="Z234" s="55"/>
      <c r="AA234" s="55"/>
      <c r="AB234" s="55"/>
      <c r="AC234" s="55"/>
      <c r="AD234" s="55"/>
      <c r="AE234" s="55"/>
      <c r="AF234" s="55"/>
      <c r="AG234" s="55"/>
      <c r="AH234" s="55"/>
      <c r="AI234" s="55"/>
      <c r="AJ234" s="55"/>
      <c r="AK234" s="55"/>
      <c r="AL234" s="55"/>
      <c r="AM234" s="55"/>
      <c r="AN234" s="55"/>
    </row>
    <row r="235" spans="1:40">
      <c r="A235" s="55" t="s">
        <v>475</v>
      </c>
      <c r="B235" s="55"/>
      <c r="C235" s="55"/>
      <c r="D235" s="55"/>
      <c r="E235" s="55"/>
      <c r="F235" s="55"/>
      <c r="G235" s="55"/>
      <c r="H235" s="55"/>
      <c r="I235" s="55"/>
      <c r="J235" s="55"/>
      <c r="K235" s="55"/>
      <c r="L235" s="55"/>
      <c r="M235" s="55"/>
      <c r="N235" s="55"/>
      <c r="O235" s="55"/>
      <c r="P235" s="55"/>
      <c r="Q235" s="55"/>
      <c r="R235" s="55"/>
      <c r="S235" s="55"/>
      <c r="T235" s="55"/>
      <c r="U235" s="55"/>
      <c r="V235" s="55"/>
      <c r="W235" s="55"/>
      <c r="X235" s="55"/>
      <c r="Y235" s="55"/>
      <c r="Z235" s="55"/>
      <c r="AA235" s="55"/>
      <c r="AB235" s="55"/>
      <c r="AC235" s="55"/>
      <c r="AD235" s="55"/>
      <c r="AE235" s="55"/>
      <c r="AF235" s="55"/>
      <c r="AG235" s="55"/>
      <c r="AH235" s="55"/>
      <c r="AI235" s="55"/>
      <c r="AJ235" s="55"/>
      <c r="AK235" s="55"/>
      <c r="AL235" s="55"/>
      <c r="AM235" s="55"/>
      <c r="AN235" s="55"/>
    </row>
    <row r="236" spans="1:40" ht="19.5">
      <c r="A236" s="55"/>
      <c r="B236" s="58" t="s">
        <v>804</v>
      </c>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c r="AA236" s="58"/>
      <c r="AB236" s="58"/>
      <c r="AC236" s="58"/>
      <c r="AD236" s="58"/>
      <c r="AE236" s="58"/>
      <c r="AF236" s="58"/>
      <c r="AG236" s="58"/>
      <c r="AH236" s="58"/>
      <c r="AI236" s="55"/>
      <c r="AJ236" s="76"/>
      <c r="AK236" s="76"/>
      <c r="AL236" s="76"/>
      <c r="AM236" s="76"/>
      <c r="AN236" s="76"/>
    </row>
    <row r="237" spans="1:40" ht="19.5">
      <c r="A237" s="55"/>
      <c r="B237" s="58" t="s">
        <v>726</v>
      </c>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c r="AA237" s="58"/>
      <c r="AB237" s="58"/>
      <c r="AC237" s="58"/>
      <c r="AD237" s="58"/>
      <c r="AE237" s="58"/>
      <c r="AF237" s="58"/>
      <c r="AG237" s="58"/>
      <c r="AH237" s="58"/>
      <c r="AI237" s="55"/>
      <c r="AJ237" s="387"/>
      <c r="AK237" s="436"/>
      <c r="AL237" s="436"/>
      <c r="AM237" s="436"/>
      <c r="AN237" s="488"/>
    </row>
    <row r="238" spans="1:40">
      <c r="A238" s="55"/>
      <c r="B238" s="58" t="s">
        <v>63</v>
      </c>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c r="AA238" s="58"/>
      <c r="AB238" s="58"/>
      <c r="AC238" s="58"/>
      <c r="AD238" s="58"/>
      <c r="AE238" s="58"/>
      <c r="AF238" s="58"/>
      <c r="AG238" s="58"/>
      <c r="AH238" s="58"/>
      <c r="AI238" s="55"/>
      <c r="AJ238" s="374"/>
      <c r="AK238" s="430"/>
      <c r="AL238" s="430"/>
      <c r="AM238" s="430"/>
      <c r="AN238" s="470"/>
    </row>
    <row r="239" spans="1:40">
      <c r="A239" s="55"/>
      <c r="B239" s="58" t="s">
        <v>278</v>
      </c>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c r="AA239" s="58"/>
      <c r="AB239" s="58"/>
      <c r="AC239" s="58"/>
      <c r="AD239" s="58"/>
      <c r="AE239" s="58"/>
      <c r="AF239" s="58"/>
      <c r="AG239" s="58"/>
      <c r="AH239" s="58"/>
      <c r="AI239" s="55"/>
      <c r="AJ239" s="374"/>
      <c r="AK239" s="430"/>
      <c r="AL239" s="430"/>
      <c r="AM239" s="430"/>
      <c r="AN239" s="470"/>
    </row>
    <row r="240" spans="1:40">
      <c r="A240" s="55"/>
      <c r="B240" s="58" t="s">
        <v>807</v>
      </c>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c r="AA240" s="58"/>
      <c r="AB240" s="58"/>
      <c r="AC240" s="58"/>
      <c r="AD240" s="58"/>
      <c r="AE240" s="58"/>
      <c r="AF240" s="58"/>
      <c r="AG240" s="58"/>
      <c r="AH240" s="58"/>
      <c r="AI240" s="55"/>
      <c r="AJ240" s="374"/>
      <c r="AK240" s="430"/>
      <c r="AL240" s="430"/>
      <c r="AM240" s="430"/>
      <c r="AN240" s="470"/>
    </row>
    <row r="241" spans="1:40" ht="19.5">
      <c r="A241" s="55"/>
      <c r="B241" s="58" t="s">
        <v>848</v>
      </c>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c r="AA241" s="58"/>
      <c r="AB241" s="58"/>
      <c r="AC241" s="58"/>
      <c r="AD241" s="58"/>
      <c r="AE241" s="58"/>
      <c r="AF241" s="58"/>
      <c r="AG241" s="58"/>
      <c r="AH241" s="58"/>
      <c r="AI241" s="55"/>
      <c r="AJ241" s="213"/>
      <c r="AK241" s="226"/>
      <c r="AL241" s="226"/>
      <c r="AM241" s="226"/>
      <c r="AN241" s="265"/>
    </row>
    <row r="242" spans="1:40">
      <c r="A242" s="55"/>
      <c r="B242" s="55"/>
      <c r="C242" s="55"/>
      <c r="D242" s="55"/>
      <c r="E242" s="55"/>
      <c r="F242" s="55"/>
      <c r="G242" s="55"/>
      <c r="H242" s="55"/>
      <c r="I242" s="55"/>
      <c r="J242" s="55"/>
      <c r="K242" s="55"/>
      <c r="L242" s="55"/>
      <c r="M242" s="55"/>
      <c r="N242" s="55"/>
      <c r="O242" s="55"/>
      <c r="P242" s="55"/>
      <c r="Q242" s="55"/>
      <c r="R242" s="55"/>
      <c r="S242" s="55"/>
      <c r="T242" s="55"/>
      <c r="U242" s="55"/>
      <c r="V242" s="55"/>
      <c r="W242" s="55"/>
      <c r="X242" s="55"/>
      <c r="Y242" s="55"/>
      <c r="Z242" s="55"/>
      <c r="AA242" s="55"/>
      <c r="AB242" s="55"/>
      <c r="AC242" s="55"/>
      <c r="AD242" s="55"/>
      <c r="AE242" s="55"/>
      <c r="AF242" s="55"/>
      <c r="AG242" s="55"/>
      <c r="AH242" s="55"/>
      <c r="AI242" s="55"/>
      <c r="AJ242" s="55"/>
      <c r="AK242" s="55"/>
      <c r="AL242" s="55"/>
      <c r="AM242" s="55"/>
      <c r="AN242" s="55"/>
    </row>
    <row r="243" spans="1:40" ht="19.5">
      <c r="A243" s="55"/>
      <c r="B243" s="55" t="s">
        <v>54</v>
      </c>
      <c r="C243" s="55"/>
      <c r="D243" s="55"/>
      <c r="E243" s="55"/>
      <c r="F243" s="55"/>
      <c r="G243" s="55"/>
      <c r="H243" s="55"/>
      <c r="I243" s="55"/>
      <c r="J243" s="55"/>
      <c r="K243" s="55"/>
      <c r="L243" s="55"/>
      <c r="M243" s="55"/>
      <c r="N243" s="55"/>
      <c r="O243" s="55"/>
      <c r="P243" s="55"/>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c r="AN243" s="55"/>
    </row>
    <row r="244" spans="1:40" ht="19.5">
      <c r="A244" s="55"/>
      <c r="B244" s="55" t="s">
        <v>550</v>
      </c>
      <c r="C244" s="55"/>
      <c r="D244" s="55"/>
      <c r="E244" s="55"/>
      <c r="F244" s="55"/>
      <c r="G244" s="55"/>
      <c r="H244" s="55"/>
      <c r="I244" s="55"/>
      <c r="J244" s="55"/>
      <c r="K244" s="55"/>
      <c r="L244" s="55"/>
      <c r="M244" s="55"/>
      <c r="N244" s="55"/>
      <c r="O244" s="55"/>
      <c r="P244" s="55"/>
      <c r="Q244" s="55"/>
      <c r="R244" s="55"/>
      <c r="S244" s="55"/>
      <c r="T244" s="55"/>
      <c r="U244" s="55"/>
      <c r="V244" s="55"/>
      <c r="W244" s="55"/>
      <c r="X244" s="55"/>
      <c r="Y244" s="55"/>
      <c r="Z244" s="55"/>
      <c r="AA244" s="55"/>
      <c r="AB244" s="55"/>
      <c r="AC244" s="55"/>
      <c r="AD244" s="55"/>
      <c r="AE244" s="55"/>
      <c r="AF244" s="55"/>
      <c r="AG244" s="55"/>
      <c r="AH244" s="55"/>
      <c r="AI244" s="55"/>
      <c r="AJ244" s="373"/>
      <c r="AK244" s="429"/>
      <c r="AL244" s="429"/>
      <c r="AM244" s="429"/>
      <c r="AN244" s="469"/>
    </row>
    <row r="245" spans="1:40">
      <c r="A245" s="55"/>
      <c r="B245" s="55" t="s">
        <v>552</v>
      </c>
      <c r="C245" s="55"/>
      <c r="D245" s="55"/>
      <c r="E245" s="55"/>
      <c r="F245" s="55"/>
      <c r="G245" s="55"/>
      <c r="H245" s="55"/>
      <c r="I245" s="55"/>
      <c r="J245" s="55"/>
      <c r="K245" s="55"/>
      <c r="L245" s="55"/>
      <c r="M245" s="55"/>
      <c r="N245" s="55"/>
      <c r="O245" s="55"/>
      <c r="P245" s="55"/>
      <c r="Q245" s="55"/>
      <c r="R245" s="55"/>
      <c r="S245" s="55"/>
      <c r="T245" s="55"/>
      <c r="U245" s="55"/>
      <c r="V245" s="55"/>
      <c r="W245" s="55"/>
      <c r="X245" s="55"/>
      <c r="Y245" s="55"/>
      <c r="Z245" s="55"/>
      <c r="AA245" s="55"/>
      <c r="AB245" s="55"/>
      <c r="AC245" s="55"/>
      <c r="AD245" s="55"/>
      <c r="AE245" s="55"/>
      <c r="AF245" s="55"/>
      <c r="AG245" s="55"/>
      <c r="AH245" s="55"/>
      <c r="AI245" s="55"/>
      <c r="AJ245" s="374"/>
      <c r="AK245" s="430"/>
      <c r="AL245" s="430"/>
      <c r="AM245" s="430"/>
      <c r="AN245" s="470"/>
    </row>
    <row r="246" spans="1:40" ht="19.5">
      <c r="A246" s="55"/>
      <c r="B246" s="58" t="s">
        <v>646</v>
      </c>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c r="AA246" s="58"/>
      <c r="AB246" s="58"/>
      <c r="AC246" s="58"/>
      <c r="AD246" s="58"/>
      <c r="AE246" s="58"/>
      <c r="AF246" s="58"/>
      <c r="AG246" s="58"/>
      <c r="AH246" s="58"/>
      <c r="AI246" s="59"/>
      <c r="AJ246" s="388"/>
      <c r="AK246" s="388"/>
      <c r="AL246" s="388"/>
      <c r="AM246" s="388"/>
      <c r="AN246" s="489"/>
    </row>
    <row r="247" spans="1:40" ht="39" customHeight="1">
      <c r="A247" s="55"/>
      <c r="B247" s="55" t="s">
        <v>831</v>
      </c>
      <c r="C247" s="55"/>
      <c r="D247" s="55"/>
      <c r="E247" s="55"/>
      <c r="F247" s="55"/>
      <c r="G247" s="55"/>
      <c r="H247" s="55"/>
      <c r="I247" s="55"/>
      <c r="J247" s="55"/>
      <c r="K247" s="55"/>
      <c r="L247" s="55"/>
      <c r="M247" s="55"/>
      <c r="N247" s="55"/>
      <c r="O247" s="55"/>
      <c r="P247" s="147"/>
      <c r="Q247" s="159"/>
      <c r="R247" s="159"/>
      <c r="S247" s="159"/>
      <c r="T247" s="159"/>
      <c r="U247" s="159"/>
      <c r="V247" s="159"/>
      <c r="W247" s="159"/>
      <c r="X247" s="159"/>
      <c r="Y247" s="159"/>
      <c r="Z247" s="159"/>
      <c r="AA247" s="159"/>
      <c r="AB247" s="159"/>
      <c r="AC247" s="159"/>
      <c r="AD247" s="159"/>
      <c r="AE247" s="159"/>
      <c r="AF247" s="159"/>
      <c r="AG247" s="159"/>
      <c r="AH247" s="159"/>
      <c r="AI247" s="159"/>
      <c r="AJ247" s="159"/>
      <c r="AK247" s="159"/>
      <c r="AL247" s="159"/>
      <c r="AM247" s="159"/>
      <c r="AN247" s="303"/>
    </row>
    <row r="248" spans="1:40" s="52" customFormat="1" ht="17.45" customHeight="1">
      <c r="A248" s="55"/>
      <c r="B248" s="97"/>
      <c r="C248" s="97"/>
      <c r="D248" s="97"/>
      <c r="E248" s="97"/>
      <c r="F248" s="97"/>
      <c r="G248" s="97"/>
      <c r="H248" s="97"/>
      <c r="I248" s="97"/>
      <c r="J248" s="97"/>
      <c r="K248" s="97"/>
      <c r="L248" s="97"/>
      <c r="M248" s="97"/>
      <c r="N248" s="97"/>
      <c r="O248" s="97"/>
      <c r="P248" s="83"/>
      <c r="Q248" s="83"/>
      <c r="R248" s="83"/>
      <c r="S248" s="83"/>
      <c r="T248" s="83"/>
      <c r="U248" s="83"/>
      <c r="V248" s="83"/>
      <c r="W248" s="83"/>
      <c r="X248" s="83"/>
      <c r="Y248" s="83"/>
      <c r="Z248" s="83"/>
      <c r="AA248" s="83"/>
      <c r="AB248" s="83"/>
      <c r="AC248" s="83"/>
      <c r="AD248" s="83"/>
      <c r="AE248" s="83"/>
      <c r="AF248" s="83"/>
      <c r="AG248" s="83"/>
      <c r="AH248" s="83"/>
      <c r="AI248" s="83"/>
      <c r="AJ248" s="83"/>
      <c r="AK248" s="83"/>
      <c r="AL248" s="83"/>
      <c r="AM248" s="83"/>
      <c r="AN248" s="83"/>
    </row>
    <row r="249" spans="1:40" ht="19.5">
      <c r="A249" s="55"/>
      <c r="B249" s="55" t="s">
        <v>553</v>
      </c>
      <c r="C249" s="55"/>
      <c r="D249" s="55"/>
      <c r="E249" s="55"/>
      <c r="F249" s="55"/>
      <c r="G249" s="55"/>
      <c r="H249" s="55"/>
      <c r="I249" s="55"/>
      <c r="J249" s="55"/>
      <c r="K249" s="55"/>
      <c r="L249" s="55"/>
      <c r="M249" s="55"/>
      <c r="N249" s="55"/>
      <c r="O249" s="55"/>
      <c r="P249" s="55"/>
      <c r="Q249" s="55"/>
      <c r="R249" s="55"/>
      <c r="S249" s="55"/>
      <c r="T249" s="55"/>
      <c r="U249" s="55"/>
      <c r="V249" s="55"/>
      <c r="W249" s="55"/>
      <c r="X249" s="55"/>
      <c r="Y249" s="55"/>
      <c r="Z249" s="55"/>
      <c r="AA249" s="55"/>
      <c r="AB249" s="55"/>
      <c r="AC249" s="55"/>
      <c r="AD249" s="55"/>
      <c r="AE249" s="55"/>
      <c r="AF249" s="55"/>
      <c r="AG249" s="55"/>
      <c r="AH249" s="55"/>
      <c r="AI249" s="59"/>
      <c r="AJ249" s="389"/>
      <c r="AK249" s="429"/>
      <c r="AL249" s="429"/>
      <c r="AM249" s="429"/>
      <c r="AN249" s="469"/>
    </row>
    <row r="250" spans="1:40">
      <c r="A250" s="55"/>
      <c r="B250" s="58" t="s">
        <v>399</v>
      </c>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c r="AA250" s="58"/>
      <c r="AB250" s="58"/>
      <c r="AC250" s="58"/>
      <c r="AD250" s="58"/>
      <c r="AE250" s="58"/>
      <c r="AF250" s="58"/>
      <c r="AG250" s="58"/>
      <c r="AH250" s="58"/>
      <c r="AI250" s="59"/>
      <c r="AJ250" s="390"/>
      <c r="AK250" s="388"/>
      <c r="AL250" s="388"/>
      <c r="AM250" s="388"/>
      <c r="AN250" s="489"/>
    </row>
    <row r="251" spans="1:40">
      <c r="A251" s="55"/>
      <c r="B251" s="58" t="s">
        <v>365</v>
      </c>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c r="AA251" s="58"/>
      <c r="AB251" s="58"/>
      <c r="AC251" s="58"/>
      <c r="AD251" s="58"/>
      <c r="AE251" s="58"/>
      <c r="AF251" s="58"/>
      <c r="AG251" s="58"/>
      <c r="AH251" s="58"/>
      <c r="AI251" s="55"/>
      <c r="AJ251" s="374"/>
      <c r="AK251" s="430"/>
      <c r="AL251" s="430"/>
      <c r="AM251" s="430"/>
      <c r="AN251" s="470"/>
    </row>
    <row r="252" spans="1:40">
      <c r="A252" s="55"/>
      <c r="B252" s="55" t="s">
        <v>554</v>
      </c>
      <c r="C252" s="55"/>
      <c r="D252" s="55"/>
      <c r="E252" s="55"/>
      <c r="F252" s="55"/>
      <c r="G252" s="55"/>
      <c r="H252" s="55"/>
      <c r="I252" s="55"/>
      <c r="J252" s="55"/>
      <c r="K252" s="55"/>
      <c r="L252" s="55"/>
      <c r="M252" s="55"/>
      <c r="N252" s="55"/>
      <c r="O252" s="55"/>
      <c r="P252" s="55"/>
      <c r="Q252" s="55"/>
      <c r="R252" s="55"/>
      <c r="S252" s="55"/>
      <c r="T252" s="55"/>
      <c r="U252" s="55"/>
      <c r="V252" s="55"/>
      <c r="W252" s="55"/>
      <c r="X252" s="55"/>
      <c r="Y252" s="55"/>
      <c r="Z252" s="55"/>
      <c r="AA252" s="55"/>
      <c r="AB252" s="55"/>
      <c r="AC252" s="55"/>
      <c r="AD252" s="55"/>
      <c r="AE252" s="55"/>
      <c r="AF252" s="55"/>
      <c r="AG252" s="55"/>
      <c r="AH252" s="55"/>
      <c r="AI252" s="55"/>
      <c r="AJ252" s="374"/>
      <c r="AK252" s="430"/>
      <c r="AL252" s="430"/>
      <c r="AM252" s="430"/>
      <c r="AN252" s="470"/>
    </row>
    <row r="253" spans="1:40" ht="19.5">
      <c r="A253" s="55"/>
      <c r="B253" s="58" t="s">
        <v>808</v>
      </c>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c r="AA253" s="58"/>
      <c r="AB253" s="58"/>
      <c r="AC253" s="58"/>
      <c r="AD253" s="58"/>
      <c r="AE253" s="58"/>
      <c r="AF253" s="58"/>
      <c r="AG253" s="58"/>
      <c r="AH253" s="58"/>
      <c r="AI253" s="59"/>
      <c r="AJ253" s="391"/>
      <c r="AK253" s="437"/>
      <c r="AL253" s="437"/>
      <c r="AM253" s="437"/>
      <c r="AN253" s="490"/>
    </row>
    <row r="254" spans="1:40" ht="20.25">
      <c r="A254" s="55"/>
      <c r="B254" s="55" t="s">
        <v>566</v>
      </c>
      <c r="C254" s="55"/>
      <c r="D254" s="55"/>
      <c r="E254" s="55"/>
      <c r="F254" s="55"/>
      <c r="G254" s="55"/>
      <c r="H254" s="55"/>
      <c r="I254" s="55"/>
      <c r="J254" s="55"/>
      <c r="K254" s="55"/>
      <c r="L254" s="55"/>
      <c r="M254" s="55"/>
      <c r="N254" s="55"/>
      <c r="O254" s="55"/>
      <c r="P254" s="55"/>
      <c r="Q254" s="55"/>
      <c r="R254" s="55"/>
      <c r="S254" s="55"/>
      <c r="T254" s="55"/>
      <c r="U254" s="55"/>
      <c r="V254" s="55"/>
      <c r="W254" s="55"/>
      <c r="X254" s="55"/>
      <c r="Y254" s="55"/>
      <c r="Z254" s="55"/>
      <c r="AA254" s="55"/>
      <c r="AB254" s="55"/>
      <c r="AC254" s="55"/>
      <c r="AD254" s="55"/>
      <c r="AE254" s="55"/>
      <c r="AF254" s="55"/>
      <c r="AG254" s="55"/>
      <c r="AH254" s="55"/>
      <c r="AI254" s="55"/>
      <c r="AJ254" s="55"/>
      <c r="AK254" s="55"/>
      <c r="AL254" s="55"/>
      <c r="AM254" s="55"/>
      <c r="AN254" s="55"/>
    </row>
    <row r="255" spans="1:40" ht="39" customHeight="1">
      <c r="A255" s="55"/>
      <c r="B255" s="84"/>
      <c r="C255" s="120"/>
      <c r="D255" s="120"/>
      <c r="E255" s="120"/>
      <c r="F255" s="120"/>
      <c r="G255" s="120"/>
      <c r="H255" s="120"/>
      <c r="I255" s="120"/>
      <c r="J255" s="120"/>
      <c r="K255" s="120"/>
      <c r="L255" s="120"/>
      <c r="M255" s="120"/>
      <c r="N255" s="120"/>
      <c r="O255" s="120"/>
      <c r="P255" s="120"/>
      <c r="Q255" s="120"/>
      <c r="R255" s="120"/>
      <c r="S255" s="120"/>
      <c r="T255" s="120"/>
      <c r="U255" s="120"/>
      <c r="V255" s="120"/>
      <c r="W255" s="120"/>
      <c r="X255" s="120"/>
      <c r="Y255" s="120"/>
      <c r="Z255" s="120"/>
      <c r="AA255" s="120"/>
      <c r="AB255" s="120"/>
      <c r="AC255" s="120"/>
      <c r="AD255" s="120"/>
      <c r="AE255" s="120"/>
      <c r="AF255" s="120"/>
      <c r="AG255" s="120"/>
      <c r="AH255" s="120"/>
      <c r="AI255" s="120"/>
      <c r="AJ255" s="120"/>
      <c r="AK255" s="120"/>
      <c r="AL255" s="120"/>
      <c r="AM255" s="120"/>
      <c r="AN255" s="292"/>
    </row>
    <row r="256" spans="1:40" s="52" customFormat="1" ht="17.45" customHeight="1">
      <c r="A256" s="55"/>
      <c r="B256" s="98"/>
      <c r="C256" s="98"/>
      <c r="D256" s="98"/>
      <c r="E256" s="98"/>
      <c r="F256" s="98"/>
      <c r="G256" s="98"/>
      <c r="H256" s="98"/>
      <c r="I256" s="98"/>
      <c r="J256" s="98"/>
      <c r="K256" s="98"/>
      <c r="L256" s="98"/>
      <c r="M256" s="98"/>
      <c r="N256" s="98"/>
      <c r="O256" s="98"/>
      <c r="P256" s="98"/>
      <c r="Q256" s="98"/>
      <c r="R256" s="98"/>
      <c r="S256" s="98"/>
      <c r="T256" s="98"/>
      <c r="U256" s="98"/>
      <c r="V256" s="98"/>
      <c r="W256" s="98"/>
      <c r="X256" s="98"/>
      <c r="Y256" s="98"/>
      <c r="Z256" s="98"/>
      <c r="AA256" s="98"/>
      <c r="AB256" s="98"/>
      <c r="AC256" s="98"/>
      <c r="AD256" s="98"/>
      <c r="AE256" s="98"/>
      <c r="AF256" s="98"/>
      <c r="AG256" s="98"/>
      <c r="AH256" s="98"/>
      <c r="AI256" s="98"/>
      <c r="AJ256" s="392"/>
      <c r="AK256" s="392"/>
      <c r="AL256" s="392"/>
      <c r="AM256" s="392"/>
      <c r="AN256" s="392"/>
    </row>
    <row r="257" spans="1:40" ht="19.5">
      <c r="A257" s="55"/>
      <c r="B257" s="55" t="s">
        <v>863</v>
      </c>
      <c r="C257" s="55"/>
      <c r="D257" s="55"/>
      <c r="E257" s="55"/>
      <c r="F257" s="55"/>
      <c r="G257" s="55"/>
      <c r="H257" s="55"/>
      <c r="I257" s="55"/>
      <c r="J257" s="55"/>
      <c r="K257" s="55"/>
      <c r="L257" s="55"/>
      <c r="M257" s="55"/>
      <c r="N257" s="55"/>
      <c r="O257" s="55"/>
      <c r="P257" s="55"/>
      <c r="Q257" s="55"/>
      <c r="R257" s="55"/>
      <c r="S257" s="55"/>
      <c r="T257" s="55"/>
      <c r="U257" s="55"/>
      <c r="V257" s="55"/>
      <c r="W257" s="55"/>
      <c r="X257" s="55"/>
      <c r="Y257" s="55"/>
      <c r="Z257" s="55"/>
      <c r="AA257" s="55"/>
      <c r="AB257" s="55"/>
      <c r="AC257" s="55"/>
      <c r="AD257" s="55"/>
      <c r="AE257" s="55"/>
      <c r="AF257" s="55"/>
      <c r="AG257" s="55"/>
      <c r="AH257" s="55"/>
      <c r="AI257" s="55"/>
      <c r="AJ257" s="171"/>
      <c r="AK257" s="183"/>
      <c r="AL257" s="183"/>
      <c r="AM257" s="183"/>
      <c r="AN257" s="189"/>
    </row>
    <row r="258" spans="1:40">
      <c r="A258" s="55"/>
      <c r="B258" s="55" t="s">
        <v>502</v>
      </c>
      <c r="C258" s="55"/>
      <c r="D258" s="55"/>
      <c r="E258" s="55"/>
      <c r="F258" s="55"/>
      <c r="G258" s="55"/>
      <c r="H258" s="55"/>
      <c r="I258" s="55"/>
      <c r="J258" s="55"/>
      <c r="K258" s="55"/>
      <c r="L258" s="55"/>
      <c r="M258" s="55"/>
      <c r="N258" s="55"/>
      <c r="O258" s="55"/>
      <c r="P258" s="55"/>
      <c r="Q258" s="55"/>
      <c r="R258" s="55"/>
      <c r="S258" s="55"/>
      <c r="T258" s="55"/>
      <c r="U258" s="55"/>
      <c r="V258" s="55"/>
      <c r="W258" s="55"/>
      <c r="X258" s="55"/>
      <c r="Y258" s="55"/>
      <c r="Z258" s="55"/>
      <c r="AA258" s="55"/>
      <c r="AB258" s="55"/>
      <c r="AC258" s="55"/>
      <c r="AD258" s="55"/>
      <c r="AE258" s="55"/>
      <c r="AF258" s="55"/>
      <c r="AG258" s="55"/>
      <c r="AH258" s="55"/>
      <c r="AI258" s="55"/>
      <c r="AJ258" s="387"/>
      <c r="AK258" s="436"/>
      <c r="AL258" s="436"/>
      <c r="AM258" s="436"/>
      <c r="AN258" s="488"/>
    </row>
    <row r="259" spans="1:40">
      <c r="A259" s="55"/>
      <c r="B259" s="55" t="s">
        <v>69</v>
      </c>
      <c r="C259" s="55"/>
      <c r="D259" s="55"/>
      <c r="E259" s="55"/>
      <c r="F259" s="55"/>
      <c r="G259" s="55"/>
      <c r="H259" s="55"/>
      <c r="I259" s="55"/>
      <c r="J259" s="55"/>
      <c r="K259" s="55"/>
      <c r="L259" s="55"/>
      <c r="M259" s="55"/>
      <c r="N259" s="55"/>
      <c r="O259" s="55"/>
      <c r="P259" s="55"/>
      <c r="Q259" s="55"/>
      <c r="R259" s="55"/>
      <c r="S259" s="55"/>
      <c r="T259" s="55"/>
      <c r="U259" s="55"/>
      <c r="V259" s="55"/>
      <c r="W259" s="55"/>
      <c r="X259" s="55"/>
      <c r="Y259" s="55"/>
      <c r="Z259" s="55"/>
      <c r="AA259" s="55"/>
      <c r="AB259" s="55"/>
      <c r="AC259" s="55"/>
      <c r="AD259" s="55"/>
      <c r="AE259" s="55"/>
      <c r="AF259" s="55"/>
      <c r="AG259" s="55"/>
      <c r="AH259" s="55"/>
      <c r="AI259" s="55"/>
      <c r="AJ259" s="393"/>
      <c r="AK259" s="438"/>
      <c r="AL259" s="438"/>
      <c r="AM259" s="438"/>
      <c r="AN259" s="491"/>
    </row>
    <row r="260" spans="1:40">
      <c r="A260" s="55"/>
      <c r="B260" s="55" t="s">
        <v>450</v>
      </c>
      <c r="C260" s="55"/>
      <c r="D260" s="55"/>
      <c r="E260" s="55"/>
      <c r="F260" s="55"/>
      <c r="G260" s="55"/>
      <c r="H260" s="55"/>
      <c r="I260" s="55"/>
      <c r="J260" s="55"/>
      <c r="K260" s="55"/>
      <c r="L260" s="55"/>
      <c r="M260" s="55"/>
      <c r="N260" s="55"/>
      <c r="O260" s="55"/>
      <c r="P260" s="55"/>
      <c r="Q260" s="55"/>
      <c r="R260" s="55"/>
      <c r="S260" s="55"/>
      <c r="T260" s="55"/>
      <c r="U260" s="55"/>
      <c r="V260" s="55"/>
      <c r="W260" s="55"/>
      <c r="X260" s="55"/>
      <c r="Y260" s="55"/>
      <c r="Z260" s="55"/>
      <c r="AA260" s="55"/>
      <c r="AB260" s="55"/>
      <c r="AC260" s="55"/>
      <c r="AD260" s="55"/>
      <c r="AE260" s="55"/>
      <c r="AF260" s="55"/>
      <c r="AG260" s="55"/>
      <c r="AH260" s="55"/>
      <c r="AI260" s="55"/>
      <c r="AJ260" s="374"/>
      <c r="AK260" s="430"/>
      <c r="AL260" s="430"/>
      <c r="AM260" s="430"/>
      <c r="AN260" s="470"/>
    </row>
    <row r="261" spans="1:40">
      <c r="A261" s="55"/>
      <c r="B261" s="55" t="s">
        <v>864</v>
      </c>
      <c r="C261" s="55"/>
      <c r="D261" s="55"/>
      <c r="E261" s="55"/>
      <c r="F261" s="55"/>
      <c r="G261" s="55"/>
      <c r="H261" s="55"/>
      <c r="I261" s="55"/>
      <c r="J261" s="55"/>
      <c r="K261" s="55"/>
      <c r="L261" s="55"/>
      <c r="M261" s="55"/>
      <c r="N261" s="55"/>
      <c r="O261" s="55"/>
      <c r="P261" s="55"/>
      <c r="Q261" s="55"/>
      <c r="R261" s="55"/>
      <c r="S261" s="55"/>
      <c r="T261" s="55"/>
      <c r="U261" s="55"/>
      <c r="V261" s="55"/>
      <c r="W261" s="55"/>
      <c r="X261" s="55"/>
      <c r="Y261" s="55"/>
      <c r="Z261" s="55"/>
      <c r="AA261" s="55"/>
      <c r="AB261" s="55"/>
      <c r="AC261" s="55"/>
      <c r="AD261" s="55"/>
      <c r="AE261" s="55"/>
      <c r="AF261" s="55"/>
      <c r="AG261" s="55"/>
      <c r="AH261" s="55"/>
      <c r="AI261" s="55"/>
      <c r="AJ261" s="387"/>
      <c r="AK261" s="436"/>
      <c r="AL261" s="436"/>
      <c r="AM261" s="436"/>
      <c r="AN261" s="488"/>
    </row>
    <row r="262" spans="1:40">
      <c r="A262" s="55"/>
      <c r="B262" s="55" t="s">
        <v>142</v>
      </c>
      <c r="C262" s="55"/>
      <c r="D262" s="55"/>
      <c r="E262" s="55"/>
      <c r="F262" s="55"/>
      <c r="G262" s="55"/>
      <c r="H262" s="55"/>
      <c r="I262" s="55"/>
      <c r="J262" s="55"/>
      <c r="K262" s="55"/>
      <c r="L262" s="55"/>
      <c r="M262" s="55"/>
      <c r="N262" s="55"/>
      <c r="O262" s="55"/>
      <c r="P262" s="55"/>
      <c r="Q262" s="55"/>
      <c r="R262" s="55"/>
      <c r="S262" s="55"/>
      <c r="T262" s="55"/>
      <c r="U262" s="55"/>
      <c r="V262" s="55"/>
      <c r="W262" s="55"/>
      <c r="X262" s="55"/>
      <c r="Y262" s="55"/>
      <c r="Z262" s="55"/>
      <c r="AA262" s="55"/>
      <c r="AB262" s="55"/>
      <c r="AC262" s="55"/>
      <c r="AD262" s="55"/>
      <c r="AE262" s="55"/>
      <c r="AF262" s="55"/>
      <c r="AG262" s="55"/>
      <c r="AH262" s="55"/>
      <c r="AI262" s="55"/>
      <c r="AJ262" s="393"/>
      <c r="AK262" s="438"/>
      <c r="AL262" s="438"/>
      <c r="AM262" s="438"/>
      <c r="AN262" s="491"/>
    </row>
    <row r="263" spans="1:40" ht="19.5">
      <c r="A263" s="55"/>
      <c r="B263" s="99" t="s">
        <v>857</v>
      </c>
      <c r="C263" s="99"/>
      <c r="D263" s="99"/>
      <c r="E263" s="99"/>
      <c r="F263" s="99"/>
      <c r="G263" s="99"/>
      <c r="H263" s="99"/>
      <c r="I263" s="99"/>
      <c r="J263" s="99"/>
      <c r="K263" s="99"/>
      <c r="L263" s="99"/>
      <c r="M263" s="99"/>
      <c r="N263" s="99"/>
      <c r="O263" s="99"/>
      <c r="P263" s="99"/>
      <c r="Q263" s="99"/>
      <c r="R263" s="99"/>
      <c r="S263" s="99"/>
      <c r="T263" s="99"/>
      <c r="U263" s="99"/>
      <c r="V263" s="99"/>
      <c r="W263" s="99"/>
      <c r="X263" s="99"/>
      <c r="Y263" s="99"/>
      <c r="Z263" s="99"/>
      <c r="AA263" s="99"/>
      <c r="AB263" s="99"/>
      <c r="AC263" s="99"/>
      <c r="AD263" s="99"/>
      <c r="AE263" s="99"/>
      <c r="AF263" s="99"/>
      <c r="AG263" s="99"/>
      <c r="AH263" s="99"/>
      <c r="AI263" s="55"/>
      <c r="AJ263" s="282"/>
      <c r="AK263" s="290"/>
      <c r="AL263" s="290"/>
      <c r="AM263" s="290"/>
      <c r="AN263" s="295"/>
    </row>
    <row r="264" spans="1:40" ht="20.25">
      <c r="A264" s="55"/>
      <c r="B264" s="55" t="s">
        <v>544</v>
      </c>
      <c r="C264" s="55"/>
      <c r="D264" s="55"/>
      <c r="E264" s="55"/>
      <c r="F264" s="55"/>
      <c r="G264" s="55"/>
      <c r="H264" s="55"/>
      <c r="I264" s="55"/>
      <c r="J264" s="55"/>
      <c r="K264" s="59"/>
      <c r="L264" s="147"/>
      <c r="M264" s="159"/>
      <c r="N264" s="159"/>
      <c r="O264" s="159"/>
      <c r="P264" s="159"/>
      <c r="Q264" s="159"/>
      <c r="R264" s="159"/>
      <c r="S264" s="159"/>
      <c r="T264" s="159"/>
      <c r="U264" s="159"/>
      <c r="V264" s="159"/>
      <c r="W264" s="159"/>
      <c r="X264" s="159"/>
      <c r="Y264" s="159"/>
      <c r="Z264" s="159"/>
      <c r="AA264" s="159"/>
      <c r="AB264" s="159"/>
      <c r="AC264" s="159"/>
      <c r="AD264" s="159"/>
      <c r="AE264" s="159"/>
      <c r="AF264" s="159"/>
      <c r="AG264" s="159"/>
      <c r="AH264" s="159"/>
      <c r="AI264" s="159"/>
      <c r="AJ264" s="291"/>
      <c r="AK264" s="291"/>
      <c r="AL264" s="291"/>
      <c r="AM264" s="291"/>
      <c r="AN264" s="492"/>
    </row>
    <row r="265" spans="1:40" ht="10.5" customHeight="1">
      <c r="A265" s="55"/>
      <c r="B265" s="55"/>
      <c r="C265" s="55"/>
      <c r="D265" s="55"/>
      <c r="E265" s="55"/>
      <c r="F265" s="55"/>
      <c r="G265" s="55"/>
      <c r="H265" s="55"/>
      <c r="I265" s="55"/>
      <c r="J265" s="55"/>
      <c r="K265" s="55"/>
      <c r="L265" s="55"/>
      <c r="M265" s="55"/>
      <c r="N265" s="55"/>
      <c r="O265" s="55"/>
      <c r="P265" s="55"/>
      <c r="Q265" s="55"/>
      <c r="R265" s="55"/>
      <c r="S265" s="55"/>
      <c r="T265" s="55"/>
      <c r="U265" s="55"/>
      <c r="V265" s="55"/>
      <c r="W265" s="55"/>
      <c r="X265" s="55"/>
      <c r="Y265" s="55"/>
      <c r="Z265" s="55"/>
      <c r="AA265" s="55"/>
      <c r="AB265" s="55"/>
      <c r="AC265" s="55"/>
      <c r="AD265" s="55"/>
      <c r="AE265" s="55"/>
      <c r="AF265" s="55"/>
      <c r="AG265" s="55"/>
      <c r="AH265" s="55"/>
      <c r="AI265" s="55"/>
      <c r="AJ265" s="55"/>
      <c r="AK265" s="55"/>
      <c r="AL265" s="55"/>
      <c r="AM265" s="55"/>
      <c r="AN265" s="55"/>
    </row>
    <row r="266" spans="1:40" ht="19.5">
      <c r="A266" s="55" t="s">
        <v>538</v>
      </c>
      <c r="B266" s="55"/>
      <c r="C266" s="55"/>
      <c r="D266" s="55"/>
      <c r="E266" s="55"/>
      <c r="F266" s="55"/>
      <c r="G266" s="55"/>
      <c r="H266" s="55"/>
      <c r="I266" s="55"/>
      <c r="J266" s="55"/>
      <c r="K266" s="55"/>
      <c r="L266" s="55"/>
      <c r="M266" s="55"/>
      <c r="N266" s="55"/>
      <c r="O266" s="55"/>
      <c r="P266" s="55"/>
      <c r="Q266" s="55"/>
      <c r="R266" s="55"/>
      <c r="S266" s="55"/>
      <c r="T266" s="55"/>
      <c r="U266" s="55"/>
      <c r="V266" s="55"/>
      <c r="W266" s="55"/>
      <c r="X266" s="55"/>
      <c r="Y266" s="55"/>
      <c r="Z266" s="55"/>
      <c r="AA266" s="55"/>
      <c r="AB266" s="55"/>
      <c r="AC266" s="55"/>
      <c r="AD266" s="55"/>
      <c r="AE266" s="55"/>
      <c r="AF266" s="55"/>
      <c r="AG266" s="55"/>
      <c r="AH266" s="55"/>
      <c r="AI266" s="55"/>
      <c r="AJ266" s="55"/>
      <c r="AK266" s="55"/>
      <c r="AL266" s="55"/>
      <c r="AM266" s="55"/>
      <c r="AN266" s="55"/>
    </row>
    <row r="267" spans="1:40" ht="19.5">
      <c r="A267" s="55"/>
      <c r="B267" s="58" t="s">
        <v>641</v>
      </c>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c r="AA267" s="58"/>
      <c r="AB267" s="58"/>
      <c r="AC267" s="58"/>
      <c r="AD267" s="58"/>
      <c r="AE267" s="58"/>
      <c r="AF267" s="58"/>
      <c r="AG267" s="58"/>
      <c r="AH267" s="58"/>
      <c r="AI267" s="55"/>
      <c r="AJ267" s="373"/>
      <c r="AK267" s="429"/>
      <c r="AL267" s="429"/>
      <c r="AM267" s="429"/>
      <c r="AN267" s="469"/>
    </row>
    <row r="268" spans="1:40">
      <c r="A268" s="55"/>
      <c r="B268" s="58" t="s">
        <v>711</v>
      </c>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c r="AA268" s="58"/>
      <c r="AB268" s="58"/>
      <c r="AC268" s="58"/>
      <c r="AD268" s="58"/>
      <c r="AE268" s="58"/>
      <c r="AF268" s="58"/>
      <c r="AG268" s="58"/>
      <c r="AH268" s="58"/>
      <c r="AI268" s="55"/>
      <c r="AJ268" s="374"/>
      <c r="AK268" s="430"/>
      <c r="AL268" s="430"/>
      <c r="AM268" s="430"/>
      <c r="AN268" s="470"/>
    </row>
    <row r="269" spans="1:40" ht="40.5" customHeight="1">
      <c r="A269" s="55"/>
      <c r="B269" s="100" t="s">
        <v>394</v>
      </c>
      <c r="C269" s="100"/>
      <c r="D269" s="100"/>
      <c r="E269" s="100"/>
      <c r="F269" s="100"/>
      <c r="G269" s="100"/>
      <c r="H269" s="100"/>
      <c r="I269" s="100"/>
      <c r="J269" s="100"/>
      <c r="K269" s="100"/>
      <c r="L269" s="100"/>
      <c r="M269" s="100"/>
      <c r="N269" s="100"/>
      <c r="O269" s="100"/>
      <c r="P269" s="100"/>
      <c r="Q269" s="100"/>
      <c r="R269" s="100"/>
      <c r="S269" s="100"/>
      <c r="T269" s="100"/>
      <c r="U269" s="100"/>
      <c r="V269" s="100"/>
      <c r="W269" s="100"/>
      <c r="X269" s="100"/>
      <c r="Y269" s="100"/>
      <c r="Z269" s="100"/>
      <c r="AA269" s="100"/>
      <c r="AB269" s="100"/>
      <c r="AC269" s="100"/>
      <c r="AD269" s="100"/>
      <c r="AE269" s="100"/>
      <c r="AF269" s="100"/>
      <c r="AG269" s="100"/>
      <c r="AH269" s="55"/>
      <c r="AI269" s="55"/>
      <c r="AJ269" s="372"/>
      <c r="AK269" s="428"/>
      <c r="AL269" s="428"/>
      <c r="AM269" s="428"/>
      <c r="AN269" s="468"/>
    </row>
    <row r="270" spans="1:40">
      <c r="A270" s="55"/>
      <c r="B270" s="58" t="s">
        <v>34</v>
      </c>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c r="AA270" s="58"/>
      <c r="AB270" s="58"/>
      <c r="AC270" s="58"/>
      <c r="AD270" s="58"/>
      <c r="AE270" s="58"/>
      <c r="AF270" s="58"/>
      <c r="AG270" s="58"/>
      <c r="AH270" s="58"/>
      <c r="AI270" s="55"/>
      <c r="AJ270" s="393"/>
      <c r="AK270" s="438"/>
      <c r="AL270" s="438"/>
      <c r="AM270" s="438"/>
      <c r="AN270" s="491"/>
    </row>
    <row r="271" spans="1:40" ht="19.5">
      <c r="A271" s="55"/>
      <c r="B271" s="80" t="s">
        <v>53</v>
      </c>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55"/>
      <c r="AJ271" s="213"/>
      <c r="AK271" s="226"/>
      <c r="AL271" s="226"/>
      <c r="AM271" s="226"/>
      <c r="AN271" s="265"/>
    </row>
    <row r="272" spans="1:40" ht="16.5" customHeight="1">
      <c r="A272" s="55"/>
      <c r="B272" s="58" t="s">
        <v>197</v>
      </c>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c r="AA272" s="58"/>
      <c r="AB272" s="58"/>
      <c r="AC272" s="58"/>
      <c r="AD272" s="58"/>
      <c r="AE272" s="58"/>
      <c r="AF272" s="58"/>
      <c r="AG272" s="58"/>
      <c r="AH272" s="58"/>
      <c r="AI272" s="55"/>
      <c r="AJ272" s="233"/>
      <c r="AK272" s="250"/>
      <c r="AL272" s="250"/>
      <c r="AM272" s="250"/>
      <c r="AN272" s="280"/>
    </row>
    <row r="273" spans="1:40" ht="16.5" customHeight="1">
      <c r="A273" s="55"/>
      <c r="B273" s="58" t="s">
        <v>856</v>
      </c>
      <c r="C273" s="100"/>
      <c r="D273" s="100"/>
      <c r="E273" s="100"/>
      <c r="F273" s="100"/>
      <c r="G273" s="100"/>
      <c r="H273" s="100"/>
      <c r="I273" s="100"/>
      <c r="J273" s="100"/>
      <c r="K273" s="100"/>
      <c r="L273" s="100"/>
      <c r="M273" s="100"/>
      <c r="N273" s="100"/>
      <c r="O273" s="100"/>
      <c r="P273" s="100"/>
      <c r="Q273" s="100"/>
      <c r="R273" s="100"/>
      <c r="S273" s="100"/>
      <c r="T273" s="100"/>
      <c r="U273" s="100"/>
      <c r="V273" s="100"/>
      <c r="W273" s="100"/>
      <c r="X273" s="100"/>
      <c r="Y273" s="100"/>
      <c r="Z273" s="100"/>
      <c r="AA273" s="100"/>
      <c r="AB273" s="100"/>
      <c r="AC273" s="100"/>
      <c r="AD273" s="100"/>
      <c r="AE273" s="100"/>
      <c r="AF273" s="100"/>
      <c r="AG273" s="100"/>
      <c r="AH273" s="100"/>
      <c r="AI273" s="55"/>
      <c r="AJ273" s="55"/>
      <c r="AK273" s="55"/>
      <c r="AL273" s="55"/>
      <c r="AM273" s="55"/>
      <c r="AN273" s="55"/>
    </row>
    <row r="274" spans="1:40" ht="19.5">
      <c r="A274" s="55"/>
      <c r="B274" s="100" t="s">
        <v>777</v>
      </c>
      <c r="C274" s="100"/>
      <c r="D274" s="100"/>
      <c r="E274" s="100"/>
      <c r="F274" s="100"/>
      <c r="G274" s="100"/>
      <c r="H274" s="100"/>
      <c r="I274" s="100"/>
      <c r="J274" s="100"/>
      <c r="K274" s="100"/>
      <c r="L274" s="100"/>
      <c r="M274" s="100"/>
      <c r="N274" s="100"/>
      <c r="O274" s="100"/>
      <c r="P274" s="100"/>
      <c r="Q274" s="100"/>
      <c r="R274" s="100"/>
      <c r="S274" s="100"/>
      <c r="T274" s="100"/>
      <c r="U274" s="100"/>
      <c r="V274" s="100"/>
      <c r="W274" s="100"/>
      <c r="X274" s="100"/>
      <c r="Y274" s="100"/>
      <c r="Z274" s="100"/>
      <c r="AA274" s="100"/>
      <c r="AB274" s="100"/>
      <c r="AC274" s="100"/>
      <c r="AD274" s="100"/>
      <c r="AE274" s="100"/>
      <c r="AF274" s="100"/>
      <c r="AG274" s="100"/>
      <c r="AH274" s="100"/>
      <c r="AI274" s="55"/>
      <c r="AJ274" s="373"/>
      <c r="AK274" s="429"/>
      <c r="AL274" s="429"/>
      <c r="AM274" s="429"/>
      <c r="AN274" s="469"/>
    </row>
    <row r="275" spans="1:40" ht="36.75" customHeight="1">
      <c r="A275" s="55"/>
      <c r="B275" s="100" t="s">
        <v>107</v>
      </c>
      <c r="C275" s="100"/>
      <c r="D275" s="100"/>
      <c r="E275" s="100"/>
      <c r="F275" s="100"/>
      <c r="G275" s="100"/>
      <c r="H275" s="100"/>
      <c r="I275" s="100"/>
      <c r="J275" s="100"/>
      <c r="K275" s="100"/>
      <c r="L275" s="100"/>
      <c r="M275" s="100"/>
      <c r="N275" s="100"/>
      <c r="O275" s="100"/>
      <c r="P275" s="100"/>
      <c r="Q275" s="100"/>
      <c r="R275" s="100"/>
      <c r="S275" s="100"/>
      <c r="T275" s="100"/>
      <c r="U275" s="100"/>
      <c r="V275" s="100"/>
      <c r="W275" s="100"/>
      <c r="X275" s="100"/>
      <c r="Y275" s="100"/>
      <c r="Z275" s="100"/>
      <c r="AA275" s="100"/>
      <c r="AB275" s="100"/>
      <c r="AC275" s="100"/>
      <c r="AD275" s="100"/>
      <c r="AE275" s="100"/>
      <c r="AF275" s="100"/>
      <c r="AG275" s="100"/>
      <c r="AH275" s="100"/>
      <c r="AI275" s="55"/>
      <c r="AJ275" s="387"/>
      <c r="AK275" s="436"/>
      <c r="AL275" s="436"/>
      <c r="AM275" s="436"/>
      <c r="AN275" s="488"/>
    </row>
    <row r="276" spans="1:40">
      <c r="A276" s="55"/>
      <c r="B276" s="100" t="s">
        <v>810</v>
      </c>
      <c r="C276" s="100"/>
      <c r="D276" s="100"/>
      <c r="E276" s="100"/>
      <c r="F276" s="100"/>
      <c r="G276" s="100"/>
      <c r="H276" s="100"/>
      <c r="I276" s="100"/>
      <c r="J276" s="100"/>
      <c r="K276" s="100"/>
      <c r="L276" s="100"/>
      <c r="M276" s="100"/>
      <c r="N276" s="100"/>
      <c r="O276" s="100"/>
      <c r="P276" s="100"/>
      <c r="Q276" s="100"/>
      <c r="R276" s="100"/>
      <c r="S276" s="100"/>
      <c r="T276" s="100"/>
      <c r="U276" s="100"/>
      <c r="V276" s="100"/>
      <c r="W276" s="100"/>
      <c r="X276" s="100"/>
      <c r="Y276" s="100"/>
      <c r="Z276" s="100"/>
      <c r="AA276" s="100"/>
      <c r="AB276" s="100"/>
      <c r="AC276" s="100"/>
      <c r="AD276" s="100"/>
      <c r="AE276" s="100"/>
      <c r="AF276" s="100"/>
      <c r="AG276" s="100"/>
      <c r="AH276" s="100"/>
      <c r="AI276" s="55"/>
      <c r="AJ276" s="372"/>
      <c r="AK276" s="428"/>
      <c r="AL276" s="428"/>
      <c r="AM276" s="428"/>
      <c r="AN276" s="468"/>
    </row>
    <row r="277" spans="1:40" ht="19.5">
      <c r="A277" s="55"/>
      <c r="B277" s="55" t="s">
        <v>138</v>
      </c>
      <c r="C277" s="55"/>
      <c r="D277" s="55"/>
      <c r="E277" s="55"/>
      <c r="F277" s="55"/>
      <c r="G277" s="55"/>
      <c r="H277" s="55"/>
      <c r="I277" s="55"/>
      <c r="J277" s="55"/>
      <c r="K277" s="55"/>
      <c r="L277" s="55"/>
      <c r="M277" s="55"/>
      <c r="N277" s="55"/>
      <c r="O277" s="55"/>
      <c r="P277" s="55"/>
      <c r="Q277" s="55"/>
      <c r="R277" s="55"/>
      <c r="S277" s="55"/>
      <c r="T277" s="55"/>
      <c r="U277" s="55"/>
      <c r="V277" s="55"/>
      <c r="W277" s="55"/>
      <c r="X277" s="55"/>
      <c r="Y277" s="55"/>
      <c r="Z277" s="55"/>
      <c r="AA277" s="55"/>
      <c r="AB277" s="55"/>
      <c r="AC277" s="55"/>
      <c r="AD277" s="55"/>
      <c r="AE277" s="55"/>
      <c r="AF277" s="55"/>
      <c r="AG277" s="55"/>
      <c r="AH277" s="55"/>
      <c r="AI277" s="55"/>
      <c r="AJ277" s="213"/>
      <c r="AK277" s="226"/>
      <c r="AL277" s="226"/>
      <c r="AM277" s="226"/>
      <c r="AN277" s="265"/>
    </row>
    <row r="278" spans="1:40" ht="20.25">
      <c r="A278" s="55"/>
      <c r="B278" s="58" t="s">
        <v>563</v>
      </c>
      <c r="C278" s="100"/>
      <c r="D278" s="100"/>
      <c r="E278" s="100"/>
      <c r="F278" s="145"/>
      <c r="G278" s="156"/>
      <c r="H278" s="156"/>
      <c r="I278" s="156"/>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1"/>
      <c r="AF278" s="101"/>
      <c r="AG278" s="101"/>
      <c r="AH278" s="101"/>
      <c r="AI278" s="101"/>
      <c r="AJ278" s="319"/>
      <c r="AK278" s="319"/>
      <c r="AL278" s="319"/>
      <c r="AM278" s="319"/>
      <c r="AN278" s="319"/>
    </row>
    <row r="279" spans="1:40" ht="19.5">
      <c r="A279" s="55"/>
      <c r="B279" s="55"/>
      <c r="C279" s="58" t="s">
        <v>110</v>
      </c>
      <c r="D279" s="100"/>
      <c r="E279" s="100"/>
      <c r="F279" s="145"/>
      <c r="G279" s="156"/>
      <c r="H279" s="156"/>
      <c r="I279" s="156"/>
      <c r="J279" s="101"/>
      <c r="K279" s="101"/>
      <c r="L279" s="101"/>
      <c r="M279" s="101"/>
      <c r="N279" s="101"/>
      <c r="O279" s="101"/>
      <c r="P279" s="101"/>
      <c r="Q279" s="101"/>
      <c r="R279" s="101"/>
      <c r="S279" s="101"/>
      <c r="T279" s="101"/>
      <c r="U279" s="101"/>
      <c r="V279" s="101"/>
      <c r="W279" s="101"/>
      <c r="X279" s="101"/>
      <c r="Y279" s="101"/>
      <c r="Z279" s="101"/>
      <c r="AA279" s="101"/>
      <c r="AB279" s="101"/>
      <c r="AC279" s="101"/>
      <c r="AD279" s="101"/>
      <c r="AE279" s="101"/>
      <c r="AF279" s="101"/>
      <c r="AG279" s="101"/>
      <c r="AH279" s="101"/>
      <c r="AI279" s="101"/>
      <c r="AJ279" s="373"/>
      <c r="AK279" s="429"/>
      <c r="AL279" s="429"/>
      <c r="AM279" s="429"/>
      <c r="AN279" s="469"/>
    </row>
    <row r="280" spans="1:40" ht="18" customHeight="1">
      <c r="A280" s="55"/>
      <c r="B280" s="55"/>
      <c r="C280" s="55" t="s">
        <v>858</v>
      </c>
      <c r="D280" s="80"/>
      <c r="E280" s="80"/>
      <c r="F280" s="146"/>
      <c r="G280" s="157"/>
      <c r="H280" s="157"/>
      <c r="I280" s="157"/>
      <c r="J280" s="101"/>
      <c r="K280" s="101"/>
      <c r="L280" s="101"/>
      <c r="M280" s="101"/>
      <c r="N280" s="101"/>
      <c r="O280" s="101"/>
      <c r="P280" s="101"/>
      <c r="Q280" s="101"/>
      <c r="R280" s="101"/>
      <c r="S280" s="101"/>
      <c r="T280" s="101"/>
      <c r="U280" s="101"/>
      <c r="V280" s="101"/>
      <c r="W280" s="101"/>
      <c r="X280" s="101"/>
      <c r="Y280" s="101"/>
      <c r="Z280" s="101"/>
      <c r="AA280" s="101"/>
      <c r="AB280" s="101"/>
      <c r="AC280" s="101"/>
      <c r="AD280" s="101"/>
      <c r="AE280" s="101"/>
      <c r="AF280" s="101"/>
      <c r="AG280" s="101"/>
      <c r="AH280" s="101"/>
      <c r="AI280" s="101"/>
      <c r="AJ280" s="213"/>
      <c r="AK280" s="226"/>
      <c r="AL280" s="226"/>
      <c r="AM280" s="226"/>
      <c r="AN280" s="265"/>
    </row>
    <row r="281" spans="1:40" ht="19.5">
      <c r="A281" s="55"/>
      <c r="B281" s="55"/>
      <c r="C281" s="55"/>
      <c r="D281" s="55"/>
      <c r="E281" s="55"/>
      <c r="F281" s="55"/>
      <c r="G281" s="55"/>
      <c r="H281" s="55"/>
      <c r="I281" s="55"/>
      <c r="J281" s="55"/>
      <c r="K281" s="55"/>
      <c r="L281" s="55"/>
      <c r="M281" s="55"/>
      <c r="N281" s="55"/>
      <c r="O281" s="55"/>
      <c r="P281" s="55"/>
      <c r="Q281" s="55"/>
      <c r="R281" s="55"/>
      <c r="S281" s="55"/>
      <c r="T281" s="55"/>
      <c r="U281" s="55"/>
      <c r="V281" s="55"/>
      <c r="W281" s="55"/>
      <c r="X281" s="55"/>
      <c r="Y281" s="55"/>
      <c r="Z281" s="55"/>
      <c r="AA281" s="55"/>
      <c r="AB281" s="55"/>
      <c r="AC281" s="55"/>
      <c r="AD281" s="55"/>
      <c r="AE281" s="55"/>
      <c r="AF281" s="55"/>
      <c r="AG281" s="55"/>
      <c r="AH281" s="55"/>
      <c r="AI281" s="55"/>
      <c r="AJ281" s="55"/>
      <c r="AK281" s="55"/>
      <c r="AL281" s="55"/>
      <c r="AM281" s="55"/>
      <c r="AN281" s="55"/>
    </row>
    <row r="282" spans="1:40" ht="19.5">
      <c r="A282" s="55" t="s">
        <v>187</v>
      </c>
      <c r="B282" s="55"/>
      <c r="C282" s="55"/>
      <c r="D282" s="55"/>
      <c r="E282" s="55"/>
      <c r="F282" s="55"/>
      <c r="G282" s="55"/>
      <c r="H282" s="55"/>
      <c r="I282" s="55"/>
      <c r="J282" s="55"/>
      <c r="K282" s="55"/>
      <c r="L282" s="55"/>
      <c r="M282" s="55"/>
      <c r="N282" s="55"/>
      <c r="O282" s="55"/>
      <c r="P282" s="55"/>
      <c r="Q282" s="55"/>
      <c r="R282" s="55"/>
      <c r="S282" s="55"/>
      <c r="T282" s="55"/>
      <c r="U282" s="55"/>
      <c r="V282" s="55"/>
      <c r="W282" s="55"/>
      <c r="X282" s="55"/>
      <c r="Y282" s="55"/>
      <c r="Z282" s="55"/>
      <c r="AA282" s="55"/>
      <c r="AB282" s="55"/>
      <c r="AC282" s="55"/>
      <c r="AD282" s="55"/>
      <c r="AE282" s="55"/>
      <c r="AF282" s="55"/>
      <c r="AG282" s="55"/>
      <c r="AH282" s="55"/>
      <c r="AI282" s="55"/>
      <c r="AJ282" s="55"/>
      <c r="AK282" s="55"/>
      <c r="AL282" s="55"/>
      <c r="AM282" s="55"/>
      <c r="AN282" s="55"/>
    </row>
    <row r="283" spans="1:40" ht="19.5">
      <c r="A283" s="55"/>
      <c r="B283" s="55" t="str">
        <f>"◎令和"&amp;DBCS('表紙①'!$H$2-1)&amp;"年度の事故件数"</f>
        <v>◎令和７年度の事故件数</v>
      </c>
      <c r="C283" s="55"/>
      <c r="D283" s="55"/>
      <c r="E283" s="55"/>
      <c r="F283" s="55"/>
      <c r="G283" s="55"/>
      <c r="H283" s="55"/>
      <c r="I283" s="55"/>
      <c r="J283" s="55"/>
      <c r="K283" s="55"/>
      <c r="L283" s="55"/>
      <c r="M283" s="55"/>
      <c r="N283" s="55"/>
      <c r="O283" s="55"/>
      <c r="P283" s="55"/>
      <c r="Q283" s="55"/>
      <c r="R283" s="55"/>
      <c r="S283" s="55"/>
      <c r="T283" s="55"/>
      <c r="U283" s="55"/>
      <c r="V283" s="55"/>
      <c r="W283" s="55"/>
      <c r="X283" s="55"/>
      <c r="Y283" s="55"/>
      <c r="Z283" s="55"/>
      <c r="AA283" s="55"/>
      <c r="AB283" s="55"/>
      <c r="AC283" s="55"/>
      <c r="AD283" s="55"/>
      <c r="AE283" s="55"/>
      <c r="AF283" s="55"/>
      <c r="AG283" s="55"/>
      <c r="AH283" s="55"/>
      <c r="AI283" s="55"/>
      <c r="AJ283" s="171"/>
      <c r="AK283" s="183"/>
      <c r="AL283" s="183"/>
      <c r="AM283" s="189"/>
      <c r="AN283" s="55" t="s">
        <v>159</v>
      </c>
    </row>
    <row r="284" spans="1:40" ht="19.5">
      <c r="A284" s="55"/>
      <c r="B284" s="55" t="str">
        <f>"◎令和"&amp;DBCS('表紙①'!$H$2)&amp;"年度の事故件数(監査日前々月末日現在)"</f>
        <v>◎令和８年度の事故件数(監査日前々月末日現在)</v>
      </c>
      <c r="C284" s="55"/>
      <c r="D284" s="55"/>
      <c r="E284" s="55"/>
      <c r="F284" s="55"/>
      <c r="G284" s="55"/>
      <c r="H284" s="55"/>
      <c r="I284" s="55"/>
      <c r="J284" s="55"/>
      <c r="K284" s="55"/>
      <c r="L284" s="55"/>
      <c r="M284" s="55"/>
      <c r="N284" s="55"/>
      <c r="O284" s="55"/>
      <c r="P284" s="55"/>
      <c r="Q284" s="55"/>
      <c r="R284" s="55"/>
      <c r="S284" s="55"/>
      <c r="T284" s="55"/>
      <c r="U284" s="55"/>
      <c r="V284" s="55"/>
      <c r="W284" s="55"/>
      <c r="X284" s="55"/>
      <c r="Y284" s="55"/>
      <c r="Z284" s="55"/>
      <c r="AA284" s="55"/>
      <c r="AB284" s="55"/>
      <c r="AC284" s="55"/>
      <c r="AD284" s="55"/>
      <c r="AE284" s="55"/>
      <c r="AF284" s="55"/>
      <c r="AG284" s="55"/>
      <c r="AH284" s="55"/>
      <c r="AI284" s="55"/>
      <c r="AJ284" s="172"/>
      <c r="AK284" s="184"/>
      <c r="AL284" s="184"/>
      <c r="AM284" s="190"/>
      <c r="AN284" s="55" t="s">
        <v>159</v>
      </c>
    </row>
    <row r="285" spans="1:40" ht="20.25">
      <c r="A285" s="55"/>
      <c r="B285" s="58" t="s">
        <v>440</v>
      </c>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c r="AA285" s="58"/>
      <c r="AB285" s="58"/>
      <c r="AC285" s="58"/>
      <c r="AD285" s="58"/>
      <c r="AE285" s="58"/>
      <c r="AF285" s="58"/>
      <c r="AG285" s="58"/>
      <c r="AH285" s="55"/>
      <c r="AI285" s="55"/>
      <c r="AJ285" s="55"/>
      <c r="AK285" s="55"/>
      <c r="AL285" s="55"/>
      <c r="AM285" s="55"/>
      <c r="AN285" s="55"/>
    </row>
    <row r="286" spans="1:40" ht="40.5" customHeight="1">
      <c r="A286" s="55"/>
      <c r="B286" s="100" t="s">
        <v>868</v>
      </c>
      <c r="C286" s="100"/>
      <c r="D286" s="100"/>
      <c r="E286" s="100"/>
      <c r="F286" s="100"/>
      <c r="G286" s="100"/>
      <c r="H286" s="100"/>
      <c r="I286" s="100"/>
      <c r="J286" s="100"/>
      <c r="K286" s="100"/>
      <c r="L286" s="100"/>
      <c r="M286" s="100"/>
      <c r="N286" s="100"/>
      <c r="O286" s="100"/>
      <c r="P286" s="100"/>
      <c r="Q286" s="100"/>
      <c r="R286" s="100"/>
      <c r="S286" s="100"/>
      <c r="T286" s="100"/>
      <c r="U286" s="100"/>
      <c r="V286" s="100"/>
      <c r="W286" s="100"/>
      <c r="X286" s="100"/>
      <c r="Y286" s="100"/>
      <c r="Z286" s="100"/>
      <c r="AA286" s="100"/>
      <c r="AB286" s="100"/>
      <c r="AC286" s="100"/>
      <c r="AD286" s="100"/>
      <c r="AE286" s="100"/>
      <c r="AF286" s="100"/>
      <c r="AG286" s="100"/>
      <c r="AH286" s="100"/>
      <c r="AI286" s="55"/>
      <c r="AJ286" s="233"/>
      <c r="AK286" s="250"/>
      <c r="AL286" s="250"/>
      <c r="AM286" s="250"/>
      <c r="AN286" s="280"/>
    </row>
    <row r="287" spans="1:40" ht="20.25">
      <c r="A287" s="55"/>
      <c r="B287" s="80" t="s">
        <v>420</v>
      </c>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55"/>
      <c r="AJ287" s="55"/>
      <c r="AK287" s="55"/>
      <c r="AL287" s="55"/>
      <c r="AM287" s="55"/>
      <c r="AN287" s="55"/>
    </row>
    <row r="288" spans="1:40" ht="20.25">
      <c r="A288" s="55"/>
      <c r="B288" s="80"/>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55"/>
      <c r="AJ288" s="233"/>
      <c r="AK288" s="250"/>
      <c r="AL288" s="250"/>
      <c r="AM288" s="250"/>
      <c r="AN288" s="280"/>
    </row>
    <row r="289" spans="1:40" ht="20.25">
      <c r="A289" s="55"/>
      <c r="B289" s="55" t="s">
        <v>655</v>
      </c>
      <c r="C289" s="55"/>
      <c r="D289" s="55"/>
      <c r="E289" s="55"/>
      <c r="F289" s="55"/>
      <c r="G289" s="55"/>
      <c r="H289" s="55"/>
      <c r="I289" s="55"/>
      <c r="J289" s="55"/>
      <c r="K289" s="55"/>
      <c r="L289" s="55"/>
      <c r="M289" s="55"/>
      <c r="N289" s="55"/>
      <c r="O289" s="55"/>
      <c r="P289" s="55"/>
      <c r="Q289" s="55"/>
      <c r="R289" s="55"/>
      <c r="S289" s="55"/>
      <c r="T289" s="55"/>
      <c r="U289" s="55"/>
      <c r="V289" s="55"/>
      <c r="W289" s="55"/>
      <c r="X289" s="55"/>
      <c r="Y289" s="55"/>
      <c r="Z289" s="55"/>
      <c r="AA289" s="55"/>
      <c r="AB289" s="55"/>
      <c r="AC289" s="55"/>
      <c r="AD289" s="55"/>
      <c r="AE289" s="55"/>
      <c r="AF289" s="55"/>
      <c r="AG289" s="55"/>
      <c r="AH289" s="55"/>
      <c r="AI289" s="55"/>
      <c r="AJ289" s="55"/>
      <c r="AK289" s="55"/>
      <c r="AL289" s="55"/>
      <c r="AM289" s="55"/>
      <c r="AN289" s="55"/>
    </row>
    <row r="290" spans="1:40" ht="19.5">
      <c r="A290" s="55"/>
      <c r="B290" s="55" t="s">
        <v>519</v>
      </c>
      <c r="C290" s="55"/>
      <c r="D290" s="55"/>
      <c r="E290" s="55"/>
      <c r="F290" s="55"/>
      <c r="G290" s="55"/>
      <c r="H290" s="55"/>
      <c r="I290" s="55"/>
      <c r="J290" s="55"/>
      <c r="K290" s="55"/>
      <c r="L290" s="55"/>
      <c r="M290" s="55"/>
      <c r="N290" s="55"/>
      <c r="O290" s="55"/>
      <c r="P290" s="55"/>
      <c r="Q290" s="55"/>
      <c r="R290" s="55"/>
      <c r="S290" s="55"/>
      <c r="T290" s="55"/>
      <c r="U290" s="55"/>
      <c r="V290" s="55"/>
      <c r="W290" s="55"/>
      <c r="X290" s="55"/>
      <c r="Y290" s="55"/>
      <c r="Z290" s="55"/>
      <c r="AA290" s="55"/>
      <c r="AB290" s="55"/>
      <c r="AC290" s="55"/>
      <c r="AD290" s="55"/>
      <c r="AE290" s="55"/>
      <c r="AF290" s="55"/>
      <c r="AG290" s="55"/>
      <c r="AH290" s="55"/>
      <c r="AI290" s="55"/>
      <c r="AJ290" s="373"/>
      <c r="AK290" s="429"/>
      <c r="AL290" s="429"/>
      <c r="AM290" s="429"/>
      <c r="AN290" s="469"/>
    </row>
    <row r="291" spans="1:40">
      <c r="A291" s="55"/>
      <c r="B291" s="55" t="s">
        <v>270</v>
      </c>
      <c r="C291" s="55"/>
      <c r="D291" s="55"/>
      <c r="E291" s="55"/>
      <c r="F291" s="55"/>
      <c r="G291" s="55"/>
      <c r="H291" s="55"/>
      <c r="I291" s="55"/>
      <c r="J291" s="55"/>
      <c r="K291" s="55"/>
      <c r="L291" s="55"/>
      <c r="M291" s="55"/>
      <c r="N291" s="55"/>
      <c r="O291" s="55"/>
      <c r="P291" s="55"/>
      <c r="Q291" s="55"/>
      <c r="R291" s="55"/>
      <c r="S291" s="55"/>
      <c r="T291" s="55"/>
      <c r="U291" s="55"/>
      <c r="V291" s="55"/>
      <c r="W291" s="55"/>
      <c r="X291" s="55"/>
      <c r="Y291" s="55"/>
      <c r="Z291" s="55"/>
      <c r="AA291" s="55"/>
      <c r="AB291" s="55"/>
      <c r="AC291" s="55"/>
      <c r="AD291" s="55"/>
      <c r="AE291" s="55"/>
      <c r="AF291" s="55"/>
      <c r="AG291" s="55"/>
      <c r="AH291" s="55"/>
      <c r="AI291" s="55"/>
      <c r="AJ291" s="374"/>
      <c r="AK291" s="430"/>
      <c r="AL291" s="430"/>
      <c r="AM291" s="430"/>
      <c r="AN291" s="470"/>
    </row>
    <row r="292" spans="1:40" ht="19.5">
      <c r="A292" s="55"/>
      <c r="B292" s="80" t="s">
        <v>470</v>
      </c>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55"/>
      <c r="AJ292" s="213"/>
      <c r="AK292" s="226"/>
      <c r="AL292" s="226"/>
      <c r="AM292" s="226"/>
      <c r="AN292" s="265"/>
    </row>
    <row r="293" spans="1:40" ht="20.25">
      <c r="A293" s="55"/>
      <c r="B293" s="80"/>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G293" s="80"/>
      <c r="AH293" s="80"/>
      <c r="AI293" s="55"/>
      <c r="AJ293" s="55"/>
      <c r="AK293" s="55"/>
      <c r="AL293" s="55"/>
      <c r="AM293" s="55"/>
      <c r="AN293" s="55"/>
    </row>
    <row r="294" spans="1:40" ht="19.5">
      <c r="A294" s="55"/>
      <c r="B294" s="100" t="s">
        <v>178</v>
      </c>
      <c r="C294" s="100"/>
      <c r="D294" s="100"/>
      <c r="E294" s="100"/>
      <c r="F294" s="100"/>
      <c r="G294" s="100"/>
      <c r="H294" s="100"/>
      <c r="I294" s="100"/>
      <c r="J294" s="100"/>
      <c r="K294" s="100"/>
      <c r="L294" s="100"/>
      <c r="M294" s="100"/>
      <c r="N294" s="100"/>
      <c r="O294" s="100"/>
      <c r="P294" s="100"/>
      <c r="Q294" s="100"/>
      <c r="R294" s="100"/>
      <c r="S294" s="100"/>
      <c r="T294" s="100"/>
      <c r="U294" s="100"/>
      <c r="V294" s="100"/>
      <c r="W294" s="100"/>
      <c r="X294" s="100"/>
      <c r="Y294" s="100"/>
      <c r="Z294" s="100"/>
      <c r="AA294" s="100"/>
      <c r="AB294" s="100"/>
      <c r="AC294" s="100"/>
      <c r="AD294" s="100"/>
      <c r="AE294" s="100"/>
      <c r="AF294" s="100"/>
      <c r="AG294" s="100"/>
      <c r="AH294" s="100"/>
      <c r="AI294" s="55"/>
      <c r="AJ294" s="373"/>
      <c r="AK294" s="429"/>
      <c r="AL294" s="429"/>
      <c r="AM294" s="429"/>
      <c r="AN294" s="469"/>
    </row>
    <row r="295" spans="1:40">
      <c r="A295" s="55"/>
      <c r="B295" s="55" t="s">
        <v>797</v>
      </c>
      <c r="C295" s="55"/>
      <c r="D295" s="55"/>
      <c r="E295" s="55"/>
      <c r="F295" s="55"/>
      <c r="G295" s="55"/>
      <c r="H295" s="55"/>
      <c r="I295" s="55"/>
      <c r="J295" s="55"/>
      <c r="K295" s="55"/>
      <c r="L295" s="55"/>
      <c r="M295" s="55"/>
      <c r="N295" s="55"/>
      <c r="O295" s="55"/>
      <c r="P295" s="55"/>
      <c r="Q295" s="55"/>
      <c r="R295" s="55"/>
      <c r="S295" s="55"/>
      <c r="T295" s="55"/>
      <c r="U295" s="55"/>
      <c r="V295" s="55"/>
      <c r="W295" s="55"/>
      <c r="X295" s="55"/>
      <c r="Y295" s="55"/>
      <c r="Z295" s="55"/>
      <c r="AA295" s="55"/>
      <c r="AB295" s="55"/>
      <c r="AC295" s="55"/>
      <c r="AD295" s="55"/>
      <c r="AE295" s="55"/>
      <c r="AF295" s="55"/>
      <c r="AG295" s="55"/>
      <c r="AH295" s="55"/>
      <c r="AI295" s="55"/>
      <c r="AJ295" s="387"/>
      <c r="AK295" s="436"/>
      <c r="AL295" s="436"/>
      <c r="AM295" s="436"/>
      <c r="AN295" s="488"/>
    </row>
    <row r="296" spans="1:40" ht="19.5">
      <c r="A296" s="55"/>
      <c r="B296" s="55" t="s">
        <v>404</v>
      </c>
      <c r="C296" s="55"/>
      <c r="D296" s="55"/>
      <c r="E296" s="55"/>
      <c r="F296" s="55"/>
      <c r="G296" s="55"/>
      <c r="H296" s="55"/>
      <c r="I296" s="55"/>
      <c r="J296" s="55"/>
      <c r="K296" s="55"/>
      <c r="L296" s="55"/>
      <c r="M296" s="55"/>
      <c r="N296" s="55"/>
      <c r="O296" s="55"/>
      <c r="P296" s="55"/>
      <c r="Q296" s="55"/>
      <c r="R296" s="55"/>
      <c r="S296" s="55"/>
      <c r="T296" s="55"/>
      <c r="U296" s="55"/>
      <c r="V296" s="55"/>
      <c r="W296" s="55"/>
      <c r="X296" s="55"/>
      <c r="Y296" s="55"/>
      <c r="Z296" s="55"/>
      <c r="AA296" s="55"/>
      <c r="AB296" s="55"/>
      <c r="AC296" s="55"/>
      <c r="AD296" s="55"/>
      <c r="AE296" s="55"/>
      <c r="AF296" s="55"/>
      <c r="AG296" s="55"/>
      <c r="AH296" s="55"/>
      <c r="AI296" s="55"/>
      <c r="AJ296" s="374"/>
      <c r="AK296" s="430"/>
      <c r="AL296" s="430"/>
      <c r="AM296" s="430"/>
      <c r="AN296" s="470"/>
    </row>
    <row r="297" spans="1:40" ht="19.5">
      <c r="A297" s="55"/>
      <c r="B297" s="85" t="s">
        <v>29</v>
      </c>
      <c r="C297" s="85"/>
      <c r="D297" s="85"/>
      <c r="E297" s="85"/>
      <c r="F297" s="85"/>
      <c r="G297" s="85"/>
      <c r="H297" s="85"/>
      <c r="I297" s="85"/>
      <c r="J297" s="85"/>
      <c r="K297" s="85"/>
      <c r="L297" s="141"/>
      <c r="M297" s="230"/>
      <c r="N297" s="237"/>
      <c r="O297" s="237"/>
      <c r="P297" s="237"/>
      <c r="Q297" s="237"/>
      <c r="R297" s="237"/>
      <c r="S297" s="237"/>
      <c r="T297" s="237"/>
      <c r="U297" s="237"/>
      <c r="V297" s="237"/>
      <c r="W297" s="237"/>
      <c r="X297" s="237"/>
      <c r="Y297" s="237"/>
      <c r="Z297" s="237"/>
      <c r="AA297" s="237"/>
      <c r="AB297" s="237"/>
      <c r="AC297" s="237"/>
      <c r="AD297" s="237"/>
      <c r="AE297" s="237"/>
      <c r="AF297" s="237"/>
      <c r="AG297" s="237"/>
      <c r="AH297" s="237"/>
      <c r="AI297" s="237"/>
      <c r="AJ297" s="377"/>
      <c r="AK297" s="377"/>
      <c r="AL297" s="377"/>
      <c r="AM297" s="377"/>
      <c r="AN297" s="472"/>
    </row>
    <row r="298" spans="1:40" ht="19.5">
      <c r="A298" s="55"/>
      <c r="B298" s="85" t="s">
        <v>435</v>
      </c>
      <c r="C298" s="85"/>
      <c r="D298" s="85"/>
      <c r="E298" s="85"/>
      <c r="F298" s="85"/>
      <c r="G298" s="85"/>
      <c r="H298" s="85"/>
      <c r="I298" s="85"/>
      <c r="J298" s="85"/>
      <c r="K298" s="85"/>
      <c r="L298" s="141"/>
      <c r="M298" s="231"/>
      <c r="N298" s="238"/>
      <c r="O298" s="238"/>
      <c r="P298" s="238"/>
      <c r="Q298" s="238"/>
      <c r="R298" s="238"/>
      <c r="S298" s="238"/>
      <c r="T298" s="238"/>
      <c r="U298" s="238"/>
      <c r="V298" s="238"/>
      <c r="W298" s="238"/>
      <c r="X298" s="238"/>
      <c r="Y298" s="238"/>
      <c r="Z298" s="238"/>
      <c r="AA298" s="238"/>
      <c r="AB298" s="238"/>
      <c r="AC298" s="238"/>
      <c r="AD298" s="238"/>
      <c r="AE298" s="238"/>
      <c r="AF298" s="238"/>
      <c r="AG298" s="238"/>
      <c r="AH298" s="238"/>
      <c r="AI298" s="238"/>
      <c r="AJ298" s="238"/>
      <c r="AK298" s="238"/>
      <c r="AL298" s="238"/>
      <c r="AM298" s="238"/>
      <c r="AN298" s="340"/>
    </row>
    <row r="299" spans="1:40" ht="19.5">
      <c r="A299" s="55"/>
      <c r="B299" s="55"/>
      <c r="C299" s="55"/>
      <c r="D299" s="55"/>
      <c r="E299" s="55"/>
      <c r="F299" s="55"/>
      <c r="G299" s="55"/>
      <c r="H299" s="55"/>
      <c r="I299" s="55"/>
      <c r="J299" s="55"/>
      <c r="K299" s="55"/>
      <c r="L299" s="55"/>
      <c r="M299" s="55"/>
      <c r="N299" s="55"/>
      <c r="O299" s="55"/>
      <c r="P299" s="55"/>
      <c r="Q299" s="55"/>
      <c r="R299" s="55"/>
      <c r="S299" s="55"/>
      <c r="T299" s="55"/>
      <c r="U299" s="55"/>
      <c r="V299" s="55"/>
      <c r="W299" s="55"/>
      <c r="X299" s="55"/>
      <c r="Y299" s="55"/>
      <c r="Z299" s="55"/>
      <c r="AA299" s="55"/>
      <c r="AB299" s="55"/>
      <c r="AC299" s="55"/>
      <c r="AD299" s="55"/>
      <c r="AE299" s="55"/>
      <c r="AF299" s="55"/>
      <c r="AG299" s="55"/>
      <c r="AH299" s="55"/>
      <c r="AI299" s="55"/>
      <c r="AJ299" s="55"/>
      <c r="AK299" s="55"/>
      <c r="AL299" s="55"/>
      <c r="AM299" s="55"/>
      <c r="AN299" s="55"/>
    </row>
    <row r="300" spans="1:40" ht="19.5">
      <c r="A300" s="55" t="str">
        <f>"（６） 防災対策　避難訓練等の状況（令和"&amp;DBCS('表紙①'!$H$2-1)&amp;"年度の状況）    ★確認資料：避難訓練記録、消防計画"</f>
        <v>（６） 防災対策　避難訓練等の状況（令和７年度の状況）    ★確認資料：避難訓練記録、消防計画</v>
      </c>
      <c r="B300" s="55"/>
      <c r="C300" s="55"/>
      <c r="D300" s="55"/>
      <c r="E300" s="55"/>
      <c r="F300" s="55"/>
      <c r="G300" s="55"/>
      <c r="H300" s="55"/>
      <c r="I300" s="55"/>
      <c r="J300" s="55"/>
      <c r="K300" s="55"/>
      <c r="L300" s="55"/>
      <c r="M300" s="55"/>
      <c r="N300" s="55"/>
      <c r="O300" s="55"/>
      <c r="P300" s="55"/>
      <c r="Q300" s="55"/>
      <c r="R300" s="55"/>
      <c r="S300" s="55"/>
      <c r="T300" s="55"/>
      <c r="U300" s="55"/>
      <c r="V300" s="55"/>
      <c r="W300" s="55"/>
      <c r="X300" s="55"/>
      <c r="Y300" s="55"/>
      <c r="Z300" s="55"/>
      <c r="AA300" s="55"/>
      <c r="AB300" s="55"/>
      <c r="AC300" s="55"/>
      <c r="AD300" s="55"/>
      <c r="AE300" s="55"/>
      <c r="AF300" s="55"/>
      <c r="AG300" s="55"/>
      <c r="AH300" s="55"/>
      <c r="AI300" s="55"/>
      <c r="AJ300" s="55"/>
      <c r="AK300" s="55"/>
      <c r="AL300" s="55"/>
      <c r="AM300" s="55"/>
      <c r="AN300" s="55"/>
    </row>
    <row r="301" spans="1:40" ht="20.25">
      <c r="A301" s="55"/>
      <c r="B301" s="55" t="s">
        <v>254</v>
      </c>
      <c r="C301" s="55"/>
      <c r="D301" s="55"/>
      <c r="E301" s="55"/>
      <c r="F301" s="59"/>
      <c r="G301" s="158"/>
      <c r="H301" s="170"/>
      <c r="I301" s="182"/>
      <c r="J301" s="188" t="s">
        <v>75</v>
      </c>
      <c r="K301" s="55"/>
      <c r="L301" s="55"/>
      <c r="M301" s="55"/>
      <c r="N301" s="55"/>
      <c r="O301" s="55" t="s">
        <v>264</v>
      </c>
      <c r="P301" s="55"/>
      <c r="Q301" s="55"/>
      <c r="R301" s="55"/>
      <c r="S301" s="55"/>
      <c r="T301" s="55"/>
      <c r="U301" s="55"/>
      <c r="V301" s="55"/>
      <c r="W301" s="55"/>
      <c r="X301" s="55"/>
      <c r="Y301" s="55"/>
      <c r="Z301" s="59"/>
      <c r="AA301" s="158"/>
      <c r="AB301" s="170"/>
      <c r="AC301" s="182"/>
      <c r="AD301" s="188" t="s">
        <v>75</v>
      </c>
      <c r="AE301" s="55"/>
      <c r="AF301" s="55"/>
      <c r="AG301" s="55"/>
      <c r="AH301" s="55"/>
      <c r="AI301" s="55"/>
      <c r="AJ301" s="55"/>
      <c r="AK301" s="55"/>
      <c r="AL301" s="55"/>
      <c r="AM301" s="55"/>
      <c r="AN301" s="55"/>
    </row>
    <row r="302" spans="1:40" ht="20.25">
      <c r="A302" s="55"/>
      <c r="B302" s="55" t="s">
        <v>410</v>
      </c>
      <c r="C302" s="55"/>
      <c r="D302" s="55"/>
      <c r="E302" s="55"/>
      <c r="F302" s="55"/>
      <c r="G302" s="55"/>
      <c r="H302" s="55"/>
      <c r="I302" s="55"/>
      <c r="J302" s="55"/>
      <c r="K302" s="55"/>
      <c r="L302" s="55"/>
      <c r="M302" s="55"/>
      <c r="N302" s="55"/>
      <c r="O302" s="55"/>
      <c r="P302" s="55"/>
      <c r="Q302" s="55"/>
      <c r="R302" s="55"/>
      <c r="S302" s="55"/>
      <c r="T302" s="55"/>
      <c r="U302" s="55"/>
      <c r="V302" s="55"/>
      <c r="W302" s="55"/>
      <c r="X302" s="55"/>
      <c r="Y302" s="55"/>
      <c r="Z302" s="55"/>
      <c r="AA302" s="55"/>
      <c r="AB302" s="55"/>
      <c r="AC302" s="55"/>
      <c r="AD302" s="55"/>
      <c r="AE302" s="55"/>
      <c r="AF302" s="55"/>
      <c r="AG302" s="55"/>
      <c r="AH302" s="55"/>
      <c r="AI302" s="55"/>
      <c r="AJ302" s="233"/>
      <c r="AK302" s="250"/>
      <c r="AL302" s="250"/>
      <c r="AM302" s="250"/>
      <c r="AN302" s="280"/>
    </row>
    <row r="303" spans="1:40" ht="20.25">
      <c r="A303" s="55"/>
      <c r="B303" s="55" t="s">
        <v>525</v>
      </c>
      <c r="C303" s="55"/>
      <c r="D303" s="55"/>
      <c r="E303" s="55"/>
      <c r="F303" s="55"/>
      <c r="G303" s="55"/>
      <c r="H303" s="55"/>
      <c r="I303" s="55"/>
      <c r="J303" s="55"/>
      <c r="K303" s="55"/>
      <c r="L303" s="55"/>
      <c r="M303" s="55"/>
      <c r="N303" s="55"/>
      <c r="O303" s="55"/>
      <c r="P303" s="55"/>
      <c r="Q303" s="55"/>
      <c r="R303" s="55"/>
      <c r="S303" s="55"/>
      <c r="T303" s="55"/>
      <c r="U303" s="55"/>
      <c r="V303" s="55"/>
      <c r="W303" s="55"/>
      <c r="X303" s="55"/>
      <c r="Y303" s="55"/>
      <c r="Z303" s="55"/>
      <c r="AA303" s="55"/>
      <c r="AB303" s="55"/>
      <c r="AC303" s="55"/>
      <c r="AD303" s="55"/>
      <c r="AE303" s="55"/>
      <c r="AF303" s="55"/>
      <c r="AG303" s="55"/>
      <c r="AH303" s="55"/>
      <c r="AI303" s="55"/>
      <c r="AJ303" s="213"/>
      <c r="AK303" s="226"/>
      <c r="AL303" s="226"/>
      <c r="AM303" s="226"/>
      <c r="AN303" s="265"/>
    </row>
    <row r="304" spans="1:40" ht="19.5" customHeight="1">
      <c r="A304" s="55"/>
      <c r="B304" s="85" t="s">
        <v>274</v>
      </c>
      <c r="C304" s="85"/>
      <c r="D304" s="85"/>
      <c r="E304" s="85"/>
      <c r="F304" s="85"/>
      <c r="G304" s="85"/>
      <c r="H304" s="85"/>
      <c r="I304" s="85"/>
      <c r="J304" s="141"/>
      <c r="K304" s="158"/>
      <c r="L304" s="170"/>
      <c r="M304" s="182"/>
      <c r="N304" s="168" t="s">
        <v>657</v>
      </c>
      <c r="O304" s="224"/>
      <c r="P304" s="158"/>
      <c r="Q304" s="170"/>
      <c r="R304" s="182"/>
      <c r="S304" s="168" t="s">
        <v>294</v>
      </c>
      <c r="T304" s="224"/>
      <c r="U304" s="158"/>
      <c r="V304" s="170"/>
      <c r="W304" s="182"/>
      <c r="X304" s="168" t="s">
        <v>125</v>
      </c>
      <c r="Y304" s="58"/>
      <c r="Z304" s="58"/>
      <c r="AA304" s="58"/>
      <c r="AB304" s="58"/>
      <c r="AC304" s="58"/>
      <c r="AD304" s="58"/>
      <c r="AE304" s="58"/>
      <c r="AF304" s="58"/>
      <c r="AG304" s="58"/>
      <c r="AH304" s="58"/>
      <c r="AI304" s="55"/>
      <c r="AJ304" s="55"/>
      <c r="AK304" s="55"/>
      <c r="AL304" s="55"/>
      <c r="AM304" s="55"/>
      <c r="AN304" s="55"/>
    </row>
    <row r="305" spans="1:40" ht="20.25">
      <c r="A305" s="55"/>
      <c r="B305" s="55" t="s">
        <v>36</v>
      </c>
      <c r="C305" s="55"/>
      <c r="D305" s="55"/>
      <c r="E305" s="55"/>
      <c r="F305" s="55"/>
      <c r="G305" s="55"/>
      <c r="H305" s="55"/>
      <c r="I305" s="55"/>
      <c r="J305" s="55"/>
      <c r="K305" s="55"/>
      <c r="L305" s="55"/>
      <c r="M305" s="55"/>
      <c r="N305" s="55"/>
      <c r="O305" s="55"/>
      <c r="P305" s="55"/>
      <c r="Q305" s="55"/>
      <c r="R305" s="55"/>
      <c r="S305" s="55"/>
      <c r="T305" s="55"/>
      <c r="U305" s="55"/>
      <c r="V305" s="55"/>
      <c r="W305" s="55"/>
      <c r="X305" s="55"/>
      <c r="Y305" s="55"/>
      <c r="Z305" s="55"/>
      <c r="AA305" s="55"/>
      <c r="AB305" s="55"/>
      <c r="AC305" s="55"/>
      <c r="AD305" s="55"/>
      <c r="AE305" s="55"/>
      <c r="AF305" s="55"/>
      <c r="AG305" s="55"/>
      <c r="AH305" s="55"/>
      <c r="AI305" s="55"/>
      <c r="AJ305" s="233"/>
      <c r="AK305" s="250"/>
      <c r="AL305" s="250"/>
      <c r="AM305" s="250"/>
      <c r="AN305" s="280"/>
    </row>
    <row r="306" spans="1:40" ht="18.75" customHeight="1">
      <c r="A306" s="55"/>
      <c r="B306" s="55"/>
      <c r="C306" s="85" t="s">
        <v>658</v>
      </c>
      <c r="D306" s="85"/>
      <c r="E306" s="85"/>
      <c r="F306" s="85"/>
      <c r="G306" s="85"/>
      <c r="H306" s="85"/>
      <c r="I306" s="85"/>
      <c r="J306" s="141"/>
      <c r="K306" s="158"/>
      <c r="L306" s="170"/>
      <c r="M306" s="182"/>
      <c r="N306" s="168" t="s">
        <v>657</v>
      </c>
      <c r="O306" s="224"/>
      <c r="P306" s="158"/>
      <c r="Q306" s="170"/>
      <c r="R306" s="182"/>
      <c r="S306" s="168" t="s">
        <v>294</v>
      </c>
      <c r="T306" s="224"/>
      <c r="U306" s="158"/>
      <c r="V306" s="170"/>
      <c r="W306" s="182"/>
      <c r="X306" s="168" t="s">
        <v>125</v>
      </c>
      <c r="Y306" s="58"/>
      <c r="Z306" s="58"/>
      <c r="AA306" s="58"/>
      <c r="AB306" s="58"/>
      <c r="AC306" s="58"/>
      <c r="AD306" s="58"/>
      <c r="AE306" s="58"/>
      <c r="AF306" s="58"/>
      <c r="AG306" s="58"/>
      <c r="AH306" s="58"/>
      <c r="AI306" s="55"/>
      <c r="AJ306" s="55"/>
      <c r="AK306" s="55"/>
      <c r="AL306" s="55"/>
      <c r="AM306" s="55"/>
      <c r="AN306" s="55"/>
    </row>
    <row r="307" spans="1:40" ht="19.5">
      <c r="A307" s="55"/>
      <c r="B307" s="55" t="s">
        <v>491</v>
      </c>
      <c r="C307" s="55"/>
      <c r="D307" s="55"/>
      <c r="E307" s="55"/>
      <c r="F307" s="55"/>
      <c r="G307" s="55"/>
      <c r="H307" s="55"/>
      <c r="I307" s="55"/>
      <c r="J307" s="55"/>
      <c r="K307" s="55"/>
      <c r="L307" s="55"/>
      <c r="M307" s="55"/>
      <c r="N307" s="55"/>
      <c r="O307" s="55"/>
      <c r="P307" s="55"/>
      <c r="Q307" s="55"/>
      <c r="R307" s="55"/>
      <c r="S307" s="55"/>
      <c r="T307" s="55"/>
      <c r="U307" s="55"/>
      <c r="V307" s="55"/>
      <c r="W307" s="55"/>
      <c r="X307" s="55"/>
      <c r="Y307" s="55"/>
      <c r="Z307" s="55"/>
      <c r="AA307" s="55"/>
      <c r="AB307" s="55"/>
      <c r="AC307" s="55"/>
      <c r="AD307" s="55"/>
      <c r="AE307" s="55"/>
      <c r="AF307" s="55"/>
      <c r="AG307" s="55"/>
      <c r="AH307" s="55"/>
      <c r="AI307" s="55"/>
      <c r="AJ307" s="373"/>
      <c r="AK307" s="429"/>
      <c r="AL307" s="429"/>
      <c r="AM307" s="429"/>
      <c r="AN307" s="469"/>
    </row>
    <row r="308" spans="1:40" ht="19.5">
      <c r="A308" s="55"/>
      <c r="B308" s="55" t="s">
        <v>349</v>
      </c>
      <c r="C308" s="55"/>
      <c r="D308" s="55"/>
      <c r="E308" s="55"/>
      <c r="F308" s="55"/>
      <c r="G308" s="55"/>
      <c r="H308" s="55"/>
      <c r="I308" s="55"/>
      <c r="J308" s="55"/>
      <c r="K308" s="55"/>
      <c r="L308" s="55"/>
      <c r="M308" s="55"/>
      <c r="N308" s="55"/>
      <c r="O308" s="55"/>
      <c r="P308" s="55"/>
      <c r="Q308" s="55"/>
      <c r="R308" s="55"/>
      <c r="S308" s="55"/>
      <c r="T308" s="55"/>
      <c r="U308" s="55"/>
      <c r="V308" s="55"/>
      <c r="W308" s="55"/>
      <c r="X308" s="55"/>
      <c r="Y308" s="55"/>
      <c r="Z308" s="55"/>
      <c r="AA308" s="55"/>
      <c r="AB308" s="55"/>
      <c r="AC308" s="55"/>
      <c r="AD308" s="55"/>
      <c r="AE308" s="55"/>
      <c r="AF308" s="55"/>
      <c r="AG308" s="55"/>
      <c r="AH308" s="55"/>
      <c r="AI308" s="55"/>
      <c r="AJ308" s="213"/>
      <c r="AK308" s="226"/>
      <c r="AL308" s="226"/>
      <c r="AM308" s="226"/>
      <c r="AN308" s="265"/>
    </row>
    <row r="309" spans="1:40" ht="18.75" customHeight="1">
      <c r="A309" s="55"/>
      <c r="B309" s="55"/>
      <c r="C309" s="85" t="s">
        <v>131</v>
      </c>
      <c r="D309" s="85"/>
      <c r="E309" s="85"/>
      <c r="F309" s="85"/>
      <c r="G309" s="85"/>
      <c r="H309" s="85"/>
      <c r="I309" s="85"/>
      <c r="J309" s="141"/>
      <c r="K309" s="200"/>
      <c r="L309" s="216"/>
      <c r="M309" s="216"/>
      <c r="N309" s="159"/>
      <c r="O309" s="159"/>
      <c r="P309" s="216"/>
      <c r="Q309" s="216"/>
      <c r="R309" s="216"/>
      <c r="S309" s="159"/>
      <c r="T309" s="159"/>
      <c r="U309" s="216"/>
      <c r="V309" s="216"/>
      <c r="W309" s="304"/>
      <c r="X309" s="55"/>
      <c r="Y309" s="55"/>
      <c r="Z309" s="55"/>
      <c r="AA309" s="55"/>
      <c r="AB309" s="55"/>
      <c r="AC309" s="55"/>
      <c r="AD309" s="55"/>
      <c r="AE309" s="55"/>
      <c r="AF309" s="55"/>
      <c r="AG309" s="55"/>
      <c r="AH309" s="55"/>
      <c r="AI309" s="55"/>
      <c r="AJ309" s="55"/>
      <c r="AK309" s="55"/>
      <c r="AL309" s="55"/>
      <c r="AM309" s="55"/>
      <c r="AN309" s="55"/>
    </row>
    <row r="310" spans="1:40" ht="18.75" customHeight="1">
      <c r="A310" s="55"/>
      <c r="B310" s="55"/>
      <c r="C310" s="85" t="s">
        <v>401</v>
      </c>
      <c r="D310" s="85"/>
      <c r="E310" s="85"/>
      <c r="F310" s="85"/>
      <c r="G310" s="85"/>
      <c r="H310" s="85"/>
      <c r="I310" s="85"/>
      <c r="J310" s="141"/>
      <c r="K310" s="172"/>
      <c r="L310" s="184"/>
      <c r="M310" s="190"/>
      <c r="N310" s="239" t="s">
        <v>657</v>
      </c>
      <c r="O310" s="255"/>
      <c r="P310" s="172"/>
      <c r="Q310" s="184"/>
      <c r="R310" s="190"/>
      <c r="S310" s="239" t="s">
        <v>294</v>
      </c>
      <c r="T310" s="255"/>
      <c r="U310" s="172"/>
      <c r="V310" s="184"/>
      <c r="W310" s="190"/>
      <c r="X310" s="188" t="s">
        <v>125</v>
      </c>
      <c r="Y310" s="55"/>
      <c r="Z310" s="55"/>
      <c r="AA310" s="55"/>
      <c r="AB310" s="55"/>
      <c r="AC310" s="55"/>
      <c r="AD310" s="55"/>
      <c r="AE310" s="55"/>
      <c r="AF310" s="55"/>
      <c r="AG310" s="55"/>
      <c r="AH310" s="55"/>
      <c r="AI310" s="55"/>
      <c r="AJ310" s="55"/>
      <c r="AK310" s="55"/>
      <c r="AL310" s="55"/>
      <c r="AM310" s="55"/>
      <c r="AN310" s="55"/>
    </row>
    <row r="311" spans="1:40" ht="20.25">
      <c r="A311" s="55"/>
      <c r="B311" s="55" t="s">
        <v>512</v>
      </c>
      <c r="C311" s="55"/>
      <c r="D311" s="55"/>
      <c r="E311" s="55"/>
      <c r="F311" s="55"/>
      <c r="G311" s="55"/>
      <c r="H311" s="55"/>
      <c r="I311" s="55"/>
      <c r="J311" s="55"/>
      <c r="K311" s="55"/>
      <c r="L311" s="55"/>
      <c r="M311" s="55"/>
      <c r="N311" s="55"/>
      <c r="O311" s="55"/>
      <c r="P311" s="55"/>
      <c r="Q311" s="55"/>
      <c r="R311" s="55"/>
      <c r="S311" s="55"/>
      <c r="T311" s="55"/>
      <c r="U311" s="55"/>
      <c r="V311" s="55"/>
      <c r="W311" s="55"/>
      <c r="X311" s="55"/>
      <c r="Y311" s="55"/>
      <c r="Z311" s="55"/>
      <c r="AA311" s="55"/>
      <c r="AB311" s="55"/>
      <c r="AC311" s="55"/>
      <c r="AD311" s="55"/>
      <c r="AE311" s="55"/>
      <c r="AF311" s="55"/>
      <c r="AG311" s="55"/>
      <c r="AH311" s="55"/>
      <c r="AI311" s="55"/>
      <c r="AJ311" s="233"/>
      <c r="AK311" s="250"/>
      <c r="AL311" s="250"/>
      <c r="AM311" s="250"/>
      <c r="AN311" s="280"/>
    </row>
    <row r="312" spans="1:40" ht="18.75" customHeight="1">
      <c r="A312" s="55"/>
      <c r="B312" s="55"/>
      <c r="C312" s="55" t="s">
        <v>114</v>
      </c>
      <c r="D312" s="55"/>
      <c r="E312" s="55"/>
      <c r="F312" s="55"/>
      <c r="G312" s="55"/>
      <c r="H312" s="55"/>
      <c r="I312" s="55"/>
      <c r="J312" s="59"/>
      <c r="K312" s="158"/>
      <c r="L312" s="170"/>
      <c r="M312" s="182"/>
      <c r="N312" s="240" t="s">
        <v>657</v>
      </c>
      <c r="O312" s="256"/>
      <c r="P312" s="158"/>
      <c r="Q312" s="170"/>
      <c r="R312" s="182"/>
      <c r="S312" s="240" t="s">
        <v>294</v>
      </c>
      <c r="T312" s="256"/>
      <c r="U312" s="158"/>
      <c r="V312" s="170"/>
      <c r="W312" s="182"/>
      <c r="X312" s="188" t="s">
        <v>125</v>
      </c>
      <c r="Y312" s="55"/>
      <c r="Z312" s="55"/>
      <c r="AA312" s="55"/>
      <c r="AB312" s="55"/>
      <c r="AC312" s="55"/>
      <c r="AD312" s="55"/>
      <c r="AE312" s="55"/>
      <c r="AF312" s="55"/>
      <c r="AG312" s="55"/>
      <c r="AH312" s="55"/>
      <c r="AI312" s="55"/>
      <c r="AJ312" s="55"/>
      <c r="AK312" s="55"/>
      <c r="AL312" s="55"/>
      <c r="AM312" s="55"/>
      <c r="AN312" s="55"/>
    </row>
    <row r="313" spans="1:40" ht="20.25">
      <c r="A313" s="55"/>
      <c r="B313" s="55" t="s">
        <v>824</v>
      </c>
      <c r="C313" s="55"/>
      <c r="D313" s="55"/>
      <c r="E313" s="55"/>
      <c r="F313" s="55"/>
      <c r="G313" s="55"/>
      <c r="H313" s="55"/>
      <c r="I313" s="55"/>
      <c r="J313" s="55"/>
      <c r="K313" s="55"/>
      <c r="L313" s="55"/>
      <c r="M313" s="55"/>
      <c r="N313" s="55"/>
      <c r="O313" s="55"/>
      <c r="P313" s="55"/>
      <c r="Q313" s="55"/>
      <c r="R313" s="55"/>
      <c r="S313" s="55"/>
      <c r="T313" s="55"/>
      <c r="U313" s="55"/>
      <c r="V313" s="55"/>
      <c r="W313" s="55"/>
      <c r="X313" s="55"/>
      <c r="Y313" s="55"/>
      <c r="Z313" s="55"/>
      <c r="AA313" s="55"/>
      <c r="AB313" s="55"/>
      <c r="AC313" s="55"/>
      <c r="AD313" s="55"/>
      <c r="AE313" s="55"/>
      <c r="AF313" s="55"/>
      <c r="AG313" s="55"/>
      <c r="AH313" s="55"/>
      <c r="AI313" s="55"/>
      <c r="AJ313" s="76"/>
      <c r="AK313" s="76"/>
      <c r="AL313" s="76"/>
      <c r="AM313" s="76"/>
      <c r="AN313" s="76"/>
    </row>
    <row r="314" spans="1:40" s="1" customFormat="1" ht="19.5">
      <c r="A314" s="55"/>
      <c r="B314" s="55" t="s">
        <v>536</v>
      </c>
      <c r="C314" s="55"/>
      <c r="D314" s="55"/>
      <c r="E314" s="55"/>
      <c r="F314" s="55"/>
      <c r="G314" s="55"/>
      <c r="H314" s="55"/>
      <c r="I314" s="55"/>
      <c r="J314" s="55"/>
      <c r="K314" s="55"/>
      <c r="L314" s="55"/>
      <c r="M314" s="55"/>
      <c r="N314" s="55"/>
      <c r="O314" s="55"/>
      <c r="P314" s="55"/>
      <c r="Q314" s="55"/>
      <c r="R314" s="55"/>
      <c r="S314" s="55"/>
      <c r="T314" s="55"/>
      <c r="U314" s="55"/>
      <c r="V314" s="55"/>
      <c r="W314" s="55"/>
      <c r="X314" s="55"/>
      <c r="Y314" s="55"/>
      <c r="Z314" s="55"/>
      <c r="AA314" s="55"/>
      <c r="AB314" s="55"/>
      <c r="AC314" s="55"/>
      <c r="AD314" s="55"/>
      <c r="AE314" s="55"/>
      <c r="AF314" s="55"/>
      <c r="AG314" s="55"/>
      <c r="AH314" s="55"/>
      <c r="AI314" s="55"/>
      <c r="AJ314" s="372"/>
      <c r="AK314" s="428"/>
      <c r="AL314" s="428"/>
      <c r="AM314" s="428"/>
      <c r="AN314" s="468"/>
    </row>
    <row r="315" spans="1:40" s="1" customFormat="1">
      <c r="A315" s="55"/>
      <c r="B315" s="55" t="s">
        <v>716</v>
      </c>
      <c r="C315" s="55"/>
      <c r="D315" s="55"/>
      <c r="E315" s="55"/>
      <c r="F315" s="55"/>
      <c r="G315" s="55"/>
      <c r="H315" s="55"/>
      <c r="I315" s="55"/>
      <c r="J315" s="55"/>
      <c r="K315" s="55"/>
      <c r="L315" s="55"/>
      <c r="M315" s="55"/>
      <c r="N315" s="55"/>
      <c r="O315" s="55"/>
      <c r="P315" s="55"/>
      <c r="Q315" s="55"/>
      <c r="R315" s="55"/>
      <c r="S315" s="55"/>
      <c r="T315" s="55"/>
      <c r="U315" s="55"/>
      <c r="V315" s="55"/>
      <c r="W315" s="55"/>
      <c r="X315" s="55"/>
      <c r="Y315" s="55"/>
      <c r="Z315" s="55"/>
      <c r="AA315" s="55"/>
      <c r="AB315" s="55"/>
      <c r="AC315" s="55"/>
      <c r="AD315" s="55"/>
      <c r="AE315" s="55"/>
      <c r="AF315" s="55"/>
      <c r="AG315" s="55"/>
      <c r="AH315" s="55"/>
      <c r="AI315" s="55"/>
      <c r="AJ315" s="394"/>
      <c r="AK315" s="439"/>
      <c r="AL315" s="439"/>
      <c r="AM315" s="439"/>
      <c r="AN315" s="493"/>
    </row>
    <row r="316" spans="1:40" s="1" customFormat="1">
      <c r="A316" s="55"/>
      <c r="B316" s="58" t="s">
        <v>208</v>
      </c>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c r="AA316" s="58"/>
      <c r="AB316" s="58"/>
      <c r="AC316" s="58"/>
      <c r="AD316" s="58"/>
      <c r="AE316" s="58"/>
      <c r="AF316" s="58"/>
      <c r="AG316" s="58"/>
      <c r="AH316" s="58"/>
      <c r="AI316" s="55"/>
      <c r="AJ316" s="282"/>
      <c r="AK316" s="290"/>
      <c r="AL316" s="290"/>
      <c r="AM316" s="290"/>
      <c r="AN316" s="295"/>
    </row>
    <row r="317" spans="1:40" s="1" customFormat="1">
      <c r="A317" s="55"/>
      <c r="B317" s="58" t="s">
        <v>839</v>
      </c>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c r="AA317" s="58"/>
      <c r="AB317" s="58"/>
      <c r="AC317" s="58"/>
      <c r="AD317" s="58"/>
      <c r="AE317" s="58"/>
      <c r="AF317" s="58"/>
      <c r="AG317" s="58"/>
      <c r="AH317" s="58"/>
      <c r="AI317" s="55"/>
      <c r="AJ317" s="372"/>
      <c r="AK317" s="428"/>
      <c r="AL317" s="428"/>
      <c r="AM317" s="428"/>
      <c r="AN317" s="468"/>
    </row>
    <row r="318" spans="1:40" s="1" customFormat="1">
      <c r="A318" s="55"/>
      <c r="B318" s="55" t="s">
        <v>827</v>
      </c>
      <c r="C318" s="55"/>
      <c r="D318" s="55"/>
      <c r="E318" s="55"/>
      <c r="F318" s="55"/>
      <c r="G318" s="55"/>
      <c r="H318" s="55"/>
      <c r="I318" s="55"/>
      <c r="J318" s="55"/>
      <c r="K318" s="55"/>
      <c r="L318" s="55"/>
      <c r="M318" s="55"/>
      <c r="N318" s="55"/>
      <c r="O318" s="55"/>
      <c r="P318" s="55"/>
      <c r="Q318" s="55"/>
      <c r="R318" s="55"/>
      <c r="S318" s="55"/>
      <c r="T318" s="55"/>
      <c r="U318" s="55"/>
      <c r="V318" s="55"/>
      <c r="W318" s="55"/>
      <c r="X318" s="55"/>
      <c r="Y318" s="55"/>
      <c r="Z318" s="55"/>
      <c r="AA318" s="55"/>
      <c r="AB318" s="55"/>
      <c r="AC318" s="55"/>
      <c r="AD318" s="55"/>
      <c r="AE318" s="55"/>
      <c r="AF318" s="55"/>
      <c r="AG318" s="55"/>
      <c r="AH318" s="55"/>
      <c r="AI318" s="55"/>
      <c r="AJ318" s="393"/>
      <c r="AK318" s="438"/>
      <c r="AL318" s="438"/>
      <c r="AM318" s="438"/>
      <c r="AN318" s="491"/>
    </row>
    <row r="319" spans="1:40" s="1" customFormat="1">
      <c r="A319" s="55"/>
      <c r="B319" s="58" t="s">
        <v>700</v>
      </c>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c r="AA319" s="58"/>
      <c r="AB319" s="58"/>
      <c r="AC319" s="58"/>
      <c r="AD319" s="58"/>
      <c r="AE319" s="58"/>
      <c r="AF319" s="58"/>
      <c r="AG319" s="58"/>
      <c r="AH319" s="58"/>
      <c r="AI319" s="55"/>
      <c r="AJ319" s="393"/>
      <c r="AK319" s="438"/>
      <c r="AL319" s="438"/>
      <c r="AM319" s="438"/>
      <c r="AN319" s="491"/>
    </row>
    <row r="320" spans="1:40" s="1" customFormat="1">
      <c r="A320" s="55"/>
      <c r="B320" s="58" t="s">
        <v>464</v>
      </c>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c r="AA320" s="58"/>
      <c r="AB320" s="58"/>
      <c r="AC320" s="58"/>
      <c r="AD320" s="58"/>
      <c r="AE320" s="58"/>
      <c r="AF320" s="58"/>
      <c r="AG320" s="58"/>
      <c r="AH320" s="58"/>
      <c r="AI320" s="55"/>
      <c r="AJ320" s="393"/>
      <c r="AK320" s="438"/>
      <c r="AL320" s="438"/>
      <c r="AM320" s="438"/>
      <c r="AN320" s="491"/>
    </row>
    <row r="321" spans="1:40" s="1" customFormat="1" ht="19.5">
      <c r="A321" s="55"/>
      <c r="B321" s="100" t="s">
        <v>23</v>
      </c>
      <c r="C321" s="100"/>
      <c r="D321" s="100"/>
      <c r="E321" s="100"/>
      <c r="F321" s="100"/>
      <c r="G321" s="100"/>
      <c r="H321" s="100"/>
      <c r="I321" s="100"/>
      <c r="J321" s="100"/>
      <c r="K321" s="100"/>
      <c r="L321" s="100"/>
      <c r="M321" s="100"/>
      <c r="N321" s="100"/>
      <c r="O321" s="100"/>
      <c r="P321" s="100"/>
      <c r="Q321" s="100"/>
      <c r="R321" s="100"/>
      <c r="S321" s="100"/>
      <c r="T321" s="100"/>
      <c r="U321" s="100"/>
      <c r="V321" s="100"/>
      <c r="W321" s="100"/>
      <c r="X321" s="100"/>
      <c r="Y321" s="100"/>
      <c r="Z321" s="100"/>
      <c r="AA321" s="100"/>
      <c r="AB321" s="100"/>
      <c r="AC321" s="100"/>
      <c r="AD321" s="100"/>
      <c r="AE321" s="100"/>
      <c r="AF321" s="100"/>
      <c r="AG321" s="100"/>
      <c r="AH321" s="100"/>
      <c r="AI321" s="55"/>
      <c r="AJ321" s="172"/>
      <c r="AK321" s="184"/>
      <c r="AL321" s="184"/>
      <c r="AM321" s="184"/>
      <c r="AN321" s="190"/>
    </row>
    <row r="322" spans="1:40" s="1" customFormat="1" ht="20.25">
      <c r="A322" s="55"/>
      <c r="B322" s="100"/>
      <c r="C322" s="100"/>
      <c r="D322" s="100"/>
      <c r="E322" s="100"/>
      <c r="F322" s="100"/>
      <c r="G322" s="100"/>
      <c r="H322" s="100"/>
      <c r="I322" s="100"/>
      <c r="J322" s="100"/>
      <c r="K322" s="100"/>
      <c r="L322" s="100"/>
      <c r="M322" s="100"/>
      <c r="N322" s="100"/>
      <c r="O322" s="100"/>
      <c r="P322" s="100"/>
      <c r="Q322" s="100"/>
      <c r="R322" s="100"/>
      <c r="S322" s="100"/>
      <c r="T322" s="100"/>
      <c r="U322" s="100"/>
      <c r="V322" s="100"/>
      <c r="W322" s="100"/>
      <c r="X322" s="100"/>
      <c r="Y322" s="100"/>
      <c r="Z322" s="100"/>
      <c r="AA322" s="100"/>
      <c r="AB322" s="100"/>
      <c r="AC322" s="100"/>
      <c r="AD322" s="100"/>
      <c r="AE322" s="100"/>
      <c r="AF322" s="100"/>
      <c r="AG322" s="100"/>
      <c r="AH322" s="100"/>
      <c r="AI322" s="55"/>
      <c r="AJ322" s="395"/>
      <c r="AK322" s="395"/>
      <c r="AL322" s="395"/>
      <c r="AM322" s="395"/>
      <c r="AN322" s="395"/>
    </row>
    <row r="323" spans="1:40" ht="19.5">
      <c r="A323" s="55"/>
      <c r="B323" s="100" t="s">
        <v>833</v>
      </c>
      <c r="C323" s="100"/>
      <c r="D323" s="100"/>
      <c r="E323" s="100"/>
      <c r="F323" s="100"/>
      <c r="G323" s="100"/>
      <c r="H323" s="100"/>
      <c r="I323" s="100"/>
      <c r="J323" s="100"/>
      <c r="K323" s="100"/>
      <c r="L323" s="100"/>
      <c r="M323" s="100"/>
      <c r="N323" s="100"/>
      <c r="O323" s="100"/>
      <c r="P323" s="100"/>
      <c r="Q323" s="100"/>
      <c r="R323" s="100"/>
      <c r="S323" s="100"/>
      <c r="T323" s="100"/>
      <c r="U323" s="100"/>
      <c r="V323" s="100"/>
      <c r="W323" s="100"/>
      <c r="X323" s="100"/>
      <c r="Y323" s="100"/>
      <c r="Z323" s="100"/>
      <c r="AA323" s="100"/>
      <c r="AB323" s="100"/>
      <c r="AC323" s="100"/>
      <c r="AD323" s="100"/>
      <c r="AE323" s="100"/>
      <c r="AF323" s="100"/>
      <c r="AG323" s="100"/>
      <c r="AH323" s="100"/>
      <c r="AI323" s="55"/>
      <c r="AJ323" s="374"/>
      <c r="AK323" s="430"/>
      <c r="AL323" s="430"/>
      <c r="AM323" s="430"/>
      <c r="AN323" s="470"/>
    </row>
    <row r="324" spans="1:40" ht="19.5">
      <c r="A324" s="55"/>
      <c r="B324" s="55" t="s">
        <v>279</v>
      </c>
      <c r="C324" s="55"/>
      <c r="D324" s="55"/>
      <c r="E324" s="55"/>
      <c r="F324" s="55"/>
      <c r="G324" s="55"/>
      <c r="H324" s="55"/>
      <c r="I324" s="55"/>
      <c r="J324" s="55"/>
      <c r="K324" s="55"/>
      <c r="L324" s="55"/>
      <c r="M324" s="55"/>
      <c r="N324" s="55"/>
      <c r="O324" s="55"/>
      <c r="P324" s="55"/>
      <c r="Q324" s="55"/>
      <c r="R324" s="55"/>
      <c r="S324" s="55"/>
      <c r="T324" s="55"/>
      <c r="U324" s="55"/>
      <c r="V324" s="55"/>
      <c r="W324" s="55"/>
      <c r="X324" s="55"/>
      <c r="Y324" s="55"/>
      <c r="Z324" s="55"/>
      <c r="AA324" s="55"/>
      <c r="AB324" s="55"/>
      <c r="AC324" s="55"/>
      <c r="AD324" s="55"/>
      <c r="AE324" s="55"/>
      <c r="AF324" s="55"/>
      <c r="AG324" s="55"/>
      <c r="AH324" s="55"/>
      <c r="AI324" s="55"/>
      <c r="AJ324" s="372"/>
      <c r="AK324" s="428"/>
      <c r="AL324" s="428"/>
      <c r="AM324" s="428"/>
      <c r="AN324" s="468"/>
    </row>
    <row r="325" spans="1:40" ht="19.5">
      <c r="A325" s="55"/>
      <c r="B325" s="55" t="s">
        <v>19</v>
      </c>
      <c r="C325" s="55"/>
      <c r="D325" s="55"/>
      <c r="E325" s="55"/>
      <c r="F325" s="55"/>
      <c r="G325" s="55"/>
      <c r="H325" s="55"/>
      <c r="I325" s="55"/>
      <c r="J325" s="55"/>
      <c r="K325" s="55"/>
      <c r="L325" s="55"/>
      <c r="M325" s="55"/>
      <c r="N325" s="55"/>
      <c r="O325" s="55"/>
      <c r="P325" s="55"/>
      <c r="Q325" s="55"/>
      <c r="R325" s="55"/>
      <c r="S325" s="55"/>
      <c r="T325" s="55"/>
      <c r="U325" s="55"/>
      <c r="V325" s="55"/>
      <c r="W325" s="55"/>
      <c r="X325" s="55"/>
      <c r="Y325" s="55"/>
      <c r="Z325" s="55"/>
      <c r="AA325" s="55"/>
      <c r="AB325" s="55"/>
      <c r="AC325" s="55"/>
      <c r="AD325" s="55"/>
      <c r="AE325" s="55"/>
      <c r="AF325" s="55"/>
      <c r="AG325" s="55"/>
      <c r="AH325" s="55"/>
      <c r="AI325" s="55"/>
      <c r="AJ325" s="396"/>
      <c r="AK325" s="396"/>
      <c r="AL325" s="396"/>
      <c r="AM325" s="396"/>
      <c r="AN325" s="396"/>
    </row>
    <row r="326" spans="1:40">
      <c r="A326" s="55"/>
      <c r="B326" s="55" t="s">
        <v>218</v>
      </c>
      <c r="C326" s="55"/>
      <c r="D326" s="55"/>
      <c r="E326" s="55"/>
      <c r="F326" s="55"/>
      <c r="G326" s="55"/>
      <c r="H326" s="55"/>
      <c r="I326" s="55"/>
      <c r="J326" s="55"/>
      <c r="K326" s="55"/>
      <c r="L326" s="55"/>
      <c r="M326" s="55"/>
      <c r="N326" s="55"/>
      <c r="O326" s="55"/>
      <c r="P326" s="55"/>
      <c r="Q326" s="55"/>
      <c r="R326" s="55"/>
      <c r="S326" s="55"/>
      <c r="T326" s="55"/>
      <c r="U326" s="55"/>
      <c r="V326" s="55"/>
      <c r="W326" s="55"/>
      <c r="X326" s="55"/>
      <c r="Y326" s="55"/>
      <c r="Z326" s="55"/>
      <c r="AA326" s="55"/>
      <c r="AB326" s="55"/>
      <c r="AC326" s="55"/>
      <c r="AD326" s="55"/>
      <c r="AE326" s="55"/>
      <c r="AF326" s="55"/>
      <c r="AG326" s="55"/>
      <c r="AH326" s="55"/>
      <c r="AI326" s="55"/>
      <c r="AJ326" s="397"/>
      <c r="AK326" s="440"/>
      <c r="AL326" s="440"/>
      <c r="AM326" s="440"/>
      <c r="AN326" s="494"/>
    </row>
    <row r="327" spans="1:40">
      <c r="A327" s="55"/>
      <c r="B327" s="55" t="s">
        <v>568</v>
      </c>
      <c r="C327" s="55"/>
      <c r="D327" s="55"/>
      <c r="E327" s="55"/>
      <c r="F327" s="55"/>
      <c r="G327" s="55"/>
      <c r="H327" s="55"/>
      <c r="I327" s="55"/>
      <c r="J327" s="55"/>
      <c r="K327" s="55"/>
      <c r="L327" s="55"/>
      <c r="M327" s="55"/>
      <c r="N327" s="55"/>
      <c r="O327" s="55"/>
      <c r="P327" s="55"/>
      <c r="Q327" s="55"/>
      <c r="R327" s="55"/>
      <c r="S327" s="55"/>
      <c r="T327" s="55"/>
      <c r="U327" s="55"/>
      <c r="V327" s="55"/>
      <c r="W327" s="55"/>
      <c r="X327" s="55"/>
      <c r="Y327" s="55"/>
      <c r="Z327" s="55"/>
      <c r="AA327" s="55"/>
      <c r="AB327" s="55"/>
      <c r="AC327" s="55"/>
      <c r="AD327" s="55"/>
      <c r="AE327" s="55"/>
      <c r="AF327" s="55"/>
      <c r="AG327" s="55"/>
      <c r="AH327" s="55"/>
      <c r="AI327" s="55"/>
      <c r="AJ327" s="398"/>
      <c r="AK327" s="259"/>
      <c r="AL327" s="259"/>
      <c r="AM327" s="259"/>
      <c r="AN327" s="495"/>
    </row>
    <row r="328" spans="1:40">
      <c r="A328" s="55"/>
      <c r="B328" s="58" t="s">
        <v>761</v>
      </c>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c r="AA328" s="58"/>
      <c r="AB328" s="58"/>
      <c r="AC328" s="58"/>
      <c r="AD328" s="58"/>
      <c r="AE328" s="58"/>
      <c r="AF328" s="58"/>
      <c r="AG328" s="55"/>
      <c r="AH328" s="55"/>
      <c r="AI328" s="55"/>
      <c r="AJ328" s="398"/>
      <c r="AK328" s="259"/>
      <c r="AL328" s="259"/>
      <c r="AM328" s="259"/>
      <c r="AN328" s="495"/>
    </row>
    <row r="329" spans="1:40" ht="18.75" customHeight="1">
      <c r="A329" s="55"/>
      <c r="B329" s="55" t="s">
        <v>859</v>
      </c>
      <c r="C329" s="55"/>
      <c r="D329" s="55"/>
      <c r="E329" s="55"/>
      <c r="F329" s="55"/>
      <c r="G329" s="55"/>
      <c r="H329" s="55"/>
      <c r="I329" s="55"/>
      <c r="J329" s="55"/>
      <c r="K329" s="55"/>
      <c r="L329" s="55"/>
      <c r="M329" s="55"/>
      <c r="N329" s="55"/>
      <c r="O329" s="55"/>
      <c r="P329" s="55"/>
      <c r="Q329" s="55"/>
      <c r="R329" s="55"/>
      <c r="S329" s="55"/>
      <c r="T329" s="55"/>
      <c r="U329" s="55"/>
      <c r="V329" s="55"/>
      <c r="W329" s="55"/>
      <c r="X329" s="55"/>
      <c r="Y329" s="55"/>
      <c r="Z329" s="55"/>
      <c r="AA329" s="55"/>
      <c r="AB329" s="55"/>
      <c r="AC329" s="55"/>
      <c r="AD329" s="55"/>
      <c r="AE329" s="55"/>
      <c r="AF329" s="55"/>
      <c r="AG329" s="55"/>
      <c r="AH329" s="55"/>
      <c r="AI329" s="55"/>
      <c r="AJ329" s="399"/>
      <c r="AK329" s="441"/>
      <c r="AL329" s="441"/>
      <c r="AM329" s="441"/>
      <c r="AN329" s="496"/>
    </row>
    <row r="330" spans="1:40" ht="15.75" customHeight="1">
      <c r="A330" s="55"/>
      <c r="B330" s="55" t="s">
        <v>545</v>
      </c>
      <c r="C330" s="55"/>
      <c r="D330" s="55"/>
      <c r="E330" s="55"/>
      <c r="F330" s="55"/>
      <c r="G330" s="55"/>
      <c r="H330" s="55"/>
      <c r="I330" s="55"/>
      <c r="J330" s="55"/>
      <c r="K330" s="55"/>
      <c r="L330" s="55"/>
      <c r="M330" s="55"/>
      <c r="N330" s="55"/>
      <c r="O330" s="55"/>
      <c r="P330" s="55"/>
      <c r="Q330" s="55"/>
      <c r="R330" s="55"/>
      <c r="S330" s="55"/>
      <c r="T330" s="55"/>
      <c r="U330" s="55"/>
      <c r="V330" s="55"/>
      <c r="W330" s="55"/>
      <c r="X330" s="55"/>
      <c r="Y330" s="55"/>
      <c r="Z330" s="55"/>
      <c r="AA330" s="55"/>
      <c r="AB330" s="55"/>
      <c r="AC330" s="55"/>
      <c r="AD330" s="55"/>
      <c r="AE330" s="55"/>
      <c r="AF330" s="55"/>
      <c r="AG330" s="55"/>
      <c r="AH330" s="55"/>
      <c r="AI330" s="55"/>
      <c r="AJ330" s="399"/>
      <c r="AK330" s="441"/>
      <c r="AL330" s="441"/>
      <c r="AM330" s="441"/>
      <c r="AN330" s="496"/>
    </row>
    <row r="331" spans="1:40" ht="15.75" customHeight="1">
      <c r="A331" s="55"/>
      <c r="B331" s="55"/>
      <c r="C331" s="55"/>
      <c r="D331" s="55"/>
      <c r="E331" s="55"/>
      <c r="F331" s="55"/>
      <c r="G331" s="55"/>
      <c r="H331" s="55"/>
      <c r="I331" s="55"/>
      <c r="J331" s="55"/>
      <c r="K331" s="55"/>
      <c r="L331" s="55"/>
      <c r="M331" s="55"/>
      <c r="N331" s="55"/>
      <c r="O331" s="55"/>
      <c r="P331" s="55"/>
      <c r="Q331" s="55"/>
      <c r="R331" s="55"/>
      <c r="S331" s="55"/>
      <c r="T331" s="55"/>
      <c r="U331" s="55"/>
      <c r="V331" s="55"/>
      <c r="W331" s="55"/>
      <c r="X331" s="55"/>
      <c r="Y331" s="55"/>
      <c r="Z331" s="55"/>
      <c r="AA331" s="55"/>
      <c r="AB331" s="55"/>
      <c r="AC331" s="55"/>
      <c r="AD331" s="55"/>
      <c r="AE331" s="55"/>
      <c r="AF331" s="55"/>
      <c r="AG331" s="55"/>
      <c r="AH331" s="55"/>
      <c r="AI331" s="55"/>
      <c r="AJ331" s="55"/>
      <c r="AK331" s="55"/>
      <c r="AL331" s="55"/>
      <c r="AM331" s="55"/>
      <c r="AN331" s="55"/>
    </row>
    <row r="332" spans="1:40" ht="18.75" customHeight="1">
      <c r="A332" s="58" t="s">
        <v>704</v>
      </c>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c r="AA332" s="58"/>
      <c r="AB332" s="58"/>
      <c r="AC332" s="58"/>
      <c r="AD332" s="58"/>
      <c r="AE332" s="58"/>
      <c r="AF332" s="58"/>
      <c r="AG332" s="58"/>
      <c r="AH332" s="58"/>
      <c r="AI332" s="58"/>
      <c r="AJ332" s="55"/>
      <c r="AK332" s="55"/>
      <c r="AL332" s="55"/>
      <c r="AM332" s="55"/>
      <c r="AN332" s="55"/>
    </row>
    <row r="333" spans="1:40" ht="18.75" customHeight="1">
      <c r="A333" s="55"/>
      <c r="B333" s="55" t="s">
        <v>7</v>
      </c>
      <c r="C333" s="55"/>
      <c r="D333" s="55"/>
      <c r="E333" s="55"/>
      <c r="F333" s="55"/>
      <c r="G333" s="55"/>
      <c r="H333" s="55"/>
      <c r="I333" s="55"/>
      <c r="J333" s="55"/>
      <c r="K333" s="55"/>
      <c r="L333" s="55"/>
      <c r="M333" s="55"/>
      <c r="N333" s="55"/>
      <c r="O333" s="55"/>
      <c r="P333" s="55"/>
      <c r="Q333" s="55"/>
      <c r="R333" s="55"/>
      <c r="S333" s="55"/>
      <c r="T333" s="55"/>
      <c r="U333" s="55"/>
      <c r="V333" s="55"/>
      <c r="W333" s="55"/>
      <c r="X333" s="55"/>
      <c r="Y333" s="55"/>
      <c r="Z333" s="55"/>
      <c r="AA333" s="55"/>
      <c r="AB333" s="55"/>
      <c r="AC333" s="55"/>
      <c r="AD333" s="55"/>
      <c r="AE333" s="55"/>
      <c r="AF333" s="55"/>
      <c r="AG333" s="55"/>
      <c r="AH333" s="55"/>
      <c r="AI333" s="55"/>
      <c r="AJ333" s="233"/>
      <c r="AK333" s="250"/>
      <c r="AL333" s="250"/>
      <c r="AM333" s="250"/>
      <c r="AN333" s="280"/>
    </row>
    <row r="334" spans="1:40" ht="20.25">
      <c r="A334" s="55"/>
      <c r="B334" s="55" t="s">
        <v>271</v>
      </c>
      <c r="C334" s="55"/>
      <c r="D334" s="55"/>
      <c r="E334" s="55"/>
      <c r="F334" s="55"/>
      <c r="G334" s="55"/>
      <c r="H334" s="55"/>
      <c r="I334" s="55"/>
      <c r="J334" s="55"/>
      <c r="K334" s="55"/>
      <c r="L334" s="55"/>
      <c r="M334" s="55"/>
      <c r="N334" s="55"/>
      <c r="O334" s="55"/>
      <c r="P334" s="55"/>
      <c r="Q334" s="55"/>
      <c r="R334" s="55"/>
      <c r="S334" s="55"/>
      <c r="T334" s="55"/>
      <c r="U334" s="55"/>
      <c r="V334" s="55"/>
      <c r="W334" s="55"/>
      <c r="X334" s="55"/>
      <c r="Y334" s="55"/>
      <c r="Z334" s="55"/>
      <c r="AA334" s="55"/>
      <c r="AB334" s="55"/>
      <c r="AC334" s="55"/>
      <c r="AD334" s="55"/>
      <c r="AE334" s="55"/>
      <c r="AF334" s="55"/>
      <c r="AG334" s="55"/>
      <c r="AH334" s="55"/>
      <c r="AI334" s="55"/>
      <c r="AJ334" s="55"/>
      <c r="AK334" s="55"/>
      <c r="AL334" s="55"/>
      <c r="AM334" s="55"/>
      <c r="AN334" s="55"/>
    </row>
    <row r="335" spans="1:40" ht="18.75" customHeight="1">
      <c r="A335" s="55"/>
      <c r="B335" s="55" t="s">
        <v>792</v>
      </c>
      <c r="C335" s="55"/>
      <c r="D335" s="55"/>
      <c r="E335" s="55"/>
      <c r="F335" s="55"/>
      <c r="G335" s="55"/>
      <c r="H335" s="55"/>
      <c r="I335" s="55"/>
      <c r="J335" s="55"/>
      <c r="K335" s="55"/>
      <c r="L335" s="55"/>
      <c r="M335" s="55"/>
      <c r="N335" s="55"/>
      <c r="O335" s="55"/>
      <c r="P335" s="55"/>
      <c r="Q335" s="55"/>
      <c r="R335" s="55"/>
      <c r="S335" s="55"/>
      <c r="T335" s="55"/>
      <c r="U335" s="55"/>
      <c r="V335" s="55"/>
      <c r="W335" s="55"/>
      <c r="X335" s="55"/>
      <c r="Y335" s="55"/>
      <c r="Z335" s="55"/>
      <c r="AA335" s="55"/>
      <c r="AB335" s="55"/>
      <c r="AC335" s="55"/>
      <c r="AD335" s="55"/>
      <c r="AE335" s="55"/>
      <c r="AF335" s="55"/>
      <c r="AG335" s="55"/>
      <c r="AH335" s="55"/>
      <c r="AI335" s="55"/>
      <c r="AJ335" s="373"/>
      <c r="AK335" s="429"/>
      <c r="AL335" s="429"/>
      <c r="AM335" s="429"/>
      <c r="AN335" s="469"/>
    </row>
    <row r="336" spans="1:40" ht="18.75" customHeight="1">
      <c r="A336" s="55"/>
      <c r="B336" s="55"/>
      <c r="C336" s="55" t="s">
        <v>860</v>
      </c>
      <c r="D336" s="55"/>
      <c r="E336" s="55"/>
      <c r="F336" s="55"/>
      <c r="G336" s="55"/>
      <c r="H336" s="55"/>
      <c r="I336" s="55"/>
      <c r="J336" s="55"/>
      <c r="K336" s="55"/>
      <c r="L336" s="55"/>
      <c r="M336" s="55"/>
      <c r="N336" s="55"/>
      <c r="O336" s="55"/>
      <c r="P336" s="55"/>
      <c r="Q336" s="55"/>
      <c r="R336" s="55"/>
      <c r="S336" s="55"/>
      <c r="T336" s="55"/>
      <c r="U336" s="55"/>
      <c r="V336" s="55"/>
      <c r="W336" s="55"/>
      <c r="X336" s="55"/>
      <c r="Y336" s="55"/>
      <c r="Z336" s="55"/>
      <c r="AA336" s="55"/>
      <c r="AB336" s="55"/>
      <c r="AC336" s="55"/>
      <c r="AD336" s="55"/>
      <c r="AE336" s="55"/>
      <c r="AF336" s="55"/>
      <c r="AG336" s="55"/>
      <c r="AH336" s="55"/>
      <c r="AI336" s="55"/>
      <c r="AJ336" s="372"/>
      <c r="AK336" s="428"/>
      <c r="AL336" s="428"/>
      <c r="AM336" s="428"/>
      <c r="AN336" s="468"/>
    </row>
    <row r="337" spans="1:40" ht="18.75" customHeight="1">
      <c r="A337" s="55"/>
      <c r="B337" s="55" t="s">
        <v>439</v>
      </c>
      <c r="C337" s="55"/>
      <c r="D337" s="55"/>
      <c r="E337" s="55"/>
      <c r="F337" s="55"/>
      <c r="G337" s="55"/>
      <c r="H337" s="55"/>
      <c r="I337" s="55"/>
      <c r="J337" s="55"/>
      <c r="K337" s="55"/>
      <c r="L337" s="55"/>
      <c r="M337" s="55"/>
      <c r="N337" s="55"/>
      <c r="O337" s="55"/>
      <c r="P337" s="55"/>
      <c r="Q337" s="55"/>
      <c r="R337" s="55"/>
      <c r="S337" s="55"/>
      <c r="T337" s="55"/>
      <c r="U337" s="55"/>
      <c r="V337" s="55"/>
      <c r="W337" s="55"/>
      <c r="X337" s="55"/>
      <c r="Y337" s="55"/>
      <c r="Z337" s="55"/>
      <c r="AA337" s="55"/>
      <c r="AB337" s="55"/>
      <c r="AC337" s="55"/>
      <c r="AD337" s="55"/>
      <c r="AE337" s="55"/>
      <c r="AF337" s="55"/>
      <c r="AG337" s="55"/>
      <c r="AH337" s="55"/>
      <c r="AI337" s="55"/>
      <c r="AJ337" s="393"/>
      <c r="AK337" s="438"/>
      <c r="AL337" s="438"/>
      <c r="AM337" s="438"/>
      <c r="AN337" s="491"/>
    </row>
    <row r="338" spans="1:40" ht="18.75" customHeight="1">
      <c r="A338" s="55"/>
      <c r="B338" s="55" t="s">
        <v>569</v>
      </c>
      <c r="C338" s="55"/>
      <c r="D338" s="55"/>
      <c r="E338" s="55"/>
      <c r="F338" s="55"/>
      <c r="G338" s="55"/>
      <c r="H338" s="55"/>
      <c r="I338" s="55"/>
      <c r="J338" s="55"/>
      <c r="K338" s="55"/>
      <c r="L338" s="55"/>
      <c r="M338" s="55"/>
      <c r="N338" s="55"/>
      <c r="O338" s="55"/>
      <c r="P338" s="55"/>
      <c r="Q338" s="55"/>
      <c r="R338" s="55"/>
      <c r="S338" s="55"/>
      <c r="T338" s="55"/>
      <c r="U338" s="55"/>
      <c r="V338" s="55"/>
      <c r="W338" s="55"/>
      <c r="X338" s="55"/>
      <c r="Y338" s="55"/>
      <c r="Z338" s="55"/>
      <c r="AA338" s="55"/>
      <c r="AB338" s="55"/>
      <c r="AC338" s="55"/>
      <c r="AD338" s="55"/>
      <c r="AE338" s="55"/>
      <c r="AF338" s="55"/>
      <c r="AG338" s="55"/>
      <c r="AH338" s="55"/>
      <c r="AI338" s="55"/>
      <c r="AJ338" s="393"/>
      <c r="AK338" s="438"/>
      <c r="AL338" s="438"/>
      <c r="AM338" s="438"/>
      <c r="AN338" s="491"/>
    </row>
    <row r="339" spans="1:40" ht="18.75" customHeight="1">
      <c r="A339" s="55"/>
      <c r="B339" s="55" t="s">
        <v>564</v>
      </c>
      <c r="C339" s="55"/>
      <c r="D339" s="55"/>
      <c r="E339" s="55"/>
      <c r="F339" s="55"/>
      <c r="G339" s="55"/>
      <c r="H339" s="55"/>
      <c r="I339" s="55"/>
      <c r="J339" s="55"/>
      <c r="K339" s="55"/>
      <c r="L339" s="55"/>
      <c r="M339" s="55"/>
      <c r="N339" s="55"/>
      <c r="O339" s="55"/>
      <c r="P339" s="55"/>
      <c r="Q339" s="55"/>
      <c r="R339" s="55"/>
      <c r="S339" s="55"/>
      <c r="T339" s="55"/>
      <c r="U339" s="55"/>
      <c r="V339" s="55"/>
      <c r="W339" s="55"/>
      <c r="X339" s="55"/>
      <c r="Y339" s="55"/>
      <c r="Z339" s="55"/>
      <c r="AA339" s="55"/>
      <c r="AB339" s="55"/>
      <c r="AC339" s="55"/>
      <c r="AD339" s="55"/>
      <c r="AE339" s="55"/>
      <c r="AF339" s="55"/>
      <c r="AG339" s="55"/>
      <c r="AH339" s="55"/>
      <c r="AI339" s="55"/>
      <c r="AJ339" s="393"/>
      <c r="AK339" s="438"/>
      <c r="AL339" s="438"/>
      <c r="AM339" s="438"/>
      <c r="AN339" s="491"/>
    </row>
    <row r="340" spans="1:40" ht="18.75" customHeight="1">
      <c r="A340" s="55"/>
      <c r="B340" s="55" t="s">
        <v>132</v>
      </c>
      <c r="C340" s="55"/>
      <c r="D340" s="55"/>
      <c r="E340" s="55"/>
      <c r="F340" s="55"/>
      <c r="G340" s="55"/>
      <c r="H340" s="55"/>
      <c r="I340" s="55"/>
      <c r="J340" s="55"/>
      <c r="K340" s="55"/>
      <c r="L340" s="55"/>
      <c r="M340" s="55"/>
      <c r="N340" s="55"/>
      <c r="O340" s="55"/>
      <c r="P340" s="55"/>
      <c r="Q340" s="55"/>
      <c r="R340" s="55"/>
      <c r="S340" s="55"/>
      <c r="T340" s="55"/>
      <c r="U340" s="55"/>
      <c r="V340" s="55"/>
      <c r="W340" s="55"/>
      <c r="X340" s="55"/>
      <c r="Y340" s="55"/>
      <c r="Z340" s="55"/>
      <c r="AA340" s="55"/>
      <c r="AB340" s="55"/>
      <c r="AC340" s="55"/>
      <c r="AD340" s="55"/>
      <c r="AE340" s="55"/>
      <c r="AF340" s="55"/>
      <c r="AG340" s="55"/>
      <c r="AH340" s="55"/>
      <c r="AI340" s="55"/>
      <c r="AJ340" s="393"/>
      <c r="AK340" s="438"/>
      <c r="AL340" s="438"/>
      <c r="AM340" s="438"/>
      <c r="AN340" s="491"/>
    </row>
    <row r="341" spans="1:40" ht="18.75" customHeight="1">
      <c r="A341" s="55"/>
      <c r="B341" s="55" t="s">
        <v>861</v>
      </c>
      <c r="C341" s="55"/>
      <c r="D341" s="55"/>
      <c r="E341" s="55"/>
      <c r="F341" s="55"/>
      <c r="G341" s="55"/>
      <c r="H341" s="55"/>
      <c r="I341" s="55"/>
      <c r="J341" s="55"/>
      <c r="K341" s="55"/>
      <c r="L341" s="55"/>
      <c r="M341" s="55"/>
      <c r="N341" s="55"/>
      <c r="O341" s="55"/>
      <c r="P341" s="55"/>
      <c r="Q341" s="55"/>
      <c r="R341" s="55"/>
      <c r="S341" s="55"/>
      <c r="T341" s="55"/>
      <c r="U341" s="55"/>
      <c r="V341" s="55"/>
      <c r="W341" s="55"/>
      <c r="X341" s="55"/>
      <c r="Y341" s="55"/>
      <c r="Z341" s="55"/>
      <c r="AA341" s="55"/>
      <c r="AB341" s="55"/>
      <c r="AC341" s="55"/>
      <c r="AD341" s="55"/>
      <c r="AE341" s="55"/>
      <c r="AF341" s="55"/>
      <c r="AG341" s="55"/>
      <c r="AH341" s="55"/>
      <c r="AI341" s="55"/>
      <c r="AJ341" s="393"/>
      <c r="AK341" s="438"/>
      <c r="AL341" s="438"/>
      <c r="AM341" s="438"/>
      <c r="AN341" s="491"/>
    </row>
    <row r="342" spans="1:40" ht="19.5" customHeight="1">
      <c r="A342" s="55"/>
      <c r="B342" s="55" t="s">
        <v>419</v>
      </c>
      <c r="C342" s="55"/>
      <c r="D342" s="55"/>
      <c r="E342" s="55"/>
      <c r="F342" s="55"/>
      <c r="G342" s="55"/>
      <c r="H342" s="55"/>
      <c r="I342" s="55"/>
      <c r="J342" s="55"/>
      <c r="K342" s="55"/>
      <c r="L342" s="55"/>
      <c r="M342" s="55"/>
      <c r="N342" s="55"/>
      <c r="O342" s="55"/>
      <c r="P342" s="55"/>
      <c r="Q342" s="55"/>
      <c r="R342" s="55"/>
      <c r="S342" s="55"/>
      <c r="T342" s="55"/>
      <c r="U342" s="55"/>
      <c r="V342" s="55"/>
      <c r="W342" s="55"/>
      <c r="X342" s="55"/>
      <c r="Y342" s="55"/>
      <c r="Z342" s="55"/>
      <c r="AA342" s="55"/>
      <c r="AB342" s="55"/>
      <c r="AC342" s="55"/>
      <c r="AD342" s="55"/>
      <c r="AE342" s="55"/>
      <c r="AF342" s="55"/>
      <c r="AG342" s="55"/>
      <c r="AH342" s="55"/>
      <c r="AI342" s="55"/>
      <c r="AJ342" s="400"/>
      <c r="AK342" s="442"/>
      <c r="AL342" s="442"/>
      <c r="AM342" s="442"/>
      <c r="AN342" s="497"/>
    </row>
    <row r="343" spans="1:40" ht="19.5" customHeight="1">
      <c r="A343" s="55"/>
      <c r="B343" s="55"/>
      <c r="C343" s="55"/>
      <c r="D343" s="55"/>
      <c r="E343" s="55"/>
      <c r="F343" s="55"/>
      <c r="G343" s="55"/>
      <c r="H343" s="55"/>
      <c r="I343" s="55"/>
      <c r="J343" s="55"/>
      <c r="K343" s="55"/>
      <c r="L343" s="55"/>
      <c r="M343" s="55"/>
      <c r="N343" s="55"/>
      <c r="O343" s="55"/>
      <c r="P343" s="55"/>
      <c r="Q343" s="55"/>
      <c r="R343" s="55"/>
      <c r="S343" s="55"/>
      <c r="T343" s="55"/>
      <c r="U343" s="55"/>
      <c r="V343" s="55"/>
      <c r="W343" s="55"/>
      <c r="X343" s="55"/>
      <c r="Y343" s="55"/>
      <c r="Z343" s="55"/>
      <c r="AA343" s="55"/>
      <c r="AB343" s="55"/>
      <c r="AC343" s="55"/>
      <c r="AD343" s="55"/>
      <c r="AE343" s="55"/>
      <c r="AF343" s="55"/>
      <c r="AG343" s="55"/>
      <c r="AH343" s="55"/>
      <c r="AI343" s="55"/>
      <c r="AJ343" s="319"/>
      <c r="AK343" s="319"/>
      <c r="AL343" s="319"/>
      <c r="AM343" s="319"/>
      <c r="AN343" s="319"/>
    </row>
    <row r="344" spans="1:40" ht="19.5" customHeight="1">
      <c r="A344" s="58" t="s">
        <v>78</v>
      </c>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c r="AA344" s="58"/>
      <c r="AB344" s="58"/>
      <c r="AC344" s="58"/>
      <c r="AD344" s="58"/>
      <c r="AE344" s="58"/>
      <c r="AF344" s="58"/>
      <c r="AG344" s="58"/>
      <c r="AH344" s="55"/>
      <c r="AI344" s="55"/>
      <c r="AJ344" s="319"/>
      <c r="AK344" s="319"/>
      <c r="AL344" s="319"/>
      <c r="AM344" s="319"/>
      <c r="AN344" s="319"/>
    </row>
    <row r="345" spans="1:40" ht="19.5" customHeight="1">
      <c r="A345" s="55"/>
      <c r="B345" s="55" t="s">
        <v>806</v>
      </c>
      <c r="C345" s="55"/>
      <c r="D345" s="55"/>
      <c r="E345" s="55"/>
      <c r="F345" s="55"/>
      <c r="G345" s="55"/>
      <c r="H345" s="55"/>
      <c r="I345" s="55"/>
      <c r="J345" s="55"/>
      <c r="K345" s="55"/>
      <c r="L345" s="55"/>
      <c r="M345" s="55"/>
      <c r="N345" s="55"/>
      <c r="O345" s="55"/>
      <c r="P345" s="55"/>
      <c r="Q345" s="55"/>
      <c r="R345" s="55"/>
      <c r="S345" s="55"/>
      <c r="T345" s="55"/>
      <c r="U345" s="55"/>
      <c r="V345" s="55"/>
      <c r="W345" s="55"/>
      <c r="X345" s="55"/>
      <c r="Y345" s="55"/>
      <c r="Z345" s="55"/>
      <c r="AA345" s="55"/>
      <c r="AB345" s="55"/>
      <c r="AC345" s="55"/>
      <c r="AD345" s="55"/>
      <c r="AE345" s="55"/>
      <c r="AF345" s="55"/>
      <c r="AG345" s="55"/>
      <c r="AH345" s="55"/>
      <c r="AI345" s="55"/>
      <c r="AJ345" s="212"/>
      <c r="AK345" s="225"/>
      <c r="AL345" s="225"/>
      <c r="AM345" s="225"/>
      <c r="AN345" s="264"/>
    </row>
    <row r="346" spans="1:40" ht="19.5" customHeight="1">
      <c r="A346" s="55"/>
      <c r="B346" s="55"/>
      <c r="C346" s="55" t="s">
        <v>424</v>
      </c>
      <c r="D346" s="55"/>
      <c r="E346" s="55"/>
      <c r="F346" s="55"/>
      <c r="G346" s="55"/>
      <c r="H346" s="55"/>
      <c r="I346" s="55"/>
      <c r="J346" s="55"/>
      <c r="K346" s="55"/>
      <c r="L346" s="55"/>
      <c r="M346" s="55"/>
      <c r="N346" s="55"/>
      <c r="O346" s="55"/>
      <c r="P346" s="55"/>
      <c r="Q346" s="55"/>
      <c r="R346" s="55"/>
      <c r="S346" s="55"/>
      <c r="T346" s="55"/>
      <c r="U346" s="55"/>
      <c r="V346" s="55"/>
      <c r="W346" s="55"/>
      <c r="X346" s="55"/>
      <c r="Y346" s="55"/>
      <c r="Z346" s="55"/>
      <c r="AA346" s="55"/>
      <c r="AB346" s="55"/>
      <c r="AC346" s="55"/>
      <c r="AD346" s="55"/>
      <c r="AE346" s="55"/>
      <c r="AF346" s="55"/>
      <c r="AG346" s="55"/>
      <c r="AH346" s="55"/>
      <c r="AI346" s="55"/>
      <c r="AJ346" s="393"/>
      <c r="AK346" s="438"/>
      <c r="AL346" s="438"/>
      <c r="AM346" s="438"/>
      <c r="AN346" s="491"/>
    </row>
    <row r="347" spans="1:40" ht="19.5" customHeight="1">
      <c r="A347" s="55"/>
      <c r="B347" s="55"/>
      <c r="C347" s="55"/>
      <c r="D347" s="55" t="s">
        <v>627</v>
      </c>
      <c r="E347" s="55"/>
      <c r="F347" s="55"/>
      <c r="G347" s="55"/>
      <c r="H347" s="55"/>
      <c r="I347" s="55"/>
      <c r="J347" s="55"/>
      <c r="K347" s="55"/>
      <c r="L347" s="55"/>
      <c r="M347" s="55"/>
      <c r="N347" s="55"/>
      <c r="O347" s="55"/>
      <c r="P347" s="55"/>
      <c r="Q347" s="55"/>
      <c r="R347" s="55"/>
      <c r="S347" s="55"/>
      <c r="T347" s="55"/>
      <c r="U347" s="55"/>
      <c r="V347" s="55"/>
      <c r="W347" s="55"/>
      <c r="X347" s="55"/>
      <c r="Y347" s="55"/>
      <c r="Z347" s="55"/>
      <c r="AA347" s="55"/>
      <c r="AB347" s="55"/>
      <c r="AC347" s="55"/>
      <c r="AD347" s="55"/>
      <c r="AE347" s="55"/>
      <c r="AF347" s="55"/>
      <c r="AG347" s="55"/>
      <c r="AH347" s="55"/>
      <c r="AI347" s="55"/>
      <c r="AJ347" s="374"/>
      <c r="AK347" s="430"/>
      <c r="AL347" s="430"/>
      <c r="AM347" s="430"/>
      <c r="AN347" s="470"/>
    </row>
    <row r="348" spans="1:40" ht="19.5" customHeight="1">
      <c r="A348" s="55"/>
      <c r="B348" s="55" t="s">
        <v>532</v>
      </c>
      <c r="C348" s="55"/>
      <c r="D348" s="55"/>
      <c r="E348" s="55"/>
      <c r="F348" s="55"/>
      <c r="G348" s="55"/>
      <c r="H348" s="55"/>
      <c r="I348" s="55"/>
      <c r="J348" s="55"/>
      <c r="K348" s="55"/>
      <c r="L348" s="55"/>
      <c r="M348" s="55"/>
      <c r="N348" s="55"/>
      <c r="O348" s="55"/>
      <c r="P348" s="55"/>
      <c r="Q348" s="55"/>
      <c r="R348" s="55"/>
      <c r="S348" s="55"/>
      <c r="T348" s="55"/>
      <c r="U348" s="55"/>
      <c r="V348" s="55"/>
      <c r="W348" s="55"/>
      <c r="X348" s="55"/>
      <c r="Y348" s="55"/>
      <c r="Z348" s="55"/>
      <c r="AA348" s="55"/>
      <c r="AB348" s="55"/>
      <c r="AC348" s="55"/>
      <c r="AD348" s="55"/>
      <c r="AE348" s="55"/>
      <c r="AF348" s="55"/>
      <c r="AG348" s="55"/>
      <c r="AH348" s="55"/>
      <c r="AI348" s="55"/>
      <c r="AJ348" s="374"/>
      <c r="AK348" s="430"/>
      <c r="AL348" s="430"/>
      <c r="AM348" s="430"/>
      <c r="AN348" s="470"/>
    </row>
    <row r="349" spans="1:40" ht="19.5" customHeight="1">
      <c r="A349" s="55"/>
      <c r="B349" s="55"/>
      <c r="C349" s="55" t="s">
        <v>424</v>
      </c>
      <c r="D349" s="55"/>
      <c r="E349" s="55"/>
      <c r="F349" s="55"/>
      <c r="G349" s="55"/>
      <c r="H349" s="55"/>
      <c r="I349" s="55"/>
      <c r="J349" s="55"/>
      <c r="K349" s="55"/>
      <c r="L349" s="55"/>
      <c r="M349" s="55"/>
      <c r="N349" s="55"/>
      <c r="O349" s="55"/>
      <c r="P349" s="55"/>
      <c r="Q349" s="55"/>
      <c r="R349" s="55"/>
      <c r="S349" s="55"/>
      <c r="T349" s="55"/>
      <c r="U349" s="55"/>
      <c r="V349" s="55"/>
      <c r="W349" s="55"/>
      <c r="X349" s="55"/>
      <c r="Y349" s="55"/>
      <c r="Z349" s="55"/>
      <c r="AA349" s="55"/>
      <c r="AB349" s="55"/>
      <c r="AC349" s="55"/>
      <c r="AD349" s="55"/>
      <c r="AE349" s="55"/>
      <c r="AF349" s="55"/>
      <c r="AG349" s="55"/>
      <c r="AH349" s="55"/>
      <c r="AI349" s="55"/>
      <c r="AJ349" s="375"/>
      <c r="AK349" s="431"/>
      <c r="AL349" s="431"/>
      <c r="AM349" s="431"/>
      <c r="AN349" s="471"/>
    </row>
    <row r="350" spans="1:40" ht="19.5" customHeight="1">
      <c r="A350" s="55"/>
      <c r="B350" s="55"/>
      <c r="C350" s="55"/>
      <c r="D350" s="55"/>
      <c r="E350" s="55"/>
      <c r="F350" s="55"/>
      <c r="G350" s="55"/>
      <c r="H350" s="55"/>
      <c r="I350" s="55"/>
      <c r="J350" s="55"/>
      <c r="K350" s="55"/>
      <c r="L350" s="55"/>
      <c r="M350" s="55"/>
      <c r="N350" s="55"/>
      <c r="O350" s="55"/>
      <c r="P350" s="55"/>
      <c r="Q350" s="55"/>
      <c r="R350" s="55"/>
      <c r="S350" s="55"/>
      <c r="T350" s="55"/>
      <c r="U350" s="55"/>
      <c r="V350" s="55"/>
      <c r="W350" s="55"/>
      <c r="X350" s="55"/>
      <c r="Y350" s="55"/>
      <c r="Z350" s="55"/>
      <c r="AA350" s="55"/>
      <c r="AB350" s="55"/>
      <c r="AC350" s="55"/>
      <c r="AD350" s="55"/>
      <c r="AE350" s="55"/>
      <c r="AF350" s="55"/>
      <c r="AG350" s="55"/>
      <c r="AH350" s="55"/>
      <c r="AI350" s="55"/>
      <c r="AJ350" s="55"/>
      <c r="AK350" s="55"/>
      <c r="AL350" s="55"/>
      <c r="AM350" s="55"/>
      <c r="AN350" s="55"/>
    </row>
    <row r="351" spans="1:40" ht="19.5">
      <c r="A351" s="60" t="s">
        <v>44</v>
      </c>
      <c r="B351" s="60"/>
      <c r="C351" s="60"/>
      <c r="D351" s="60"/>
      <c r="E351" s="60"/>
      <c r="F351" s="60"/>
      <c r="G351" s="60"/>
      <c r="H351" s="60"/>
      <c r="I351" s="60"/>
      <c r="J351" s="60"/>
      <c r="K351" s="60"/>
      <c r="L351" s="60"/>
      <c r="M351" s="60"/>
      <c r="N351" s="60"/>
      <c r="O351" s="60"/>
      <c r="P351" s="60"/>
      <c r="Q351" s="60"/>
      <c r="R351" s="60"/>
      <c r="S351" s="60"/>
      <c r="T351" s="60"/>
      <c r="U351" s="60"/>
      <c r="V351" s="60"/>
      <c r="W351" s="60"/>
      <c r="X351" s="60"/>
      <c r="Y351" s="60"/>
      <c r="Z351" s="60"/>
      <c r="AA351" s="60"/>
      <c r="AB351" s="60"/>
      <c r="AC351" s="60"/>
      <c r="AD351" s="60"/>
      <c r="AE351" s="60"/>
      <c r="AF351" s="60"/>
      <c r="AG351" s="60"/>
      <c r="AH351" s="60"/>
      <c r="AI351" s="55"/>
      <c r="AJ351" s="55"/>
      <c r="AK351" s="55"/>
      <c r="AL351" s="55"/>
      <c r="AM351" s="55"/>
      <c r="AN351" s="55"/>
    </row>
    <row r="352" spans="1:40" ht="19.5">
      <c r="A352" s="55" t="s">
        <v>571</v>
      </c>
      <c r="B352" s="55"/>
      <c r="C352" s="55"/>
      <c r="D352" s="55"/>
      <c r="E352" s="55"/>
      <c r="F352" s="55"/>
      <c r="G352" s="55"/>
      <c r="H352" s="55"/>
      <c r="I352" s="55"/>
      <c r="J352" s="55"/>
      <c r="K352" s="55"/>
      <c r="L352" s="55"/>
      <c r="M352" s="55"/>
      <c r="N352" s="55"/>
      <c r="O352" s="55"/>
      <c r="P352" s="55"/>
      <c r="Q352" s="55"/>
      <c r="R352" s="55"/>
      <c r="S352" s="55"/>
      <c r="T352" s="55"/>
      <c r="U352" s="55"/>
      <c r="V352" s="55"/>
      <c r="W352" s="55"/>
      <c r="X352" s="55"/>
      <c r="Y352" s="55"/>
      <c r="Z352" s="55"/>
      <c r="AA352" s="55"/>
      <c r="AB352" s="55"/>
      <c r="AC352" s="55"/>
      <c r="AD352" s="55"/>
      <c r="AE352" s="55"/>
      <c r="AF352" s="55"/>
      <c r="AG352" s="55"/>
      <c r="AH352" s="55"/>
      <c r="AI352" s="55"/>
      <c r="AJ352" s="55"/>
      <c r="AK352" s="55"/>
      <c r="AL352" s="55"/>
      <c r="AM352" s="55"/>
      <c r="AN352" s="55"/>
    </row>
    <row r="353" spans="1:40" ht="20.25">
      <c r="A353" s="55"/>
      <c r="B353" s="55" t="s">
        <v>308</v>
      </c>
      <c r="C353" s="55"/>
      <c r="D353" s="55"/>
      <c r="E353" s="55"/>
      <c r="F353" s="55"/>
      <c r="G353" s="55"/>
      <c r="H353" s="55"/>
      <c r="I353" s="55"/>
      <c r="J353" s="55"/>
      <c r="K353" s="55"/>
      <c r="L353" s="55"/>
      <c r="M353" s="55"/>
      <c r="N353" s="55"/>
      <c r="O353" s="55"/>
      <c r="P353" s="55"/>
      <c r="Q353" s="55"/>
      <c r="R353" s="55"/>
      <c r="S353" s="55"/>
      <c r="T353" s="55"/>
      <c r="U353" s="55"/>
      <c r="V353" s="55"/>
      <c r="W353" s="55"/>
      <c r="X353" s="55"/>
      <c r="Y353" s="55"/>
      <c r="Z353" s="55"/>
      <c r="AA353" s="55"/>
      <c r="AB353" s="55"/>
      <c r="AC353" s="55"/>
      <c r="AD353" s="55"/>
      <c r="AE353" s="55"/>
      <c r="AF353" s="55"/>
      <c r="AG353" s="55"/>
      <c r="AH353" s="55"/>
      <c r="AI353" s="55"/>
      <c r="AJ353" s="233"/>
      <c r="AK353" s="250"/>
      <c r="AL353" s="250"/>
      <c r="AM353" s="250"/>
      <c r="AN353" s="280"/>
    </row>
    <row r="354" spans="1:40" ht="20.25">
      <c r="A354" s="55"/>
      <c r="B354" s="58" t="s">
        <v>176</v>
      </c>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c r="AA354" s="58"/>
      <c r="AB354" s="58"/>
      <c r="AC354" s="58"/>
      <c r="AD354" s="58"/>
      <c r="AE354" s="58"/>
      <c r="AF354" s="58"/>
      <c r="AG354" s="58"/>
      <c r="AH354" s="58"/>
      <c r="AI354" s="73"/>
      <c r="AJ354" s="73"/>
      <c r="AK354" s="73"/>
      <c r="AL354" s="73"/>
      <c r="AM354" s="73"/>
      <c r="AN354" s="73"/>
    </row>
    <row r="355" spans="1:40" ht="20.25">
      <c r="A355" s="55"/>
      <c r="B355" s="58" t="s">
        <v>168</v>
      </c>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c r="AA355" s="58"/>
      <c r="AB355" s="58"/>
      <c r="AC355" s="58"/>
      <c r="AD355" s="58"/>
      <c r="AE355" s="58"/>
      <c r="AF355" s="58"/>
      <c r="AG355" s="58"/>
      <c r="AH355" s="58"/>
      <c r="AI355" s="55"/>
      <c r="AJ355" s="233"/>
      <c r="AK355" s="250"/>
      <c r="AL355" s="250"/>
      <c r="AM355" s="250"/>
      <c r="AN355" s="280"/>
    </row>
    <row r="356" spans="1:40" ht="20.25">
      <c r="A356" s="55"/>
      <c r="B356" s="55" t="s">
        <v>376</v>
      </c>
      <c r="C356" s="55"/>
      <c r="D356" s="55"/>
      <c r="E356" s="55"/>
      <c r="F356" s="55"/>
      <c r="G356" s="55"/>
      <c r="H356" s="55"/>
      <c r="I356" s="55"/>
      <c r="J356" s="55"/>
      <c r="K356" s="55"/>
      <c r="L356" s="55"/>
      <c r="M356" s="55"/>
      <c r="N356" s="55"/>
      <c r="O356" s="55"/>
      <c r="P356" s="55"/>
      <c r="Q356" s="55"/>
      <c r="R356" s="55"/>
      <c r="S356" s="55"/>
      <c r="T356" s="55"/>
      <c r="U356" s="55"/>
      <c r="V356" s="55"/>
      <c r="W356" s="55"/>
      <c r="X356" s="55"/>
      <c r="Y356" s="55"/>
      <c r="Z356" s="55"/>
      <c r="AA356" s="55"/>
      <c r="AB356" s="55"/>
      <c r="AC356" s="55"/>
      <c r="AD356" s="55"/>
      <c r="AE356" s="55"/>
      <c r="AF356" s="55"/>
      <c r="AG356" s="55"/>
      <c r="AH356" s="55"/>
      <c r="AI356" s="55"/>
      <c r="AJ356" s="55"/>
      <c r="AK356" s="55"/>
      <c r="AL356" s="55"/>
      <c r="AM356" s="55"/>
      <c r="AN356" s="55"/>
    </row>
    <row r="357" spans="1:40" ht="20.25">
      <c r="A357" s="55"/>
      <c r="B357" s="55" t="s">
        <v>492</v>
      </c>
      <c r="C357" s="55"/>
      <c r="D357" s="55"/>
      <c r="E357" s="55"/>
      <c r="F357" s="55"/>
      <c r="G357" s="55"/>
      <c r="H357" s="55"/>
      <c r="I357" s="55"/>
      <c r="J357" s="55"/>
      <c r="K357" s="55"/>
      <c r="L357" s="55"/>
      <c r="M357" s="55"/>
      <c r="N357" s="241" t="s">
        <v>534</v>
      </c>
      <c r="O357" s="55" t="s">
        <v>754</v>
      </c>
      <c r="P357" s="55"/>
      <c r="Q357" s="55"/>
      <c r="R357" s="55"/>
      <c r="S357" s="55"/>
      <c r="T357" s="55"/>
      <c r="U357" s="55"/>
      <c r="V357" s="199" t="s">
        <v>534</v>
      </c>
      <c r="W357" s="55" t="s">
        <v>445</v>
      </c>
      <c r="X357" s="55"/>
      <c r="Y357" s="55"/>
      <c r="Z357" s="55"/>
      <c r="AA357" s="55"/>
      <c r="AB357" s="55"/>
      <c r="AC357" s="55"/>
      <c r="AD357" s="55"/>
      <c r="AE357" s="55"/>
      <c r="AF357" s="55"/>
      <c r="AG357" s="55"/>
      <c r="AH357" s="55"/>
      <c r="AI357" s="55"/>
      <c r="AJ357" s="373"/>
      <c r="AK357" s="429"/>
      <c r="AL357" s="429"/>
      <c r="AM357" s="429"/>
      <c r="AN357" s="469"/>
    </row>
    <row r="358" spans="1:40" ht="20.25">
      <c r="A358" s="55"/>
      <c r="B358" s="55" t="s">
        <v>186</v>
      </c>
      <c r="C358" s="55"/>
      <c r="D358" s="55"/>
      <c r="E358" s="55"/>
      <c r="F358" s="55"/>
      <c r="G358" s="55"/>
      <c r="H358" s="55"/>
      <c r="I358" s="55"/>
      <c r="J358" s="55"/>
      <c r="K358" s="55"/>
      <c r="L358" s="55"/>
      <c r="M358" s="55"/>
      <c r="N358" s="199" t="s">
        <v>534</v>
      </c>
      <c r="O358" s="55" t="s">
        <v>597</v>
      </c>
      <c r="P358" s="55"/>
      <c r="Q358" s="55"/>
      <c r="R358" s="55"/>
      <c r="S358" s="55"/>
      <c r="T358" s="55"/>
      <c r="U358" s="55"/>
      <c r="V358" s="199" t="s">
        <v>534</v>
      </c>
      <c r="W358" s="55" t="s">
        <v>849</v>
      </c>
      <c r="X358" s="55"/>
      <c r="Y358" s="55"/>
      <c r="Z358" s="55"/>
      <c r="AA358" s="55"/>
      <c r="AB358" s="55"/>
      <c r="AC358" s="55"/>
      <c r="AD358" s="55"/>
      <c r="AE358" s="55"/>
      <c r="AF358" s="55"/>
      <c r="AG358" s="55"/>
      <c r="AH358" s="55"/>
      <c r="AI358" s="55"/>
      <c r="AJ358" s="213"/>
      <c r="AK358" s="226"/>
      <c r="AL358" s="226"/>
      <c r="AM358" s="226"/>
      <c r="AN358" s="265"/>
    </row>
    <row r="359" spans="1:40" ht="20.25">
      <c r="A359" s="55" t="s">
        <v>705</v>
      </c>
      <c r="B359" s="55" t="s">
        <v>471</v>
      </c>
      <c r="C359" s="55"/>
      <c r="D359" s="55"/>
      <c r="E359" s="55"/>
      <c r="F359" s="55"/>
      <c r="G359" s="55"/>
      <c r="H359" s="55"/>
      <c r="I359" s="55"/>
      <c r="J359" s="55"/>
      <c r="K359" s="55"/>
      <c r="L359" s="55"/>
      <c r="M359" s="55"/>
      <c r="N359" s="55"/>
      <c r="O359" s="55"/>
      <c r="P359" s="55"/>
      <c r="Q359" s="55"/>
      <c r="R359" s="55"/>
      <c r="S359" s="55"/>
      <c r="T359" s="55"/>
      <c r="U359" s="55"/>
      <c r="V359" s="55"/>
      <c r="W359" s="55"/>
      <c r="X359" s="55"/>
      <c r="Y359" s="55"/>
      <c r="Z359" s="55"/>
      <c r="AA359" s="55"/>
      <c r="AB359" s="55"/>
      <c r="AC359" s="55"/>
      <c r="AD359" s="55"/>
      <c r="AE359" s="55"/>
      <c r="AF359" s="55"/>
      <c r="AG359" s="55"/>
      <c r="AH359" s="55"/>
      <c r="AI359" s="55"/>
      <c r="AJ359" s="55"/>
      <c r="AK359" s="55"/>
      <c r="AL359" s="55"/>
      <c r="AM359" s="55"/>
      <c r="AN359" s="55"/>
    </row>
    <row r="360" spans="1:40" ht="19.5">
      <c r="A360" s="55"/>
      <c r="B360" s="55" t="s">
        <v>708</v>
      </c>
      <c r="C360" s="55"/>
      <c r="D360" s="55"/>
      <c r="E360" s="55"/>
      <c r="F360" s="55"/>
      <c r="G360" s="55"/>
      <c r="H360" s="55"/>
      <c r="I360" s="55"/>
      <c r="J360" s="55"/>
      <c r="K360" s="55"/>
      <c r="L360" s="55"/>
      <c r="M360" s="55"/>
      <c r="N360" s="55"/>
      <c r="O360" s="55"/>
      <c r="P360" s="55"/>
      <c r="Q360" s="55"/>
      <c r="R360" s="55"/>
      <c r="S360" s="55"/>
      <c r="T360" s="55"/>
      <c r="U360" s="55"/>
      <c r="V360" s="55"/>
      <c r="W360" s="55"/>
      <c r="X360" s="55"/>
      <c r="Y360" s="55"/>
      <c r="Z360" s="55"/>
      <c r="AA360" s="55"/>
      <c r="AB360" s="55"/>
      <c r="AC360" s="55"/>
      <c r="AD360" s="55"/>
      <c r="AE360" s="55"/>
      <c r="AF360" s="55"/>
      <c r="AG360" s="55"/>
      <c r="AH360" s="55"/>
      <c r="AI360" s="55"/>
      <c r="AJ360" s="373"/>
      <c r="AK360" s="429"/>
      <c r="AL360" s="429"/>
      <c r="AM360" s="429"/>
      <c r="AN360" s="469"/>
    </row>
    <row r="361" spans="1:40">
      <c r="A361" s="55"/>
      <c r="B361" s="55" t="s">
        <v>350</v>
      </c>
      <c r="C361" s="55"/>
      <c r="D361" s="55"/>
      <c r="E361" s="55"/>
      <c r="F361" s="55"/>
      <c r="G361" s="55"/>
      <c r="H361" s="55"/>
      <c r="I361" s="55"/>
      <c r="J361" s="55"/>
      <c r="K361" s="55"/>
      <c r="L361" s="55"/>
      <c r="M361" s="55"/>
      <c r="N361" s="55"/>
      <c r="O361" s="55"/>
      <c r="P361" s="55"/>
      <c r="Q361" s="55"/>
      <c r="R361" s="55"/>
      <c r="S361" s="55"/>
      <c r="T361" s="55"/>
      <c r="U361" s="55"/>
      <c r="V361" s="55"/>
      <c r="W361" s="55"/>
      <c r="X361" s="55"/>
      <c r="Y361" s="55"/>
      <c r="Z361" s="55"/>
      <c r="AA361" s="55"/>
      <c r="AB361" s="55"/>
      <c r="AC361" s="55"/>
      <c r="AD361" s="55"/>
      <c r="AE361" s="55"/>
      <c r="AF361" s="55"/>
      <c r="AG361" s="55"/>
      <c r="AH361" s="55"/>
      <c r="AI361" s="55"/>
      <c r="AJ361" s="374"/>
      <c r="AK361" s="430"/>
      <c r="AL361" s="430"/>
      <c r="AM361" s="430"/>
      <c r="AN361" s="470"/>
    </row>
    <row r="362" spans="1:40">
      <c r="A362" s="55"/>
      <c r="B362" s="55" t="s">
        <v>574</v>
      </c>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55"/>
      <c r="AG362" s="55"/>
      <c r="AH362" s="55"/>
      <c r="AI362" s="55"/>
      <c r="AJ362" s="393"/>
      <c r="AK362" s="438"/>
      <c r="AL362" s="438"/>
      <c r="AM362" s="438"/>
      <c r="AN362" s="491"/>
    </row>
    <row r="363" spans="1:40" ht="19.5">
      <c r="A363" s="55"/>
      <c r="B363" s="58" t="s">
        <v>774</v>
      </c>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c r="AA363" s="58"/>
      <c r="AB363" s="58"/>
      <c r="AC363" s="58"/>
      <c r="AD363" s="58"/>
      <c r="AE363" s="58"/>
      <c r="AF363" s="58"/>
      <c r="AG363" s="58"/>
      <c r="AH363" s="58"/>
      <c r="AI363" s="55"/>
      <c r="AJ363" s="213"/>
      <c r="AK363" s="226"/>
      <c r="AL363" s="226"/>
      <c r="AM363" s="226"/>
      <c r="AN363" s="265"/>
    </row>
    <row r="364" spans="1:40" ht="19.5">
      <c r="A364" s="55"/>
      <c r="B364" s="55"/>
      <c r="C364" s="55"/>
      <c r="D364" s="55"/>
      <c r="E364" s="55"/>
      <c r="F364" s="55"/>
      <c r="G364" s="55"/>
      <c r="H364" s="55"/>
      <c r="I364" s="55"/>
      <c r="J364" s="55"/>
      <c r="K364" s="55"/>
      <c r="L364" s="55"/>
      <c r="M364" s="55"/>
      <c r="N364" s="55"/>
      <c r="O364" s="55"/>
      <c r="P364" s="55"/>
      <c r="Q364" s="55"/>
      <c r="R364" s="55"/>
      <c r="S364" s="55"/>
      <c r="T364" s="55"/>
      <c r="U364" s="55"/>
      <c r="V364" s="55"/>
      <c r="W364" s="55"/>
      <c r="X364" s="55"/>
      <c r="Y364" s="55"/>
      <c r="Z364" s="55"/>
      <c r="AA364" s="55"/>
      <c r="AB364" s="55"/>
      <c r="AC364" s="55"/>
      <c r="AD364" s="55"/>
      <c r="AE364" s="55"/>
      <c r="AF364" s="55"/>
      <c r="AG364" s="55"/>
      <c r="AH364" s="55"/>
      <c r="AI364" s="55"/>
      <c r="AJ364" s="55"/>
      <c r="AK364" s="55"/>
      <c r="AL364" s="55"/>
      <c r="AM364" s="55"/>
      <c r="AN364" s="55"/>
    </row>
    <row r="365" spans="1:40">
      <c r="A365" s="55" t="s">
        <v>38</v>
      </c>
      <c r="B365" s="55"/>
      <c r="C365" s="55"/>
      <c r="D365" s="55"/>
      <c r="E365" s="55"/>
      <c r="F365" s="55"/>
      <c r="G365" s="55"/>
      <c r="H365" s="55"/>
      <c r="I365" s="55"/>
      <c r="J365" s="55"/>
      <c r="K365" s="55"/>
      <c r="L365" s="55"/>
      <c r="M365" s="55"/>
      <c r="N365" s="55"/>
      <c r="O365" s="55"/>
      <c r="P365" s="55"/>
      <c r="Q365" s="55"/>
      <c r="R365" s="55"/>
      <c r="S365" s="55"/>
      <c r="T365" s="55"/>
      <c r="U365" s="55"/>
      <c r="V365" s="55"/>
      <c r="W365" s="55"/>
      <c r="X365" s="55"/>
      <c r="Y365" s="55"/>
      <c r="Z365" s="55"/>
      <c r="AA365" s="55"/>
      <c r="AB365" s="55"/>
      <c r="AC365" s="55"/>
      <c r="AD365" s="55"/>
      <c r="AE365" s="55"/>
      <c r="AF365" s="55"/>
      <c r="AG365" s="55"/>
      <c r="AH365" s="55"/>
      <c r="AI365" s="55"/>
      <c r="AJ365" s="55"/>
      <c r="AK365" s="55"/>
      <c r="AL365" s="55"/>
      <c r="AM365" s="55"/>
      <c r="AN365" s="55"/>
    </row>
    <row r="366" spans="1:40" ht="19.5">
      <c r="A366" s="55"/>
      <c r="B366" s="55" t="s">
        <v>196</v>
      </c>
      <c r="C366" s="55"/>
      <c r="D366" s="55"/>
      <c r="E366" s="55"/>
      <c r="F366" s="55"/>
      <c r="G366" s="55"/>
      <c r="H366" s="55"/>
      <c r="I366" s="55"/>
      <c r="J366" s="55"/>
      <c r="K366" s="55"/>
      <c r="L366" s="55"/>
      <c r="M366" s="55"/>
      <c r="N366" s="55"/>
      <c r="O366" s="55"/>
      <c r="P366" s="55"/>
      <c r="Q366" s="55"/>
      <c r="R366" s="55"/>
      <c r="S366" s="55"/>
      <c r="T366" s="55"/>
      <c r="U366" s="55"/>
      <c r="V366" s="55"/>
      <c r="W366" s="55"/>
      <c r="X366" s="55"/>
      <c r="Y366" s="55"/>
      <c r="Z366" s="55"/>
      <c r="AA366" s="55"/>
      <c r="AB366" s="55"/>
      <c r="AC366" s="55"/>
      <c r="AD366" s="55"/>
      <c r="AE366" s="55"/>
      <c r="AF366" s="55"/>
      <c r="AG366" s="55"/>
      <c r="AH366" s="55"/>
      <c r="AI366" s="55"/>
      <c r="AJ366" s="55"/>
      <c r="AK366" s="55"/>
      <c r="AL366" s="55"/>
      <c r="AM366" s="55"/>
      <c r="AN366" s="55"/>
    </row>
    <row r="367" spans="1:40" ht="19.5">
      <c r="A367" s="55"/>
      <c r="B367" s="55" t="s">
        <v>199</v>
      </c>
      <c r="C367" s="55"/>
      <c r="D367" s="55"/>
      <c r="E367" s="55"/>
      <c r="F367" s="55"/>
      <c r="G367" s="55"/>
      <c r="H367" s="55"/>
      <c r="I367" s="55"/>
      <c r="J367" s="55"/>
      <c r="K367" s="55"/>
      <c r="L367" s="55"/>
      <c r="M367" s="55"/>
      <c r="N367" s="55"/>
      <c r="O367" s="55"/>
      <c r="P367" s="55"/>
      <c r="Q367" s="55"/>
      <c r="R367" s="55"/>
      <c r="S367" s="55"/>
      <c r="T367" s="55"/>
      <c r="U367" s="55"/>
      <c r="V367" s="55"/>
      <c r="W367" s="55"/>
      <c r="X367" s="55"/>
      <c r="Y367" s="55"/>
      <c r="Z367" s="55"/>
      <c r="AA367" s="55"/>
      <c r="AB367" s="55"/>
      <c r="AC367" s="55"/>
      <c r="AD367" s="55"/>
      <c r="AE367" s="55"/>
      <c r="AF367" s="55"/>
      <c r="AG367" s="55"/>
      <c r="AH367" s="55"/>
      <c r="AI367" s="55"/>
      <c r="AJ367" s="373"/>
      <c r="AK367" s="429"/>
      <c r="AL367" s="429"/>
      <c r="AM367" s="429"/>
      <c r="AN367" s="469"/>
    </row>
    <row r="368" spans="1:40">
      <c r="A368" s="55"/>
      <c r="B368" s="55" t="s">
        <v>612</v>
      </c>
      <c r="C368" s="55"/>
      <c r="D368" s="55"/>
      <c r="E368" s="55"/>
      <c r="F368" s="55"/>
      <c r="G368" s="55"/>
      <c r="H368" s="55"/>
      <c r="I368" s="55"/>
      <c r="J368" s="55"/>
      <c r="K368" s="55"/>
      <c r="L368" s="55"/>
      <c r="M368" s="55"/>
      <c r="N368" s="55"/>
      <c r="O368" s="55"/>
      <c r="P368" s="55"/>
      <c r="Q368" s="55"/>
      <c r="R368" s="55"/>
      <c r="S368" s="55"/>
      <c r="T368" s="55"/>
      <c r="U368" s="55"/>
      <c r="V368" s="55"/>
      <c r="W368" s="55"/>
      <c r="X368" s="55"/>
      <c r="Y368" s="55"/>
      <c r="Z368" s="55"/>
      <c r="AA368" s="55"/>
      <c r="AB368" s="55"/>
      <c r="AC368" s="55"/>
      <c r="AD368" s="55"/>
      <c r="AE368" s="55"/>
      <c r="AF368" s="55"/>
      <c r="AG368" s="55"/>
      <c r="AH368" s="55"/>
      <c r="AI368" s="55"/>
      <c r="AJ368" s="374"/>
      <c r="AK368" s="430"/>
      <c r="AL368" s="430"/>
      <c r="AM368" s="430"/>
      <c r="AN368" s="470"/>
    </row>
    <row r="369" spans="1:40">
      <c r="A369" s="55"/>
      <c r="B369" s="55" t="s">
        <v>49</v>
      </c>
      <c r="C369" s="55"/>
      <c r="D369" s="55"/>
      <c r="E369" s="55"/>
      <c r="F369" s="55"/>
      <c r="G369" s="55"/>
      <c r="H369" s="55"/>
      <c r="I369" s="55"/>
      <c r="J369" s="55"/>
      <c r="K369" s="55"/>
      <c r="L369" s="55"/>
      <c r="M369" s="55"/>
      <c r="N369" s="55"/>
      <c r="O369" s="55"/>
      <c r="P369" s="55"/>
      <c r="Q369" s="55"/>
      <c r="R369" s="55"/>
      <c r="S369" s="55"/>
      <c r="T369" s="55"/>
      <c r="U369" s="55"/>
      <c r="V369" s="55"/>
      <c r="W369" s="55"/>
      <c r="X369" s="55"/>
      <c r="Y369" s="55"/>
      <c r="Z369" s="55"/>
      <c r="AA369" s="55"/>
      <c r="AB369" s="55"/>
      <c r="AC369" s="55"/>
      <c r="AD369" s="55"/>
      <c r="AE369" s="55"/>
      <c r="AF369" s="55"/>
      <c r="AG369" s="55"/>
      <c r="AH369" s="55"/>
      <c r="AI369" s="55"/>
      <c r="AJ369" s="374"/>
      <c r="AK369" s="430"/>
      <c r="AL369" s="430"/>
      <c r="AM369" s="430"/>
      <c r="AN369" s="470"/>
    </row>
    <row r="370" spans="1:40">
      <c r="A370" s="55"/>
      <c r="B370" s="55" t="s">
        <v>174</v>
      </c>
      <c r="C370" s="55"/>
      <c r="D370" s="55"/>
      <c r="E370" s="55"/>
      <c r="F370" s="55"/>
      <c r="G370" s="55"/>
      <c r="H370" s="55"/>
      <c r="I370" s="55"/>
      <c r="J370" s="55"/>
      <c r="K370" s="55"/>
      <c r="L370" s="55"/>
      <c r="M370" s="55"/>
      <c r="N370" s="55"/>
      <c r="O370" s="55"/>
      <c r="P370" s="55"/>
      <c r="Q370" s="55"/>
      <c r="R370" s="55"/>
      <c r="S370" s="55"/>
      <c r="T370" s="55"/>
      <c r="U370" s="55"/>
      <c r="V370" s="55"/>
      <c r="W370" s="55"/>
      <c r="X370" s="55"/>
      <c r="Y370" s="55"/>
      <c r="Z370" s="55"/>
      <c r="AA370" s="55"/>
      <c r="AB370" s="55"/>
      <c r="AC370" s="55"/>
      <c r="AD370" s="55"/>
      <c r="AE370" s="55"/>
      <c r="AF370" s="55"/>
      <c r="AG370" s="55"/>
      <c r="AH370" s="55"/>
      <c r="AI370" s="55"/>
      <c r="AJ370" s="374"/>
      <c r="AK370" s="430"/>
      <c r="AL370" s="430"/>
      <c r="AM370" s="430"/>
      <c r="AN370" s="470"/>
    </row>
    <row r="371" spans="1:40">
      <c r="A371" s="55"/>
      <c r="B371" s="55" t="s">
        <v>650</v>
      </c>
      <c r="C371" s="55"/>
      <c r="D371" s="55"/>
      <c r="E371" s="55"/>
      <c r="F371" s="55"/>
      <c r="G371" s="55"/>
      <c r="H371" s="55"/>
      <c r="I371" s="55"/>
      <c r="J371" s="55"/>
      <c r="K371" s="55"/>
      <c r="L371" s="55"/>
      <c r="M371" s="55"/>
      <c r="N371" s="55"/>
      <c r="O371" s="55"/>
      <c r="P371" s="55"/>
      <c r="Q371" s="55"/>
      <c r="R371" s="55"/>
      <c r="S371" s="55"/>
      <c r="T371" s="55"/>
      <c r="U371" s="55"/>
      <c r="V371" s="55"/>
      <c r="W371" s="55"/>
      <c r="X371" s="55"/>
      <c r="Y371" s="55"/>
      <c r="Z371" s="55"/>
      <c r="AA371" s="55"/>
      <c r="AB371" s="55"/>
      <c r="AC371" s="55"/>
      <c r="AD371" s="55"/>
      <c r="AE371" s="55"/>
      <c r="AF371" s="55"/>
      <c r="AG371" s="55"/>
      <c r="AH371" s="55"/>
      <c r="AI371" s="55"/>
      <c r="AJ371" s="374"/>
      <c r="AK371" s="430"/>
      <c r="AL371" s="430"/>
      <c r="AM371" s="430"/>
      <c r="AN371" s="470"/>
    </row>
    <row r="372" spans="1:40">
      <c r="A372" s="55"/>
      <c r="B372" s="55" t="s">
        <v>741</v>
      </c>
      <c r="C372" s="55"/>
      <c r="D372" s="55"/>
      <c r="E372" s="55"/>
      <c r="F372" s="55"/>
      <c r="G372" s="55"/>
      <c r="H372" s="55"/>
      <c r="I372" s="55"/>
      <c r="J372" s="55"/>
      <c r="K372" s="55"/>
      <c r="L372" s="55"/>
      <c r="M372" s="55"/>
      <c r="N372" s="55"/>
      <c r="O372" s="55"/>
      <c r="P372" s="55"/>
      <c r="Q372" s="55"/>
      <c r="R372" s="55"/>
      <c r="S372" s="55"/>
      <c r="T372" s="55"/>
      <c r="U372" s="55"/>
      <c r="V372" s="55"/>
      <c r="W372" s="55"/>
      <c r="X372" s="55"/>
      <c r="Y372" s="55"/>
      <c r="Z372" s="55"/>
      <c r="AA372" s="55"/>
      <c r="AB372" s="55"/>
      <c r="AC372" s="55"/>
      <c r="AD372" s="55"/>
      <c r="AE372" s="55"/>
      <c r="AF372" s="55"/>
      <c r="AG372" s="55"/>
      <c r="AH372" s="55"/>
      <c r="AI372" s="55"/>
      <c r="AJ372" s="393"/>
      <c r="AK372" s="438"/>
      <c r="AL372" s="438"/>
      <c r="AM372" s="438"/>
      <c r="AN372" s="491"/>
    </row>
    <row r="373" spans="1:40" s="1" customFormat="1" ht="19.5">
      <c r="A373" s="55"/>
      <c r="B373" s="58" t="s">
        <v>728</v>
      </c>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c r="AA373" s="58"/>
      <c r="AB373" s="58"/>
      <c r="AC373" s="58"/>
      <c r="AD373" s="58"/>
      <c r="AE373" s="58"/>
      <c r="AF373" s="58"/>
      <c r="AG373" s="58"/>
      <c r="AH373" s="58"/>
      <c r="AI373" s="58"/>
      <c r="AJ373" s="172"/>
      <c r="AK373" s="184"/>
      <c r="AL373" s="184"/>
      <c r="AM373" s="184"/>
      <c r="AN373" s="190"/>
    </row>
    <row r="374" spans="1:40" s="1" customFormat="1" ht="20.25">
      <c r="A374" s="55"/>
      <c r="B374" s="55" t="s">
        <v>268</v>
      </c>
      <c r="C374" s="55"/>
      <c r="D374" s="55"/>
      <c r="E374" s="55"/>
      <c r="F374" s="55"/>
      <c r="G374" s="55"/>
      <c r="H374" s="55"/>
      <c r="I374" s="55"/>
      <c r="J374" s="55"/>
      <c r="K374" s="55"/>
      <c r="L374" s="55"/>
      <c r="M374" s="55"/>
      <c r="N374" s="55"/>
      <c r="O374" s="55"/>
      <c r="P374" s="55"/>
      <c r="Q374" s="55"/>
      <c r="R374" s="55"/>
      <c r="S374" s="55"/>
      <c r="T374" s="55"/>
      <c r="U374" s="55"/>
      <c r="V374" s="55"/>
      <c r="W374" s="55"/>
      <c r="X374" s="55"/>
      <c r="Y374" s="55"/>
      <c r="Z374" s="55"/>
      <c r="AA374" s="55"/>
      <c r="AB374" s="55"/>
      <c r="AC374" s="55"/>
      <c r="AD374" s="55"/>
      <c r="AE374" s="55"/>
      <c r="AF374" s="55"/>
      <c r="AG374" s="55"/>
      <c r="AH374" s="55"/>
      <c r="AI374" s="55"/>
      <c r="AJ374" s="401"/>
      <c r="AK374" s="401"/>
      <c r="AL374" s="401"/>
      <c r="AM374" s="401"/>
      <c r="AN374" s="401"/>
    </row>
    <row r="375" spans="1:40" s="1" customFormat="1" ht="19.5">
      <c r="A375" s="55"/>
      <c r="B375" s="55" t="s">
        <v>141</v>
      </c>
      <c r="C375" s="55"/>
      <c r="D375" s="55"/>
      <c r="E375" s="55"/>
      <c r="F375" s="55"/>
      <c r="G375" s="55"/>
      <c r="H375" s="55"/>
      <c r="I375" s="55"/>
      <c r="J375" s="55"/>
      <c r="K375" s="55"/>
      <c r="L375" s="55"/>
      <c r="M375" s="55"/>
      <c r="N375" s="55"/>
      <c r="O375" s="55"/>
      <c r="P375" s="55"/>
      <c r="Q375" s="55"/>
      <c r="R375" s="55"/>
      <c r="S375" s="55"/>
      <c r="T375" s="55"/>
      <c r="U375" s="55"/>
      <c r="V375" s="55"/>
      <c r="W375" s="55"/>
      <c r="X375" s="55"/>
      <c r="Y375" s="55"/>
      <c r="Z375" s="55"/>
      <c r="AA375" s="55"/>
      <c r="AB375" s="55"/>
      <c r="AC375" s="55"/>
      <c r="AD375" s="55"/>
      <c r="AE375" s="55"/>
      <c r="AF375" s="55"/>
      <c r="AG375" s="55"/>
      <c r="AH375" s="55"/>
      <c r="AI375" s="55"/>
      <c r="AJ375" s="171"/>
      <c r="AK375" s="183"/>
      <c r="AL375" s="183"/>
      <c r="AM375" s="183"/>
      <c r="AN375" s="189"/>
    </row>
    <row r="376" spans="1:40" s="1" customFormat="1">
      <c r="A376" s="55"/>
      <c r="B376" s="58" t="s">
        <v>874</v>
      </c>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c r="AA376" s="58"/>
      <c r="AB376" s="58"/>
      <c r="AC376" s="58"/>
      <c r="AD376" s="58"/>
      <c r="AE376" s="58"/>
      <c r="AF376" s="58"/>
      <c r="AG376" s="58"/>
      <c r="AH376" s="58"/>
      <c r="AI376" s="55"/>
      <c r="AJ376" s="282"/>
      <c r="AK376" s="290"/>
      <c r="AL376" s="290"/>
      <c r="AM376" s="290"/>
      <c r="AN376" s="295"/>
    </row>
    <row r="377" spans="1:40" s="1" customFormat="1">
      <c r="A377" s="55"/>
      <c r="B377" s="58" t="s">
        <v>531</v>
      </c>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c r="AA377" s="58"/>
      <c r="AB377" s="58"/>
      <c r="AC377" s="58"/>
      <c r="AD377" s="58"/>
      <c r="AE377" s="58"/>
      <c r="AF377" s="58"/>
      <c r="AG377" s="58"/>
      <c r="AH377" s="58"/>
      <c r="AI377" s="55"/>
      <c r="AJ377" s="282"/>
      <c r="AK377" s="290"/>
      <c r="AL377" s="290"/>
      <c r="AM377" s="290"/>
      <c r="AN377" s="295"/>
    </row>
    <row r="378" spans="1:40" s="1" customFormat="1">
      <c r="A378" s="55"/>
      <c r="B378" s="100" t="s">
        <v>31</v>
      </c>
      <c r="C378" s="100"/>
      <c r="D378" s="100"/>
      <c r="E378" s="100"/>
      <c r="F378" s="100"/>
      <c r="G378" s="100"/>
      <c r="H378" s="100"/>
      <c r="I378" s="100"/>
      <c r="J378" s="100"/>
      <c r="K378" s="100"/>
      <c r="L378" s="100"/>
      <c r="M378" s="100"/>
      <c r="N378" s="100"/>
      <c r="O378" s="100"/>
      <c r="P378" s="100"/>
      <c r="Q378" s="100"/>
      <c r="R378" s="100"/>
      <c r="S378" s="100"/>
      <c r="T378" s="100"/>
      <c r="U378" s="100"/>
      <c r="V378" s="100"/>
      <c r="W378" s="100"/>
      <c r="X378" s="100"/>
      <c r="Y378" s="100"/>
      <c r="Z378" s="100"/>
      <c r="AA378" s="100"/>
      <c r="AB378" s="100"/>
      <c r="AC378" s="100"/>
      <c r="AD378" s="100"/>
      <c r="AE378" s="100"/>
      <c r="AF378" s="100"/>
      <c r="AG378" s="100"/>
      <c r="AH378" s="100"/>
      <c r="AI378" s="55"/>
      <c r="AJ378" s="282"/>
      <c r="AK378" s="290"/>
      <c r="AL378" s="290"/>
      <c r="AM378" s="290"/>
      <c r="AN378" s="295"/>
    </row>
    <row r="379" spans="1:40" s="1" customFormat="1" ht="19.5">
      <c r="A379" s="55"/>
      <c r="B379" s="58" t="s">
        <v>256</v>
      </c>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c r="AA379" s="58"/>
      <c r="AB379" s="58"/>
      <c r="AC379" s="58"/>
      <c r="AD379" s="58"/>
      <c r="AE379" s="58"/>
      <c r="AF379" s="58"/>
      <c r="AG379" s="58"/>
      <c r="AH379" s="58"/>
      <c r="AI379" s="55"/>
      <c r="AJ379" s="172"/>
      <c r="AK379" s="184"/>
      <c r="AL379" s="184"/>
      <c r="AM379" s="184"/>
      <c r="AN379" s="190"/>
    </row>
    <row r="380" spans="1:40" ht="18" customHeight="1">
      <c r="A380" s="55"/>
      <c r="B380" s="55"/>
      <c r="C380" s="55"/>
      <c r="D380" s="55"/>
      <c r="E380" s="55"/>
      <c r="F380" s="55"/>
      <c r="G380" s="55"/>
      <c r="H380" s="55"/>
      <c r="I380" s="55"/>
      <c r="J380" s="55"/>
      <c r="K380" s="55"/>
      <c r="L380" s="55"/>
      <c r="M380" s="55"/>
      <c r="N380" s="55"/>
      <c r="O380" s="55"/>
      <c r="P380" s="55"/>
      <c r="Q380" s="55"/>
      <c r="R380" s="55"/>
      <c r="S380" s="55"/>
      <c r="T380" s="55"/>
      <c r="U380" s="55"/>
      <c r="V380" s="55"/>
      <c r="W380" s="55"/>
      <c r="X380" s="55"/>
      <c r="Y380" s="55"/>
      <c r="Z380" s="55"/>
      <c r="AA380" s="55"/>
      <c r="AB380" s="55"/>
      <c r="AC380" s="55"/>
      <c r="AD380" s="55"/>
      <c r="AE380" s="55"/>
      <c r="AF380" s="55"/>
      <c r="AG380" s="55"/>
      <c r="AH380" s="55"/>
      <c r="AI380" s="55"/>
      <c r="AJ380" s="55"/>
      <c r="AK380" s="55"/>
      <c r="AL380" s="55"/>
      <c r="AM380" s="55"/>
      <c r="AN380" s="55"/>
    </row>
    <row r="381" spans="1:40" ht="19.5">
      <c r="A381" s="55" t="s">
        <v>341</v>
      </c>
      <c r="B381" s="55"/>
      <c r="C381" s="55"/>
      <c r="D381" s="55"/>
      <c r="E381" s="55"/>
      <c r="F381" s="55"/>
      <c r="G381" s="55"/>
      <c r="H381" s="55"/>
      <c r="I381" s="55"/>
      <c r="J381" s="55"/>
      <c r="K381" s="55"/>
      <c r="L381" s="55"/>
      <c r="M381" s="55"/>
      <c r="N381" s="55"/>
      <c r="O381" s="55"/>
      <c r="P381" s="55"/>
      <c r="Q381" s="55"/>
      <c r="R381" s="55"/>
      <c r="S381" s="55"/>
      <c r="T381" s="55"/>
      <c r="U381" s="55"/>
      <c r="V381" s="55"/>
      <c r="W381" s="55"/>
      <c r="X381" s="55"/>
      <c r="Y381" s="55"/>
      <c r="Z381" s="55"/>
      <c r="AA381" s="55"/>
      <c r="AB381" s="55"/>
      <c r="AC381" s="55"/>
      <c r="AD381" s="55"/>
      <c r="AE381" s="55"/>
      <c r="AF381" s="55"/>
      <c r="AG381" s="55"/>
      <c r="AH381" s="55"/>
      <c r="AI381" s="55"/>
      <c r="AJ381" s="55"/>
      <c r="AK381" s="55"/>
      <c r="AL381" s="55"/>
      <c r="AM381" s="55"/>
      <c r="AN381" s="55"/>
    </row>
    <row r="382" spans="1:40" ht="19.5">
      <c r="A382" s="55"/>
      <c r="B382" s="55" t="s">
        <v>259</v>
      </c>
      <c r="C382" s="55"/>
      <c r="D382" s="55"/>
      <c r="E382" s="55"/>
      <c r="F382" s="55"/>
      <c r="G382" s="55"/>
      <c r="H382" s="55"/>
      <c r="I382" s="55"/>
      <c r="J382" s="55"/>
      <c r="K382" s="55"/>
      <c r="L382" s="55"/>
      <c r="M382" s="55"/>
      <c r="N382" s="55"/>
      <c r="O382" s="55"/>
      <c r="P382" s="55"/>
      <c r="Q382" s="55"/>
      <c r="R382" s="55"/>
      <c r="S382" s="55"/>
      <c r="T382" s="55"/>
      <c r="U382" s="55"/>
      <c r="V382" s="55"/>
      <c r="W382" s="55"/>
      <c r="X382" s="55"/>
      <c r="Y382" s="55"/>
      <c r="Z382" s="55"/>
      <c r="AA382" s="55"/>
      <c r="AB382" s="55"/>
      <c r="AC382" s="55"/>
      <c r="AD382" s="55"/>
      <c r="AE382" s="55"/>
      <c r="AF382" s="55"/>
      <c r="AG382" s="55"/>
      <c r="AH382" s="55"/>
      <c r="AI382" s="55"/>
      <c r="AJ382" s="373"/>
      <c r="AK382" s="429"/>
      <c r="AL382" s="429"/>
      <c r="AM382" s="429"/>
      <c r="AN382" s="469"/>
    </row>
    <row r="383" spans="1:40" ht="20.25">
      <c r="A383" s="55"/>
      <c r="B383" s="85" t="s">
        <v>809</v>
      </c>
      <c r="C383" s="85"/>
      <c r="D383" s="85"/>
      <c r="E383" s="141"/>
      <c r="F383" s="147"/>
      <c r="G383" s="159"/>
      <c r="H383" s="159"/>
      <c r="I383" s="159"/>
      <c r="J383" s="159"/>
      <c r="K383" s="159"/>
      <c r="L383" s="159"/>
      <c r="M383" s="159"/>
      <c r="N383" s="159"/>
      <c r="O383" s="159"/>
      <c r="P383" s="159"/>
      <c r="Q383" s="159"/>
      <c r="R383" s="159"/>
      <c r="S383" s="159"/>
      <c r="T383" s="159"/>
      <c r="U383" s="159"/>
      <c r="V383" s="159"/>
      <c r="W383" s="159"/>
      <c r="X383" s="159"/>
      <c r="Y383" s="159"/>
      <c r="Z383" s="303"/>
      <c r="AA383" s="319" t="s">
        <v>651</v>
      </c>
      <c r="AB383" s="319"/>
      <c r="AC383" s="319"/>
      <c r="AD383" s="319"/>
      <c r="AE383" s="319"/>
      <c r="AF383" s="319"/>
      <c r="AG383" s="319"/>
      <c r="AH383" s="319"/>
      <c r="AI383" s="319"/>
      <c r="AJ383" s="402"/>
      <c r="AK383" s="443"/>
      <c r="AL383" s="443"/>
      <c r="AM383" s="443"/>
      <c r="AN383" s="498" t="s">
        <v>46</v>
      </c>
    </row>
    <row r="384" spans="1:40" ht="20.25">
      <c r="A384" s="55"/>
      <c r="B384" s="55" t="s">
        <v>575</v>
      </c>
      <c r="C384" s="55"/>
      <c r="D384" s="55"/>
      <c r="E384" s="55"/>
      <c r="F384" s="55"/>
      <c r="G384" s="55"/>
      <c r="H384" s="55"/>
      <c r="I384" s="55"/>
      <c r="J384" s="55"/>
      <c r="K384" s="55"/>
      <c r="L384" s="55"/>
      <c r="M384" s="55"/>
      <c r="N384" s="55"/>
      <c r="O384" s="55"/>
      <c r="P384" s="55"/>
      <c r="Q384" s="55"/>
      <c r="R384" s="55"/>
      <c r="S384" s="55"/>
      <c r="T384" s="55"/>
      <c r="U384" s="55"/>
      <c r="V384" s="55"/>
      <c r="W384" s="55"/>
      <c r="X384" s="55"/>
      <c r="Y384" s="55"/>
      <c r="Z384" s="55"/>
      <c r="AA384" s="55"/>
      <c r="AB384" s="55"/>
      <c r="AC384" s="55"/>
      <c r="AD384" s="55"/>
      <c r="AE384" s="55"/>
      <c r="AF384" s="55"/>
      <c r="AG384" s="55"/>
      <c r="AH384" s="55"/>
      <c r="AI384" s="55"/>
      <c r="AJ384" s="374"/>
      <c r="AK384" s="430"/>
      <c r="AL384" s="430"/>
      <c r="AM384" s="430"/>
      <c r="AN384" s="470"/>
    </row>
    <row r="385" spans="1:40" ht="20.25">
      <c r="A385" s="55"/>
      <c r="B385" s="85" t="s">
        <v>764</v>
      </c>
      <c r="C385" s="85"/>
      <c r="D385" s="85"/>
      <c r="E385" s="141"/>
      <c r="F385" s="147"/>
      <c r="G385" s="159"/>
      <c r="H385" s="159"/>
      <c r="I385" s="159"/>
      <c r="J385" s="159"/>
      <c r="K385" s="159"/>
      <c r="L385" s="159"/>
      <c r="M385" s="159"/>
      <c r="N385" s="159"/>
      <c r="O385" s="159"/>
      <c r="P385" s="159"/>
      <c r="Q385" s="159"/>
      <c r="R385" s="159"/>
      <c r="S385" s="159"/>
      <c r="T385" s="159"/>
      <c r="U385" s="159"/>
      <c r="V385" s="159"/>
      <c r="W385" s="159"/>
      <c r="X385" s="159"/>
      <c r="Y385" s="159"/>
      <c r="Z385" s="159"/>
      <c r="AA385" s="159"/>
      <c r="AB385" s="159"/>
      <c r="AC385" s="159"/>
      <c r="AD385" s="159"/>
      <c r="AE385" s="159"/>
      <c r="AF385" s="159"/>
      <c r="AG385" s="159"/>
      <c r="AH385" s="159"/>
      <c r="AI385" s="159"/>
      <c r="AJ385" s="403"/>
      <c r="AK385" s="403"/>
      <c r="AL385" s="403"/>
      <c r="AM385" s="403"/>
      <c r="AN385" s="499"/>
    </row>
    <row r="386" spans="1:40" ht="20.25">
      <c r="A386" s="55"/>
      <c r="B386" s="101" t="s">
        <v>681</v>
      </c>
      <c r="C386" s="101"/>
      <c r="D386" s="101"/>
      <c r="E386" s="101"/>
      <c r="F386" s="101"/>
      <c r="G386" s="101"/>
      <c r="H386" s="101"/>
      <c r="I386" s="101"/>
      <c r="J386" s="101"/>
      <c r="K386" s="101"/>
      <c r="L386" s="101"/>
      <c r="M386" s="101"/>
      <c r="N386" s="101"/>
      <c r="O386" s="101"/>
      <c r="P386" s="101"/>
      <c r="Q386" s="101"/>
      <c r="R386" s="101"/>
      <c r="S386" s="101"/>
      <c r="T386" s="101"/>
      <c r="U386" s="101"/>
      <c r="V386" s="101"/>
      <c r="W386" s="101"/>
      <c r="X386" s="101"/>
      <c r="Y386" s="101"/>
      <c r="Z386" s="101"/>
      <c r="AA386" s="101"/>
      <c r="AB386" s="101"/>
      <c r="AC386" s="101"/>
      <c r="AD386" s="101"/>
      <c r="AE386" s="101"/>
      <c r="AF386" s="101"/>
      <c r="AG386" s="101"/>
      <c r="AH386" s="101"/>
      <c r="AI386" s="101"/>
      <c r="AJ386" s="213"/>
      <c r="AK386" s="226"/>
      <c r="AL386" s="226"/>
      <c r="AM386" s="226"/>
      <c r="AN386" s="265"/>
    </row>
    <row r="387" spans="1:40" ht="20.25">
      <c r="A387" s="55"/>
      <c r="B387" s="55" t="s">
        <v>715</v>
      </c>
      <c r="C387" s="55"/>
      <c r="D387" s="55"/>
      <c r="E387" s="55"/>
      <c r="F387" s="55"/>
      <c r="G387" s="55"/>
      <c r="H387" s="55"/>
      <c r="I387" s="55"/>
      <c r="J387" s="55"/>
      <c r="K387" s="55"/>
      <c r="L387" s="55"/>
      <c r="M387" s="55"/>
      <c r="N387" s="55"/>
      <c r="O387" s="55"/>
      <c r="P387" s="55"/>
      <c r="Q387" s="55"/>
      <c r="R387" s="55"/>
      <c r="S387" s="55"/>
      <c r="T387" s="55"/>
      <c r="U387" s="55"/>
      <c r="V387" s="55"/>
      <c r="W387" s="55"/>
      <c r="X387" s="55"/>
      <c r="Y387" s="55"/>
      <c r="Z387" s="55"/>
      <c r="AA387" s="55"/>
      <c r="AB387" s="55"/>
      <c r="AC387" s="55"/>
      <c r="AD387" s="55"/>
      <c r="AE387" s="55"/>
      <c r="AF387" s="55"/>
      <c r="AG387" s="55"/>
      <c r="AH387" s="55"/>
      <c r="AI387" s="55"/>
      <c r="AJ387" s="213"/>
      <c r="AK387" s="226"/>
      <c r="AL387" s="226"/>
      <c r="AM387" s="226"/>
      <c r="AN387" s="265"/>
    </row>
    <row r="388" spans="1:40" ht="15.75" customHeight="1">
      <c r="A388" s="55"/>
      <c r="B388" s="55"/>
      <c r="C388" s="55"/>
      <c r="D388" s="55"/>
      <c r="E388" s="55"/>
      <c r="F388" s="55"/>
      <c r="G388" s="55"/>
      <c r="H388" s="55"/>
      <c r="I388" s="55"/>
      <c r="J388" s="55"/>
      <c r="K388" s="55"/>
      <c r="L388" s="55"/>
      <c r="M388" s="55"/>
      <c r="N388" s="55"/>
      <c r="O388" s="55"/>
      <c r="P388" s="55"/>
      <c r="Q388" s="55"/>
      <c r="R388" s="55"/>
      <c r="S388" s="55"/>
      <c r="T388" s="55"/>
      <c r="U388" s="55"/>
      <c r="V388" s="55"/>
      <c r="W388" s="55"/>
      <c r="X388" s="55"/>
      <c r="Y388" s="55"/>
      <c r="Z388" s="55"/>
      <c r="AA388" s="55"/>
      <c r="AB388" s="55"/>
      <c r="AC388" s="55"/>
      <c r="AD388" s="55"/>
      <c r="AE388" s="55"/>
      <c r="AF388" s="55"/>
      <c r="AG388" s="55"/>
      <c r="AH388" s="55"/>
      <c r="AI388" s="55"/>
      <c r="AJ388" s="55"/>
      <c r="AK388" s="55"/>
      <c r="AL388" s="55"/>
      <c r="AM388" s="55"/>
      <c r="AN388" s="55"/>
    </row>
    <row r="389" spans="1:40" ht="19.5">
      <c r="A389" s="55" t="s">
        <v>661</v>
      </c>
      <c r="B389" s="55"/>
      <c r="C389" s="55"/>
      <c r="D389" s="55"/>
      <c r="E389" s="55"/>
      <c r="F389" s="55"/>
      <c r="G389" s="55"/>
      <c r="H389" s="55"/>
      <c r="I389" s="55"/>
      <c r="J389" s="55"/>
      <c r="K389" s="55"/>
      <c r="L389" s="55"/>
      <c r="M389" s="55"/>
      <c r="N389" s="55"/>
      <c r="O389" s="55"/>
      <c r="P389" s="55"/>
      <c r="Q389" s="55"/>
      <c r="R389" s="55"/>
      <c r="S389" s="55"/>
      <c r="T389" s="55"/>
      <c r="U389" s="55"/>
      <c r="V389" s="55"/>
      <c r="W389" s="55"/>
      <c r="X389" s="55"/>
      <c r="Y389" s="55"/>
      <c r="Z389" s="55"/>
      <c r="AA389" s="55"/>
      <c r="AB389" s="55"/>
      <c r="AC389" s="55"/>
      <c r="AD389" s="55"/>
      <c r="AE389" s="55"/>
      <c r="AF389" s="55"/>
      <c r="AG389" s="55"/>
      <c r="AH389" s="55"/>
      <c r="AI389" s="55"/>
      <c r="AJ389" s="55"/>
      <c r="AK389" s="55"/>
      <c r="AL389" s="55"/>
      <c r="AM389" s="55"/>
      <c r="AN389" s="55"/>
    </row>
    <row r="390" spans="1:40" ht="19.5">
      <c r="A390" s="55"/>
      <c r="B390" s="55" t="s">
        <v>666</v>
      </c>
      <c r="C390" s="55"/>
      <c r="D390" s="55"/>
      <c r="E390" s="55"/>
      <c r="F390" s="55"/>
      <c r="G390" s="55"/>
      <c r="H390" s="55"/>
      <c r="I390" s="55"/>
      <c r="J390" s="55"/>
      <c r="K390" s="55"/>
      <c r="L390" s="55"/>
      <c r="M390" s="55"/>
      <c r="N390" s="55"/>
      <c r="O390" s="55"/>
      <c r="P390" s="55"/>
      <c r="Q390" s="55"/>
      <c r="R390" s="55"/>
      <c r="S390" s="55"/>
      <c r="T390" s="55"/>
      <c r="U390" s="55"/>
      <c r="V390" s="55"/>
      <c r="W390" s="55"/>
      <c r="X390" s="55"/>
      <c r="Y390" s="55"/>
      <c r="Z390" s="55"/>
      <c r="AA390" s="55"/>
      <c r="AB390" s="55"/>
      <c r="AC390" s="55"/>
      <c r="AD390" s="55"/>
      <c r="AE390" s="55"/>
      <c r="AF390" s="55"/>
      <c r="AG390" s="55"/>
      <c r="AH390" s="55"/>
      <c r="AI390" s="55"/>
      <c r="AJ390" s="373"/>
      <c r="AK390" s="429"/>
      <c r="AL390" s="429"/>
      <c r="AM390" s="429"/>
      <c r="AN390" s="469"/>
    </row>
    <row r="391" spans="1:40" ht="19.5">
      <c r="A391" s="55"/>
      <c r="B391" s="80" t="s">
        <v>477</v>
      </c>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55"/>
      <c r="AJ391" s="213"/>
      <c r="AK391" s="226"/>
      <c r="AL391" s="226"/>
      <c r="AM391" s="226"/>
      <c r="AN391" s="265"/>
    </row>
    <row r="392" spans="1:40" ht="19.5">
      <c r="A392" s="55"/>
      <c r="B392" s="80"/>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55"/>
      <c r="AJ392" s="55"/>
      <c r="AK392" s="55"/>
      <c r="AL392" s="55"/>
      <c r="AM392" s="55"/>
      <c r="AN392" s="55"/>
    </row>
    <row r="393" spans="1:40" ht="15.75" customHeight="1">
      <c r="A393" s="55"/>
      <c r="B393" s="55"/>
      <c r="C393" s="55"/>
      <c r="D393" s="55"/>
      <c r="E393" s="55"/>
      <c r="F393" s="55"/>
      <c r="G393" s="55"/>
      <c r="H393" s="55"/>
      <c r="I393" s="55"/>
      <c r="J393" s="55"/>
      <c r="K393" s="55"/>
      <c r="L393" s="55"/>
      <c r="M393" s="55"/>
      <c r="N393" s="55"/>
      <c r="O393" s="55"/>
      <c r="P393" s="55"/>
      <c r="Q393" s="55"/>
      <c r="R393" s="55"/>
      <c r="S393" s="55"/>
      <c r="T393" s="55"/>
      <c r="U393" s="55"/>
      <c r="V393" s="55"/>
      <c r="W393" s="55"/>
      <c r="X393" s="55"/>
      <c r="Y393" s="55"/>
      <c r="Z393" s="55"/>
      <c r="AA393" s="55"/>
      <c r="AB393" s="55"/>
      <c r="AC393" s="55"/>
      <c r="AD393" s="55"/>
      <c r="AE393" s="55"/>
      <c r="AF393" s="55"/>
      <c r="AG393" s="55"/>
      <c r="AH393" s="55"/>
      <c r="AI393" s="55"/>
      <c r="AJ393" s="55"/>
      <c r="AK393" s="55"/>
      <c r="AL393" s="55"/>
      <c r="AM393" s="55"/>
      <c r="AN393" s="55"/>
    </row>
    <row r="394" spans="1:40" ht="19.5">
      <c r="A394" s="55" t="s">
        <v>120</v>
      </c>
      <c r="B394" s="55"/>
      <c r="C394" s="55"/>
      <c r="D394" s="55"/>
      <c r="E394" s="55"/>
      <c r="F394" s="55"/>
      <c r="G394" s="55"/>
      <c r="H394" s="55"/>
      <c r="I394" s="55"/>
      <c r="J394" s="55"/>
      <c r="K394" s="55"/>
      <c r="L394" s="55"/>
      <c r="M394" s="55"/>
      <c r="N394" s="55"/>
      <c r="O394" s="55"/>
      <c r="P394" s="55"/>
      <c r="Q394" s="55"/>
      <c r="R394" s="55"/>
      <c r="S394" s="55"/>
      <c r="T394" s="55"/>
      <c r="U394" s="55"/>
      <c r="V394" s="55"/>
      <c r="W394" s="55"/>
      <c r="X394" s="55"/>
      <c r="Y394" s="55"/>
      <c r="Z394" s="55"/>
      <c r="AA394" s="55"/>
      <c r="AB394" s="55"/>
      <c r="AC394" s="55"/>
      <c r="AD394" s="55"/>
      <c r="AE394" s="55"/>
      <c r="AF394" s="55"/>
      <c r="AG394" s="55"/>
      <c r="AH394" s="55"/>
      <c r="AI394" s="55"/>
      <c r="AJ394" s="55"/>
      <c r="AK394" s="55"/>
      <c r="AL394" s="55"/>
      <c r="AM394" s="55"/>
      <c r="AN394" s="55"/>
    </row>
    <row r="395" spans="1:40" ht="19.5">
      <c r="A395" s="55"/>
      <c r="B395" s="55" t="s">
        <v>301</v>
      </c>
      <c r="C395" s="55"/>
      <c r="D395" s="55"/>
      <c r="E395" s="55"/>
      <c r="F395" s="55"/>
      <c r="G395" s="55"/>
      <c r="H395" s="55"/>
      <c r="I395" s="55"/>
      <c r="J395" s="55"/>
      <c r="K395" s="55"/>
      <c r="L395" s="55"/>
      <c r="M395" s="55"/>
      <c r="N395" s="55"/>
      <c r="O395" s="55"/>
      <c r="P395" s="55"/>
      <c r="Q395" s="55"/>
      <c r="R395" s="55"/>
      <c r="S395" s="55"/>
      <c r="T395" s="55"/>
      <c r="U395" s="55"/>
      <c r="V395" s="55"/>
      <c r="W395" s="55"/>
      <c r="X395" s="55"/>
      <c r="Y395" s="55"/>
      <c r="Z395" s="55"/>
      <c r="AA395" s="55"/>
      <c r="AB395" s="55"/>
      <c r="AC395" s="55"/>
      <c r="AD395" s="55"/>
      <c r="AE395" s="55"/>
      <c r="AF395" s="55"/>
      <c r="AG395" s="55"/>
      <c r="AH395" s="55"/>
      <c r="AI395" s="55"/>
      <c r="AJ395" s="373"/>
      <c r="AK395" s="429"/>
      <c r="AL395" s="429"/>
      <c r="AM395" s="429"/>
      <c r="AN395" s="469"/>
    </row>
    <row r="396" spans="1:40" ht="20.25">
      <c r="A396" s="55"/>
      <c r="B396" s="85" t="s">
        <v>463</v>
      </c>
      <c r="C396" s="85"/>
      <c r="D396" s="85"/>
      <c r="E396" s="85"/>
      <c r="F396" s="85"/>
      <c r="G396" s="141"/>
      <c r="H396" s="147"/>
      <c r="I396" s="159"/>
      <c r="J396" s="159"/>
      <c r="K396" s="159"/>
      <c r="L396" s="159"/>
      <c r="M396" s="159"/>
      <c r="N396" s="159"/>
      <c r="O396" s="159"/>
      <c r="P396" s="159"/>
      <c r="Q396" s="159"/>
      <c r="R396" s="159"/>
      <c r="S396" s="159"/>
      <c r="T396" s="159"/>
      <c r="U396" s="159"/>
      <c r="V396" s="159"/>
      <c r="W396" s="159"/>
      <c r="X396" s="159"/>
      <c r="Y396" s="159"/>
      <c r="Z396" s="159"/>
      <c r="AA396" s="159"/>
      <c r="AB396" s="159"/>
      <c r="AC396" s="159"/>
      <c r="AD396" s="159"/>
      <c r="AE396" s="159"/>
      <c r="AF396" s="159"/>
      <c r="AG396" s="159"/>
      <c r="AH396" s="159"/>
      <c r="AI396" s="159"/>
      <c r="AJ396" s="291"/>
      <c r="AK396" s="291"/>
      <c r="AL396" s="291"/>
      <c r="AM396" s="291"/>
      <c r="AN396" s="492"/>
    </row>
    <row r="397" spans="1:40" ht="20.25">
      <c r="A397" s="55"/>
      <c r="B397" s="58" t="s">
        <v>771</v>
      </c>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c r="AA397" s="58"/>
      <c r="AB397" s="58"/>
      <c r="AC397" s="58"/>
      <c r="AD397" s="58"/>
      <c r="AE397" s="58"/>
      <c r="AF397" s="58"/>
      <c r="AG397" s="58"/>
      <c r="AH397" s="58"/>
      <c r="AI397" s="73"/>
      <c r="AJ397" s="76"/>
      <c r="AK397" s="76"/>
      <c r="AL397" s="76"/>
      <c r="AM397" s="76"/>
      <c r="AN397" s="76"/>
    </row>
    <row r="398" spans="1:40" ht="19.5">
      <c r="A398" s="55"/>
      <c r="B398" s="58" t="s">
        <v>688</v>
      </c>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c r="AA398" s="58"/>
      <c r="AB398" s="58"/>
      <c r="AC398" s="58"/>
      <c r="AD398" s="58"/>
      <c r="AE398" s="58"/>
      <c r="AF398" s="58"/>
      <c r="AG398" s="58"/>
      <c r="AH398" s="58"/>
      <c r="AI398" s="256"/>
      <c r="AJ398" s="404"/>
      <c r="AK398" s="436"/>
      <c r="AL398" s="436"/>
      <c r="AM398" s="436"/>
      <c r="AN398" s="488"/>
    </row>
    <row r="399" spans="1:40">
      <c r="A399" s="55"/>
      <c r="B399" s="55" t="s">
        <v>767</v>
      </c>
      <c r="C399" s="55"/>
      <c r="D399" s="55"/>
      <c r="E399" s="55"/>
      <c r="F399" s="55"/>
      <c r="G399" s="55"/>
      <c r="H399" s="55"/>
      <c r="I399" s="55"/>
      <c r="J399" s="55"/>
      <c r="K399" s="55"/>
      <c r="L399" s="55"/>
      <c r="M399" s="55"/>
      <c r="N399" s="55"/>
      <c r="O399" s="55"/>
      <c r="P399" s="55"/>
      <c r="Q399" s="55"/>
      <c r="R399" s="55"/>
      <c r="S399" s="55"/>
      <c r="T399" s="55"/>
      <c r="U399" s="55"/>
      <c r="V399" s="55"/>
      <c r="W399" s="55"/>
      <c r="X399" s="55"/>
      <c r="Y399" s="55"/>
      <c r="Z399" s="55"/>
      <c r="AA399" s="55"/>
      <c r="AB399" s="55"/>
      <c r="AC399" s="55"/>
      <c r="AD399" s="55"/>
      <c r="AE399" s="55"/>
      <c r="AF399" s="55"/>
      <c r="AG399" s="55"/>
      <c r="AH399" s="55"/>
      <c r="AI399" s="59"/>
      <c r="AJ399" s="404"/>
      <c r="AK399" s="436"/>
      <c r="AL399" s="436"/>
      <c r="AM399" s="436"/>
      <c r="AN399" s="488"/>
    </row>
    <row r="400" spans="1:40">
      <c r="A400" s="55"/>
      <c r="B400" s="55" t="s">
        <v>146</v>
      </c>
      <c r="C400" s="55"/>
      <c r="D400" s="55"/>
      <c r="E400" s="55"/>
      <c r="F400" s="55"/>
      <c r="G400" s="55"/>
      <c r="H400" s="55"/>
      <c r="I400" s="55"/>
      <c r="J400" s="55"/>
      <c r="K400" s="55"/>
      <c r="L400" s="55"/>
      <c r="M400" s="55"/>
      <c r="N400" s="55"/>
      <c r="O400" s="55"/>
      <c r="P400" s="55"/>
      <c r="Q400" s="55"/>
      <c r="R400" s="55"/>
      <c r="S400" s="55"/>
      <c r="T400" s="55"/>
      <c r="U400" s="55"/>
      <c r="V400" s="55"/>
      <c r="W400" s="55"/>
      <c r="X400" s="55"/>
      <c r="Y400" s="55"/>
      <c r="Z400" s="55"/>
      <c r="AA400" s="55"/>
      <c r="AB400" s="55"/>
      <c r="AC400" s="55"/>
      <c r="AD400" s="55"/>
      <c r="AE400" s="55"/>
      <c r="AF400" s="55"/>
      <c r="AG400" s="55"/>
      <c r="AH400" s="55"/>
      <c r="AI400" s="59"/>
      <c r="AJ400" s="405"/>
      <c r="AK400" s="430"/>
      <c r="AL400" s="430"/>
      <c r="AM400" s="430"/>
      <c r="AN400" s="470"/>
    </row>
    <row r="401" spans="1:40">
      <c r="A401" s="55"/>
      <c r="B401" s="55" t="s">
        <v>578</v>
      </c>
      <c r="C401" s="55"/>
      <c r="D401" s="55"/>
      <c r="E401" s="55"/>
      <c r="F401" s="55"/>
      <c r="G401" s="55"/>
      <c r="H401" s="55"/>
      <c r="I401" s="55"/>
      <c r="J401" s="55"/>
      <c r="K401" s="55"/>
      <c r="L401" s="55"/>
      <c r="M401" s="55"/>
      <c r="N401" s="55"/>
      <c r="O401" s="55"/>
      <c r="P401" s="55"/>
      <c r="Q401" s="55"/>
      <c r="R401" s="55"/>
      <c r="S401" s="55"/>
      <c r="T401" s="55"/>
      <c r="U401" s="55"/>
      <c r="V401" s="55"/>
      <c r="W401" s="55"/>
      <c r="X401" s="55"/>
      <c r="Y401" s="55"/>
      <c r="Z401" s="55"/>
      <c r="AA401" s="55"/>
      <c r="AB401" s="55"/>
      <c r="AC401" s="55"/>
      <c r="AD401" s="55"/>
      <c r="AE401" s="55"/>
      <c r="AF401" s="55"/>
      <c r="AG401" s="55"/>
      <c r="AH401" s="55"/>
      <c r="AI401" s="59"/>
      <c r="AJ401" s="406"/>
      <c r="AK401" s="438"/>
      <c r="AL401" s="438"/>
      <c r="AM401" s="438"/>
      <c r="AN401" s="491"/>
    </row>
    <row r="402" spans="1:40" ht="19.5" customHeight="1">
      <c r="A402" s="55"/>
      <c r="B402" s="55" t="s">
        <v>43</v>
      </c>
      <c r="C402" s="55"/>
      <c r="D402" s="55"/>
      <c r="E402" s="55"/>
      <c r="F402" s="55"/>
      <c r="G402" s="55"/>
      <c r="H402" s="55"/>
      <c r="I402" s="55"/>
      <c r="J402" s="55"/>
      <c r="K402" s="55"/>
      <c r="L402" s="55"/>
      <c r="M402" s="55"/>
      <c r="N402" s="55"/>
      <c r="O402" s="55"/>
      <c r="P402" s="55"/>
      <c r="Q402" s="55"/>
      <c r="R402" s="55"/>
      <c r="S402" s="55"/>
      <c r="T402" s="55"/>
      <c r="U402" s="55"/>
      <c r="V402" s="55"/>
      <c r="W402" s="55"/>
      <c r="X402" s="55"/>
      <c r="Y402" s="55"/>
      <c r="Z402" s="55"/>
      <c r="AA402" s="55"/>
      <c r="AB402" s="55"/>
      <c r="AC402" s="55"/>
      <c r="AD402" s="55"/>
      <c r="AE402" s="55"/>
      <c r="AF402" s="55"/>
      <c r="AG402" s="55"/>
      <c r="AH402" s="55"/>
      <c r="AI402" s="59"/>
      <c r="AJ402" s="388"/>
      <c r="AK402" s="388"/>
      <c r="AL402" s="388"/>
      <c r="AM402" s="388"/>
      <c r="AN402" s="489"/>
    </row>
    <row r="403" spans="1:40" ht="19.5" customHeight="1">
      <c r="A403" s="55"/>
      <c r="B403" s="55" t="s">
        <v>620</v>
      </c>
      <c r="C403" s="55"/>
      <c r="D403" s="55"/>
      <c r="E403" s="55"/>
      <c r="F403" s="55"/>
      <c r="G403" s="55"/>
      <c r="H403" s="55"/>
      <c r="I403" s="55"/>
      <c r="J403" s="55"/>
      <c r="K403" s="55"/>
      <c r="L403" s="55"/>
      <c r="M403" s="55"/>
      <c r="N403" s="55"/>
      <c r="O403" s="55"/>
      <c r="P403" s="55"/>
      <c r="Q403" s="55"/>
      <c r="R403" s="55"/>
      <c r="S403" s="55"/>
      <c r="T403" s="55"/>
      <c r="U403" s="55"/>
      <c r="V403" s="55"/>
      <c r="W403" s="55"/>
      <c r="X403" s="55"/>
      <c r="Y403" s="55"/>
      <c r="Z403" s="55"/>
      <c r="AA403" s="55"/>
      <c r="AB403" s="55"/>
      <c r="AC403" s="55"/>
      <c r="AD403" s="55"/>
      <c r="AE403" s="55"/>
      <c r="AF403" s="55"/>
      <c r="AG403" s="55"/>
      <c r="AH403" s="55"/>
      <c r="AI403" s="59"/>
      <c r="AJ403" s="388"/>
      <c r="AK403" s="388"/>
      <c r="AL403" s="388"/>
      <c r="AM403" s="388"/>
      <c r="AN403" s="489"/>
    </row>
    <row r="404" spans="1:40" ht="19.5" customHeight="1">
      <c r="A404" s="55"/>
      <c r="B404" s="55" t="s">
        <v>628</v>
      </c>
      <c r="C404" s="55"/>
      <c r="D404" s="55"/>
      <c r="E404" s="55"/>
      <c r="F404" s="55"/>
      <c r="G404" s="55"/>
      <c r="H404" s="55"/>
      <c r="I404" s="55"/>
      <c r="J404" s="55"/>
      <c r="K404" s="55"/>
      <c r="L404" s="55"/>
      <c r="M404" s="55"/>
      <c r="N404" s="55"/>
      <c r="O404" s="55"/>
      <c r="P404" s="55"/>
      <c r="Q404" s="55"/>
      <c r="R404" s="55"/>
      <c r="S404" s="55"/>
      <c r="T404" s="55"/>
      <c r="U404" s="55"/>
      <c r="V404" s="55"/>
      <c r="W404" s="55"/>
      <c r="X404" s="55"/>
      <c r="Y404" s="55"/>
      <c r="Z404" s="55"/>
      <c r="AA404" s="55"/>
      <c r="AB404" s="55"/>
      <c r="AC404" s="55"/>
      <c r="AD404" s="55"/>
      <c r="AE404" s="55"/>
      <c r="AF404" s="55"/>
      <c r="AG404" s="55"/>
      <c r="AH404" s="55"/>
      <c r="AI404" s="59"/>
      <c r="AJ404" s="407"/>
      <c r="AK404" s="407"/>
      <c r="AL404" s="407"/>
      <c r="AM404" s="407"/>
      <c r="AN404" s="500"/>
    </row>
    <row r="405" spans="1:40" ht="19.5" customHeight="1">
      <c r="A405" s="55"/>
      <c r="B405" s="55" t="s">
        <v>318</v>
      </c>
      <c r="C405" s="55"/>
      <c r="D405" s="55"/>
      <c r="E405" s="55"/>
      <c r="F405" s="55"/>
      <c r="G405" s="55"/>
      <c r="H405" s="55"/>
      <c r="I405" s="55"/>
      <c r="J405" s="55"/>
      <c r="K405" s="55"/>
      <c r="L405" s="55"/>
      <c r="M405" s="55"/>
      <c r="N405" s="55"/>
      <c r="O405" s="55"/>
      <c r="P405" s="55"/>
      <c r="Q405" s="55"/>
      <c r="R405" s="55"/>
      <c r="S405" s="55"/>
      <c r="T405" s="55"/>
      <c r="U405" s="55"/>
      <c r="V405" s="55"/>
      <c r="W405" s="55"/>
      <c r="X405" s="55"/>
      <c r="Y405" s="55"/>
      <c r="Z405" s="55"/>
      <c r="AA405" s="55"/>
      <c r="AB405" s="55"/>
      <c r="AC405" s="55"/>
      <c r="AD405" s="55"/>
      <c r="AE405" s="55"/>
      <c r="AF405" s="55"/>
      <c r="AG405" s="55"/>
      <c r="AH405" s="55"/>
      <c r="AI405" s="59"/>
      <c r="AJ405" s="406"/>
      <c r="AK405" s="438"/>
      <c r="AL405" s="438"/>
      <c r="AM405" s="438"/>
      <c r="AN405" s="491"/>
    </row>
    <row r="406" spans="1:40" ht="19.5" customHeight="1">
      <c r="A406" s="55"/>
      <c r="B406" s="55"/>
      <c r="C406" s="55"/>
      <c r="D406" s="55"/>
      <c r="E406" s="55"/>
      <c r="F406" s="55"/>
      <c r="G406" s="55"/>
      <c r="H406" s="55"/>
      <c r="I406" s="55"/>
      <c r="J406" s="55"/>
      <c r="K406" s="55"/>
      <c r="L406" s="55"/>
      <c r="M406" s="55"/>
      <c r="N406" s="55"/>
      <c r="O406" s="55"/>
      <c r="P406" s="55"/>
      <c r="Q406" s="55"/>
      <c r="R406" s="55"/>
      <c r="S406" s="55"/>
      <c r="T406" s="55"/>
      <c r="U406" s="55"/>
      <c r="V406" s="55"/>
      <c r="W406" s="55"/>
      <c r="X406" s="55"/>
      <c r="Y406" s="55"/>
      <c r="Z406" s="55"/>
      <c r="AA406" s="55"/>
      <c r="AB406" s="55"/>
      <c r="AC406" s="55"/>
      <c r="AD406" s="55"/>
      <c r="AE406" s="55"/>
      <c r="AF406" s="55"/>
      <c r="AG406" s="55"/>
      <c r="AH406" s="55"/>
      <c r="AI406" s="55"/>
      <c r="AJ406" s="235"/>
      <c r="AK406" s="235"/>
      <c r="AL406" s="235"/>
      <c r="AM406" s="235"/>
      <c r="AN406" s="501"/>
    </row>
    <row r="407" spans="1:40" ht="19.5">
      <c r="A407" s="60" t="s">
        <v>152</v>
      </c>
      <c r="B407" s="60"/>
      <c r="C407" s="60"/>
      <c r="D407" s="60"/>
      <c r="E407" s="60"/>
      <c r="F407" s="60"/>
      <c r="G407" s="60"/>
      <c r="H407" s="60"/>
      <c r="I407" s="60"/>
      <c r="J407" s="60"/>
      <c r="K407" s="60"/>
      <c r="L407" s="60"/>
      <c r="M407" s="60"/>
      <c r="N407" s="60"/>
      <c r="O407" s="60"/>
      <c r="P407" s="60"/>
      <c r="Q407" s="60"/>
      <c r="R407" s="60"/>
      <c r="S407" s="60"/>
      <c r="T407" s="60"/>
      <c r="U407" s="60"/>
      <c r="V407" s="60"/>
      <c r="W407" s="60"/>
      <c r="X407" s="60"/>
      <c r="Y407" s="60"/>
      <c r="Z407" s="60"/>
      <c r="AA407" s="60"/>
      <c r="AB407" s="60"/>
      <c r="AC407" s="60"/>
      <c r="AD407" s="60"/>
      <c r="AE407" s="60"/>
      <c r="AF407" s="60"/>
      <c r="AG407" s="60"/>
      <c r="AH407" s="60"/>
      <c r="AI407" s="55"/>
      <c r="AJ407" s="55"/>
      <c r="AK407" s="55"/>
      <c r="AL407" s="55"/>
      <c r="AM407" s="55"/>
      <c r="AN407" s="55"/>
    </row>
    <row r="408" spans="1:40" ht="19.5">
      <c r="A408" s="55" t="str">
        <f>"（１） 児童の健康診断の実施状況（令和"&amp;DBCS('表紙①'!H2-1)&amp;"年度の状況）    ★確認資料：児童簿、健康診断書"</f>
        <v>（１） 児童の健康診断の実施状況（令和７年度の状況）    ★確認資料：児童簿、健康診断書</v>
      </c>
      <c r="B408" s="55"/>
      <c r="C408" s="55"/>
      <c r="D408" s="55"/>
      <c r="E408" s="55"/>
      <c r="F408" s="55"/>
      <c r="G408" s="55"/>
      <c r="H408" s="55"/>
      <c r="I408" s="55"/>
      <c r="J408" s="55"/>
      <c r="K408" s="55"/>
      <c r="L408" s="55"/>
      <c r="M408" s="55"/>
      <c r="N408" s="55"/>
      <c r="O408" s="55"/>
      <c r="P408" s="55"/>
      <c r="Q408" s="55"/>
      <c r="R408" s="55"/>
      <c r="S408" s="55"/>
      <c r="T408" s="55"/>
      <c r="U408" s="55"/>
      <c r="V408" s="55"/>
      <c r="W408" s="55"/>
      <c r="X408" s="55"/>
      <c r="Y408" s="55"/>
      <c r="Z408" s="55"/>
      <c r="AA408" s="55"/>
      <c r="AB408" s="55"/>
      <c r="AC408" s="55"/>
      <c r="AD408" s="55"/>
      <c r="AE408" s="55"/>
      <c r="AF408" s="55"/>
      <c r="AG408" s="55"/>
      <c r="AH408" s="55"/>
      <c r="AI408" s="55"/>
      <c r="AJ408" s="55"/>
      <c r="AK408" s="55"/>
      <c r="AL408" s="55"/>
      <c r="AM408" s="55"/>
      <c r="AN408" s="55"/>
    </row>
    <row r="409" spans="1:40" ht="19.5">
      <c r="A409" s="55"/>
      <c r="B409" s="55" t="s">
        <v>579</v>
      </c>
      <c r="C409" s="55"/>
      <c r="D409" s="55"/>
      <c r="E409" s="55"/>
      <c r="F409" s="55"/>
      <c r="G409" s="55"/>
      <c r="H409" s="55"/>
      <c r="I409" s="55"/>
      <c r="J409" s="55"/>
      <c r="K409" s="55"/>
      <c r="L409" s="55"/>
      <c r="M409" s="55"/>
      <c r="N409" s="55"/>
      <c r="O409" s="55"/>
      <c r="P409" s="55"/>
      <c r="Q409" s="55"/>
      <c r="R409" s="55"/>
      <c r="S409" s="55"/>
      <c r="T409" s="55"/>
      <c r="U409" s="55"/>
      <c r="V409" s="55"/>
      <c r="W409" s="55"/>
      <c r="X409" s="55"/>
      <c r="Y409" s="55"/>
      <c r="Z409" s="55"/>
      <c r="AA409" s="55"/>
      <c r="AB409" s="55"/>
      <c r="AC409" s="55"/>
      <c r="AD409" s="55"/>
      <c r="AE409" s="55"/>
      <c r="AF409" s="55"/>
      <c r="AG409" s="55"/>
      <c r="AH409" s="55"/>
      <c r="AI409" s="55"/>
      <c r="AJ409" s="373"/>
      <c r="AK409" s="429"/>
      <c r="AL409" s="429"/>
      <c r="AM409" s="429"/>
      <c r="AN409" s="469"/>
    </row>
    <row r="410" spans="1:40" ht="19.5">
      <c r="A410" s="55"/>
      <c r="B410" s="55" t="s">
        <v>407</v>
      </c>
      <c r="C410" s="55"/>
      <c r="D410" s="55"/>
      <c r="E410" s="55"/>
      <c r="F410" s="55"/>
      <c r="G410" s="55"/>
      <c r="H410" s="55"/>
      <c r="I410" s="55"/>
      <c r="J410" s="55"/>
      <c r="K410" s="55"/>
      <c r="L410" s="55"/>
      <c r="M410" s="55"/>
      <c r="N410" s="55"/>
      <c r="O410" s="55"/>
      <c r="P410" s="55"/>
      <c r="Q410" s="55"/>
      <c r="R410" s="55"/>
      <c r="S410" s="55"/>
      <c r="T410" s="55"/>
      <c r="U410" s="55"/>
      <c r="V410" s="55"/>
      <c r="W410" s="55"/>
      <c r="X410" s="55"/>
      <c r="Y410" s="55"/>
      <c r="Z410" s="55"/>
      <c r="AA410" s="55"/>
      <c r="AB410" s="55"/>
      <c r="AC410" s="55"/>
      <c r="AD410" s="55"/>
      <c r="AE410" s="55"/>
      <c r="AF410" s="55"/>
      <c r="AG410" s="55"/>
      <c r="AH410" s="55"/>
      <c r="AI410" s="55"/>
      <c r="AJ410" s="213"/>
      <c r="AK410" s="226"/>
      <c r="AL410" s="226"/>
      <c r="AM410" s="226"/>
      <c r="AN410" s="265"/>
    </row>
    <row r="411" spans="1:40" ht="20.25">
      <c r="A411" s="55"/>
      <c r="B411" s="55" t="s">
        <v>364</v>
      </c>
      <c r="C411" s="55"/>
      <c r="D411" s="55"/>
      <c r="E411" s="55"/>
      <c r="F411" s="55"/>
      <c r="G411" s="85" t="s">
        <v>613</v>
      </c>
      <c r="H411" s="158"/>
      <c r="I411" s="170"/>
      <c r="J411" s="182"/>
      <c r="K411" s="188" t="s">
        <v>297</v>
      </c>
      <c r="L411" s="55"/>
      <c r="M411" s="85" t="s">
        <v>327</v>
      </c>
      <c r="N411" s="85"/>
      <c r="O411" s="85"/>
      <c r="P411" s="141"/>
      <c r="Q411" s="230"/>
      <c r="R411" s="237"/>
      <c r="S411" s="237"/>
      <c r="T411" s="237"/>
      <c r="U411" s="237"/>
      <c r="V411" s="237"/>
      <c r="W411" s="237"/>
      <c r="X411" s="237"/>
      <c r="Y411" s="237"/>
      <c r="Z411" s="237"/>
      <c r="AA411" s="237"/>
      <c r="AB411" s="237"/>
      <c r="AC411" s="237"/>
      <c r="AD411" s="237"/>
      <c r="AE411" s="237"/>
      <c r="AF411" s="237"/>
      <c r="AG411" s="237"/>
      <c r="AH411" s="339"/>
      <c r="AI411" s="73"/>
      <c r="AJ411" s="55"/>
      <c r="AK411" s="55"/>
      <c r="AL411" s="55"/>
      <c r="AM411" s="55"/>
      <c r="AN411" s="55"/>
    </row>
    <row r="412" spans="1:40" ht="20.25">
      <c r="A412" s="55"/>
      <c r="B412" s="55" t="s">
        <v>411</v>
      </c>
      <c r="C412" s="55"/>
      <c r="D412" s="55"/>
      <c r="E412" s="55"/>
      <c r="F412" s="55"/>
      <c r="G412" s="55"/>
      <c r="H412" s="55"/>
      <c r="I412" s="55"/>
      <c r="J412" s="55"/>
      <c r="K412" s="55"/>
      <c r="L412" s="55"/>
      <c r="M412" s="55"/>
      <c r="N412" s="55"/>
      <c r="O412" s="55"/>
      <c r="P412" s="55"/>
      <c r="Q412" s="231"/>
      <c r="R412" s="238"/>
      <c r="S412" s="238"/>
      <c r="T412" s="238"/>
      <c r="U412" s="238"/>
      <c r="V412" s="238"/>
      <c r="W412" s="238"/>
      <c r="X412" s="238"/>
      <c r="Y412" s="238"/>
      <c r="Z412" s="238"/>
      <c r="AA412" s="238"/>
      <c r="AB412" s="238"/>
      <c r="AC412" s="238"/>
      <c r="AD412" s="238"/>
      <c r="AE412" s="238"/>
      <c r="AF412" s="238"/>
      <c r="AG412" s="238"/>
      <c r="AH412" s="340"/>
      <c r="AI412" s="55"/>
      <c r="AJ412" s="55"/>
      <c r="AK412" s="55"/>
      <c r="AL412" s="55"/>
      <c r="AM412" s="55"/>
      <c r="AN412" s="55"/>
    </row>
    <row r="413" spans="1:40" ht="20.25">
      <c r="A413" s="55"/>
      <c r="B413" s="55" t="s">
        <v>184</v>
      </c>
      <c r="C413" s="55"/>
      <c r="D413" s="55"/>
      <c r="E413" s="55"/>
      <c r="F413" s="55"/>
      <c r="G413" s="55"/>
      <c r="H413" s="55"/>
      <c r="I413" s="55"/>
      <c r="J413" s="55"/>
      <c r="K413" s="55"/>
      <c r="L413" s="55"/>
      <c r="M413" s="55"/>
      <c r="N413" s="55"/>
      <c r="O413" s="55"/>
      <c r="P413" s="55"/>
      <c r="Q413" s="55"/>
      <c r="R413" s="55"/>
      <c r="S413" s="55"/>
      <c r="T413" s="55"/>
      <c r="U413" s="55"/>
      <c r="V413" s="55"/>
      <c r="W413" s="55"/>
      <c r="X413" s="55"/>
      <c r="Y413" s="55"/>
      <c r="Z413" s="55"/>
      <c r="AA413" s="55"/>
      <c r="AB413" s="55"/>
      <c r="AC413" s="55"/>
      <c r="AD413" s="55"/>
      <c r="AE413" s="55"/>
      <c r="AF413" s="55"/>
      <c r="AG413" s="55"/>
      <c r="AH413" s="55"/>
      <c r="AI413" s="55"/>
      <c r="AJ413" s="233"/>
      <c r="AK413" s="250"/>
      <c r="AL413" s="250"/>
      <c r="AM413" s="250"/>
      <c r="AN413" s="280"/>
    </row>
    <row r="414" spans="1:40" ht="20.25">
      <c r="A414" s="55"/>
      <c r="B414" s="55" t="s">
        <v>507</v>
      </c>
      <c r="C414" s="55"/>
      <c r="D414" s="55"/>
      <c r="E414" s="55"/>
      <c r="F414" s="55"/>
      <c r="G414" s="85" t="s">
        <v>613</v>
      </c>
      <c r="H414" s="171"/>
      <c r="I414" s="183"/>
      <c r="J414" s="189"/>
      <c r="K414" s="55" t="s">
        <v>297</v>
      </c>
      <c r="L414" s="55"/>
      <c r="M414" s="85" t="s">
        <v>327</v>
      </c>
      <c r="N414" s="85"/>
      <c r="O414" s="85"/>
      <c r="P414" s="141"/>
      <c r="Q414" s="147"/>
      <c r="R414" s="159"/>
      <c r="S414" s="159"/>
      <c r="T414" s="159"/>
      <c r="U414" s="159"/>
      <c r="V414" s="159"/>
      <c r="W414" s="159"/>
      <c r="X414" s="159"/>
      <c r="Y414" s="159"/>
      <c r="Z414" s="159"/>
      <c r="AA414" s="159"/>
      <c r="AB414" s="159"/>
      <c r="AC414" s="159"/>
      <c r="AD414" s="159"/>
      <c r="AE414" s="159"/>
      <c r="AF414" s="159"/>
      <c r="AG414" s="159"/>
      <c r="AH414" s="303"/>
      <c r="AI414" s="73"/>
      <c r="AJ414" s="55"/>
      <c r="AK414" s="55"/>
      <c r="AL414" s="55"/>
      <c r="AM414" s="55"/>
      <c r="AN414" s="55"/>
    </row>
    <row r="415" spans="1:40" ht="19.5">
      <c r="A415" s="55"/>
      <c r="B415" s="55" t="s">
        <v>580</v>
      </c>
      <c r="C415" s="55"/>
      <c r="D415" s="55"/>
      <c r="E415" s="55"/>
      <c r="F415" s="55"/>
      <c r="G415" s="85" t="s">
        <v>613</v>
      </c>
      <c r="H415" s="172"/>
      <c r="I415" s="184"/>
      <c r="J415" s="190"/>
      <c r="K415" s="55" t="s">
        <v>297</v>
      </c>
      <c r="L415" s="55"/>
      <c r="M415" s="55"/>
      <c r="N415" s="55"/>
      <c r="O415" s="55"/>
      <c r="P415" s="55"/>
      <c r="Q415" s="55"/>
      <c r="R415" s="55"/>
      <c r="S415" s="55"/>
      <c r="T415" s="55"/>
      <c r="U415" s="55"/>
      <c r="V415" s="55"/>
      <c r="W415" s="55"/>
      <c r="X415" s="55"/>
      <c r="Y415" s="55"/>
      <c r="Z415" s="55"/>
      <c r="AA415" s="55"/>
      <c r="AB415" s="55"/>
      <c r="AC415" s="55"/>
      <c r="AD415" s="55"/>
      <c r="AE415" s="55"/>
      <c r="AF415" s="55"/>
      <c r="AG415" s="55"/>
      <c r="AH415" s="55"/>
      <c r="AI415" s="55"/>
      <c r="AJ415" s="55"/>
      <c r="AK415" s="55"/>
      <c r="AL415" s="55"/>
      <c r="AM415" s="55"/>
      <c r="AN415" s="55"/>
    </row>
    <row r="416" spans="1:40" ht="19.5">
      <c r="A416" s="55"/>
      <c r="B416" s="55" t="s">
        <v>333</v>
      </c>
      <c r="C416" s="55"/>
      <c r="D416" s="55"/>
      <c r="E416" s="55"/>
      <c r="F416" s="55"/>
      <c r="G416" s="55"/>
      <c r="H416" s="55"/>
      <c r="I416" s="55"/>
      <c r="J416" s="55"/>
      <c r="K416" s="55"/>
      <c r="L416" s="55"/>
      <c r="M416" s="55"/>
      <c r="N416" s="55"/>
      <c r="O416" s="55"/>
      <c r="P416" s="55"/>
      <c r="Q416" s="55"/>
      <c r="R416" s="55"/>
      <c r="S416" s="55"/>
      <c r="T416" s="55"/>
      <c r="U416" s="55"/>
      <c r="V416" s="55"/>
      <c r="W416" s="55"/>
      <c r="X416" s="55"/>
      <c r="Y416" s="55"/>
      <c r="Z416" s="55"/>
      <c r="AA416" s="55"/>
      <c r="AB416" s="55"/>
      <c r="AC416" s="55"/>
      <c r="AD416" s="55"/>
      <c r="AE416" s="55"/>
      <c r="AF416" s="55"/>
      <c r="AG416" s="55"/>
      <c r="AH416" s="55"/>
      <c r="AI416" s="55"/>
      <c r="AJ416" s="374"/>
      <c r="AK416" s="430"/>
      <c r="AL416" s="430"/>
      <c r="AM416" s="430"/>
      <c r="AN416" s="470"/>
    </row>
    <row r="417" spans="1:40" ht="20.25" customHeight="1">
      <c r="A417" s="55"/>
      <c r="B417" s="55" t="s">
        <v>811</v>
      </c>
      <c r="C417" s="55"/>
      <c r="D417" s="55"/>
      <c r="E417" s="55"/>
      <c r="F417" s="55"/>
      <c r="G417" s="55"/>
      <c r="H417" s="55"/>
      <c r="I417" s="55"/>
      <c r="J417" s="55"/>
      <c r="K417" s="55"/>
      <c r="L417" s="55"/>
      <c r="M417" s="55"/>
      <c r="N417" s="55"/>
      <c r="O417" s="55"/>
      <c r="P417" s="55"/>
      <c r="Q417" s="55"/>
      <c r="R417" s="55"/>
      <c r="S417" s="55"/>
      <c r="T417" s="55"/>
      <c r="U417" s="55"/>
      <c r="V417" s="55"/>
      <c r="W417" s="55"/>
      <c r="X417" s="55"/>
      <c r="Y417" s="55"/>
      <c r="Z417" s="55"/>
      <c r="AA417" s="55"/>
      <c r="AB417" s="55"/>
      <c r="AC417" s="55"/>
      <c r="AD417" s="55"/>
      <c r="AE417" s="55"/>
      <c r="AF417" s="55"/>
      <c r="AG417" s="55"/>
      <c r="AH417" s="55"/>
      <c r="AI417" s="55"/>
      <c r="AJ417" s="375"/>
      <c r="AK417" s="431"/>
      <c r="AL417" s="431"/>
      <c r="AM417" s="431"/>
      <c r="AN417" s="471"/>
    </row>
    <row r="418" spans="1:40" ht="17.25" customHeight="1">
      <c r="A418" s="55"/>
      <c r="B418" s="55"/>
      <c r="C418" s="55"/>
      <c r="D418" s="55"/>
      <c r="E418" s="55"/>
      <c r="F418" s="55"/>
      <c r="G418" s="55"/>
      <c r="H418" s="55"/>
      <c r="I418" s="55"/>
      <c r="J418" s="55"/>
      <c r="K418" s="55"/>
      <c r="L418" s="55"/>
      <c r="M418" s="55"/>
      <c r="N418" s="55"/>
      <c r="O418" s="55"/>
      <c r="P418" s="55"/>
      <c r="Q418" s="55"/>
      <c r="R418" s="55"/>
      <c r="S418" s="55"/>
      <c r="T418" s="55"/>
      <c r="U418" s="55"/>
      <c r="V418" s="55"/>
      <c r="W418" s="55"/>
      <c r="X418" s="55"/>
      <c r="Y418" s="55"/>
      <c r="Z418" s="55"/>
      <c r="AA418" s="55"/>
      <c r="AB418" s="55"/>
      <c r="AC418" s="55"/>
      <c r="AD418" s="55"/>
      <c r="AE418" s="55"/>
      <c r="AF418" s="55"/>
      <c r="AG418" s="55"/>
      <c r="AH418" s="55"/>
      <c r="AI418" s="55"/>
      <c r="AJ418" s="55"/>
      <c r="AK418" s="55"/>
      <c r="AL418" s="55"/>
      <c r="AM418" s="55"/>
      <c r="AN418" s="55"/>
    </row>
    <row r="419" spans="1:40" ht="19.5">
      <c r="A419" s="55" t="s">
        <v>396</v>
      </c>
      <c r="B419" s="55"/>
      <c r="C419" s="55"/>
      <c r="D419" s="55"/>
      <c r="E419" s="55"/>
      <c r="F419" s="55"/>
      <c r="G419" s="55"/>
      <c r="H419" s="55"/>
      <c r="I419" s="55"/>
      <c r="J419" s="55"/>
      <c r="K419" s="55"/>
      <c r="L419" s="55"/>
      <c r="M419" s="55"/>
      <c r="N419" s="55"/>
      <c r="O419" s="55"/>
      <c r="P419" s="55"/>
      <c r="Q419" s="55"/>
      <c r="R419" s="55"/>
      <c r="S419" s="55"/>
      <c r="T419" s="55"/>
      <c r="U419" s="55"/>
      <c r="V419" s="55"/>
      <c r="W419" s="55"/>
      <c r="X419" s="55"/>
      <c r="Y419" s="55"/>
      <c r="Z419" s="55"/>
      <c r="AA419" s="55"/>
      <c r="AB419" s="55"/>
      <c r="AC419" s="55"/>
      <c r="AD419" s="55"/>
      <c r="AE419" s="55"/>
      <c r="AF419" s="55"/>
      <c r="AG419" s="55"/>
      <c r="AH419" s="55"/>
      <c r="AI419" s="55"/>
      <c r="AJ419" s="55"/>
      <c r="AK419" s="55"/>
      <c r="AL419" s="55"/>
      <c r="AM419" s="55"/>
      <c r="AN419" s="55"/>
    </row>
    <row r="420" spans="1:40" ht="20.45" customHeight="1">
      <c r="A420" s="55"/>
      <c r="B420" s="58" t="s">
        <v>832</v>
      </c>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c r="AA420" s="58"/>
      <c r="AB420" s="58"/>
      <c r="AC420" s="58"/>
      <c r="AD420" s="58"/>
      <c r="AE420" s="58"/>
      <c r="AF420" s="58"/>
      <c r="AG420" s="58"/>
      <c r="AH420" s="58"/>
      <c r="AI420" s="55"/>
      <c r="AJ420" s="373"/>
      <c r="AK420" s="429"/>
      <c r="AL420" s="429"/>
      <c r="AM420" s="429"/>
      <c r="AN420" s="469"/>
    </row>
    <row r="421" spans="1:40" ht="20.25" customHeight="1">
      <c r="A421" s="55"/>
      <c r="B421" s="100" t="s">
        <v>535</v>
      </c>
      <c r="C421" s="100"/>
      <c r="D421" s="100"/>
      <c r="E421" s="100"/>
      <c r="F421" s="100"/>
      <c r="G421" s="100"/>
      <c r="H421" s="100"/>
      <c r="I421" s="100"/>
      <c r="J421" s="100"/>
      <c r="K421" s="100"/>
      <c r="L421" s="100"/>
      <c r="M421" s="100"/>
      <c r="N421" s="100"/>
      <c r="O421" s="100"/>
      <c r="P421" s="100"/>
      <c r="Q421" s="100"/>
      <c r="R421" s="100"/>
      <c r="S421" s="100"/>
      <c r="T421" s="100"/>
      <c r="U421" s="100"/>
      <c r="V421" s="100"/>
      <c r="W421" s="100"/>
      <c r="X421" s="100"/>
      <c r="Y421" s="100"/>
      <c r="Z421" s="100"/>
      <c r="AA421" s="100"/>
      <c r="AB421" s="100"/>
      <c r="AC421" s="100"/>
      <c r="AD421" s="100"/>
      <c r="AE421" s="100"/>
      <c r="AF421" s="100"/>
      <c r="AG421" s="100"/>
      <c r="AH421" s="100"/>
      <c r="AI421" s="55"/>
      <c r="AJ421" s="372"/>
      <c r="AK421" s="428"/>
      <c r="AL421" s="428"/>
      <c r="AM421" s="428"/>
      <c r="AN421" s="468"/>
    </row>
    <row r="422" spans="1:40">
      <c r="A422" s="55"/>
      <c r="B422" s="100" t="s">
        <v>686</v>
      </c>
      <c r="C422" s="100"/>
      <c r="D422" s="100"/>
      <c r="E422" s="100"/>
      <c r="F422" s="100"/>
      <c r="G422" s="100"/>
      <c r="H422" s="100"/>
      <c r="I422" s="100"/>
      <c r="J422" s="100"/>
      <c r="K422" s="100"/>
      <c r="L422" s="100"/>
      <c r="M422" s="100"/>
      <c r="N422" s="100"/>
      <c r="O422" s="100"/>
      <c r="P422" s="100"/>
      <c r="Q422" s="100"/>
      <c r="R422" s="100"/>
      <c r="S422" s="100"/>
      <c r="T422" s="100"/>
      <c r="U422" s="100"/>
      <c r="V422" s="100"/>
      <c r="W422" s="100"/>
      <c r="X422" s="100"/>
      <c r="Y422" s="100"/>
      <c r="Z422" s="100"/>
      <c r="AA422" s="100"/>
      <c r="AB422" s="100"/>
      <c r="AC422" s="100"/>
      <c r="AD422" s="100"/>
      <c r="AE422" s="100"/>
      <c r="AF422" s="100"/>
      <c r="AG422" s="100"/>
      <c r="AH422" s="100"/>
      <c r="AI422" s="55"/>
      <c r="AJ422" s="374"/>
      <c r="AK422" s="430"/>
      <c r="AL422" s="430"/>
      <c r="AM422" s="430"/>
      <c r="AN422" s="470"/>
    </row>
    <row r="423" spans="1:40" ht="19.5">
      <c r="A423" s="55"/>
      <c r="B423" s="100" t="s">
        <v>360</v>
      </c>
      <c r="C423" s="100"/>
      <c r="D423" s="100"/>
      <c r="E423" s="100"/>
      <c r="F423" s="100"/>
      <c r="G423" s="100"/>
      <c r="H423" s="100"/>
      <c r="I423" s="100"/>
      <c r="J423" s="100"/>
      <c r="K423" s="100"/>
      <c r="L423" s="100"/>
      <c r="M423" s="100"/>
      <c r="N423" s="100"/>
      <c r="O423" s="100"/>
      <c r="P423" s="100"/>
      <c r="Q423" s="100"/>
      <c r="R423" s="100"/>
      <c r="S423" s="100"/>
      <c r="T423" s="100"/>
      <c r="U423" s="100"/>
      <c r="V423" s="100"/>
      <c r="W423" s="100"/>
      <c r="X423" s="100"/>
      <c r="Y423" s="100"/>
      <c r="Z423" s="100"/>
      <c r="AA423" s="100"/>
      <c r="AB423" s="100"/>
      <c r="AC423" s="100"/>
      <c r="AD423" s="100"/>
      <c r="AE423" s="100"/>
      <c r="AF423" s="100"/>
      <c r="AG423" s="100"/>
      <c r="AH423" s="100"/>
      <c r="AI423" s="55"/>
      <c r="AJ423" s="375"/>
      <c r="AK423" s="431"/>
      <c r="AL423" s="431"/>
      <c r="AM423" s="431"/>
      <c r="AN423" s="471"/>
    </row>
    <row r="424" spans="1:40" ht="20.25">
      <c r="A424" s="55"/>
      <c r="B424" s="55" t="s">
        <v>582</v>
      </c>
      <c r="C424" s="55"/>
      <c r="D424" s="55"/>
      <c r="E424" s="55"/>
      <c r="F424" s="55"/>
      <c r="G424" s="55"/>
      <c r="H424" s="55"/>
      <c r="I424" s="55"/>
      <c r="J424" s="55"/>
      <c r="K424" s="55"/>
      <c r="L424" s="55"/>
      <c r="M424" s="55"/>
      <c r="N424" s="55"/>
      <c r="O424" s="55"/>
      <c r="P424" s="55"/>
      <c r="Q424" s="55"/>
      <c r="R424" s="55"/>
      <c r="S424" s="55"/>
      <c r="T424" s="55"/>
      <c r="U424" s="55"/>
      <c r="V424" s="55"/>
      <c r="W424" s="55"/>
      <c r="X424" s="55"/>
      <c r="Y424" s="55"/>
      <c r="Z424" s="55"/>
      <c r="AA424" s="55"/>
      <c r="AB424" s="55"/>
      <c r="AC424" s="55"/>
      <c r="AD424" s="55"/>
      <c r="AE424" s="55"/>
      <c r="AF424" s="55"/>
      <c r="AG424" s="55"/>
      <c r="AH424" s="55"/>
      <c r="AI424" s="55"/>
      <c r="AJ424" s="55"/>
      <c r="AK424" s="55"/>
      <c r="AL424" s="55"/>
      <c r="AM424" s="55"/>
      <c r="AN424" s="55"/>
    </row>
    <row r="425" spans="1:40" ht="19.5">
      <c r="A425" s="55"/>
      <c r="B425" s="55" t="s">
        <v>313</v>
      </c>
      <c r="C425" s="55"/>
      <c r="D425" s="55"/>
      <c r="E425" s="55"/>
      <c r="F425" s="55"/>
      <c r="G425" s="55"/>
      <c r="H425" s="55"/>
      <c r="I425" s="55"/>
      <c r="J425" s="55"/>
      <c r="K425" s="55"/>
      <c r="L425" s="55"/>
      <c r="M425" s="55"/>
      <c r="N425" s="55"/>
      <c r="O425" s="55"/>
      <c r="P425" s="55"/>
      <c r="Q425" s="55"/>
      <c r="R425" s="55"/>
      <c r="S425" s="55"/>
      <c r="T425" s="55"/>
      <c r="U425" s="55"/>
      <c r="V425" s="55"/>
      <c r="W425" s="55"/>
      <c r="X425" s="55"/>
      <c r="Y425" s="55"/>
      <c r="Z425" s="55"/>
      <c r="AA425" s="55"/>
      <c r="AB425" s="55"/>
      <c r="AC425" s="55"/>
      <c r="AD425" s="55"/>
      <c r="AE425" s="55"/>
      <c r="AF425" s="55"/>
      <c r="AG425" s="55"/>
      <c r="AH425" s="55"/>
      <c r="AI425" s="55"/>
      <c r="AJ425" s="373"/>
      <c r="AK425" s="429"/>
      <c r="AL425" s="429"/>
      <c r="AM425" s="429"/>
      <c r="AN425" s="469"/>
    </row>
    <row r="426" spans="1:40">
      <c r="A426" s="55"/>
      <c r="B426" s="55" t="s">
        <v>92</v>
      </c>
      <c r="C426" s="55"/>
      <c r="D426" s="55"/>
      <c r="E426" s="55"/>
      <c r="F426" s="55"/>
      <c r="G426" s="55"/>
      <c r="H426" s="55"/>
      <c r="I426" s="55"/>
      <c r="J426" s="55"/>
      <c r="K426" s="55"/>
      <c r="L426" s="55"/>
      <c r="M426" s="55"/>
      <c r="N426" s="55"/>
      <c r="O426" s="55"/>
      <c r="P426" s="55"/>
      <c r="Q426" s="55"/>
      <c r="R426" s="55"/>
      <c r="S426" s="55"/>
      <c r="T426" s="55"/>
      <c r="U426" s="55"/>
      <c r="V426" s="55"/>
      <c r="W426" s="55"/>
      <c r="X426" s="55"/>
      <c r="Y426" s="55"/>
      <c r="Z426" s="55"/>
      <c r="AA426" s="55"/>
      <c r="AB426" s="55"/>
      <c r="AC426" s="55"/>
      <c r="AD426" s="55"/>
      <c r="AE426" s="55"/>
      <c r="AF426" s="55"/>
      <c r="AG426" s="55"/>
      <c r="AH426" s="55"/>
      <c r="AI426" s="55"/>
      <c r="AJ426" s="374"/>
      <c r="AK426" s="430"/>
      <c r="AL426" s="430"/>
      <c r="AM426" s="430"/>
      <c r="AN426" s="470"/>
    </row>
    <row r="427" spans="1:40">
      <c r="A427" s="55"/>
      <c r="B427" s="58" t="s">
        <v>528</v>
      </c>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c r="AA427" s="58"/>
      <c r="AB427" s="58"/>
      <c r="AC427" s="58"/>
      <c r="AD427" s="58"/>
      <c r="AE427" s="58"/>
      <c r="AF427" s="58"/>
      <c r="AG427" s="58"/>
      <c r="AH427" s="58"/>
      <c r="AI427" s="55"/>
      <c r="AJ427" s="372"/>
      <c r="AK427" s="428"/>
      <c r="AL427" s="428"/>
      <c r="AM427" s="428"/>
      <c r="AN427" s="468"/>
    </row>
    <row r="428" spans="1:40" ht="36.5" customHeight="1">
      <c r="A428" s="55"/>
      <c r="B428" s="100" t="s">
        <v>385</v>
      </c>
      <c r="C428" s="100"/>
      <c r="D428" s="100"/>
      <c r="E428" s="100"/>
      <c r="F428" s="100"/>
      <c r="G428" s="100"/>
      <c r="H428" s="100"/>
      <c r="I428" s="100"/>
      <c r="J428" s="100"/>
      <c r="K428" s="100"/>
      <c r="L428" s="100"/>
      <c r="M428" s="100"/>
      <c r="N428" s="100"/>
      <c r="O428" s="100"/>
      <c r="P428" s="100"/>
      <c r="Q428" s="100"/>
      <c r="R428" s="100"/>
      <c r="S428" s="100"/>
      <c r="T428" s="100"/>
      <c r="U428" s="100"/>
      <c r="V428" s="100"/>
      <c r="W428" s="100"/>
      <c r="X428" s="100"/>
      <c r="Y428" s="100"/>
      <c r="Z428" s="100"/>
      <c r="AA428" s="100"/>
      <c r="AB428" s="100"/>
      <c r="AC428" s="100"/>
      <c r="AD428" s="100"/>
      <c r="AE428" s="100"/>
      <c r="AF428" s="100"/>
      <c r="AG428" s="100"/>
      <c r="AH428" s="100"/>
      <c r="AI428" s="55"/>
      <c r="AJ428" s="393"/>
      <c r="AK428" s="438"/>
      <c r="AL428" s="438"/>
      <c r="AM428" s="438"/>
      <c r="AN428" s="491"/>
    </row>
    <row r="429" spans="1:40">
      <c r="A429" s="55"/>
      <c r="B429" s="58" t="s">
        <v>80</v>
      </c>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c r="AA429" s="58"/>
      <c r="AB429" s="58"/>
      <c r="AC429" s="58"/>
      <c r="AD429" s="58"/>
      <c r="AE429" s="58"/>
      <c r="AF429" s="58"/>
      <c r="AG429" s="58"/>
      <c r="AH429" s="58"/>
      <c r="AI429" s="55"/>
      <c r="AJ429" s="282"/>
      <c r="AK429" s="290"/>
      <c r="AL429" s="290"/>
      <c r="AM429" s="290"/>
      <c r="AN429" s="295"/>
    </row>
    <row r="430" spans="1:40" ht="19.5">
      <c r="A430" s="55"/>
      <c r="B430" s="55" t="s">
        <v>55</v>
      </c>
      <c r="C430" s="55"/>
      <c r="D430" s="55"/>
      <c r="E430" s="55"/>
      <c r="F430" s="55"/>
      <c r="G430" s="55"/>
      <c r="H430" s="55"/>
      <c r="I430" s="55"/>
      <c r="J430" s="55"/>
      <c r="K430" s="55"/>
      <c r="L430" s="55"/>
      <c r="M430" s="55"/>
      <c r="N430" s="55"/>
      <c r="O430" s="55"/>
      <c r="P430" s="55"/>
      <c r="Q430" s="55"/>
      <c r="R430" s="55"/>
      <c r="S430" s="55"/>
      <c r="T430" s="55"/>
      <c r="U430" s="55"/>
      <c r="V430" s="55"/>
      <c r="W430" s="55"/>
      <c r="X430" s="55"/>
      <c r="Y430" s="55"/>
      <c r="Z430" s="55"/>
      <c r="AA430" s="55"/>
      <c r="AB430" s="55"/>
      <c r="AC430" s="55"/>
      <c r="AD430" s="55"/>
      <c r="AE430" s="55"/>
      <c r="AF430" s="55"/>
      <c r="AG430" s="55"/>
      <c r="AH430" s="55"/>
      <c r="AI430" s="55"/>
      <c r="AJ430" s="391"/>
      <c r="AK430" s="437"/>
      <c r="AL430" s="437"/>
      <c r="AM430" s="437"/>
      <c r="AN430" s="490"/>
    </row>
    <row r="431" spans="1:40" ht="19.5">
      <c r="A431" s="55"/>
      <c r="B431" s="55"/>
      <c r="C431" s="55"/>
      <c r="D431" s="55"/>
      <c r="E431" s="55"/>
      <c r="F431" s="55"/>
      <c r="G431" s="55"/>
      <c r="H431" s="55"/>
      <c r="I431" s="55"/>
      <c r="J431" s="55"/>
      <c r="K431" s="55"/>
      <c r="L431" s="55"/>
      <c r="M431" s="55"/>
      <c r="N431" s="55"/>
      <c r="O431" s="55"/>
      <c r="P431" s="55"/>
      <c r="Q431" s="55"/>
      <c r="R431" s="55"/>
      <c r="S431" s="55"/>
      <c r="T431" s="55"/>
      <c r="U431" s="55"/>
      <c r="V431" s="55"/>
      <c r="W431" s="55"/>
      <c r="X431" s="55"/>
      <c r="Y431" s="55"/>
      <c r="Z431" s="55"/>
      <c r="AA431" s="55"/>
      <c r="AB431" s="55"/>
      <c r="AC431" s="55"/>
      <c r="AD431" s="55"/>
      <c r="AE431" s="55"/>
      <c r="AF431" s="55"/>
      <c r="AG431" s="55"/>
      <c r="AH431" s="55"/>
      <c r="AI431" s="55"/>
      <c r="AJ431" s="408"/>
      <c r="AK431" s="408"/>
      <c r="AL431" s="408"/>
      <c r="AM431" s="408"/>
      <c r="AN431" s="408"/>
    </row>
    <row r="432" spans="1:40" ht="19.5">
      <c r="A432" s="55" t="s">
        <v>497</v>
      </c>
      <c r="B432" s="55"/>
      <c r="C432" s="55"/>
      <c r="D432" s="55"/>
      <c r="E432" s="55"/>
      <c r="F432" s="55"/>
      <c r="G432" s="55"/>
      <c r="H432" s="55"/>
      <c r="I432" s="55"/>
      <c r="J432" s="55"/>
      <c r="K432" s="55"/>
      <c r="L432" s="55"/>
      <c r="M432" s="55"/>
      <c r="N432" s="55"/>
      <c r="O432" s="55"/>
      <c r="P432" s="55"/>
      <c r="Q432" s="55"/>
      <c r="R432" s="55"/>
      <c r="S432" s="55"/>
      <c r="T432" s="55"/>
      <c r="U432" s="55"/>
      <c r="V432" s="55"/>
      <c r="W432" s="55"/>
      <c r="X432" s="55"/>
      <c r="Y432" s="55"/>
      <c r="Z432" s="55"/>
      <c r="AA432" s="55"/>
      <c r="AB432" s="55"/>
      <c r="AC432" s="55"/>
      <c r="AD432" s="55"/>
      <c r="AE432" s="55"/>
      <c r="AF432" s="55"/>
      <c r="AG432" s="55"/>
      <c r="AH432" s="55"/>
      <c r="AI432" s="55"/>
      <c r="AJ432" s="55"/>
      <c r="AK432" s="55"/>
      <c r="AL432" s="55"/>
      <c r="AM432" s="55"/>
      <c r="AN432" s="55"/>
    </row>
    <row r="433" spans="1:40" ht="20.25" customHeight="1">
      <c r="A433" s="55"/>
      <c r="B433" s="100" t="s">
        <v>834</v>
      </c>
      <c r="C433" s="100"/>
      <c r="D433" s="100"/>
      <c r="E433" s="100"/>
      <c r="F433" s="100"/>
      <c r="G433" s="100"/>
      <c r="H433" s="100"/>
      <c r="I433" s="100"/>
      <c r="J433" s="100"/>
      <c r="K433" s="100"/>
      <c r="L433" s="100"/>
      <c r="M433" s="100"/>
      <c r="N433" s="100"/>
      <c r="O433" s="100"/>
      <c r="P433" s="100"/>
      <c r="Q433" s="100"/>
      <c r="R433" s="100"/>
      <c r="S433" s="100"/>
      <c r="T433" s="100"/>
      <c r="U433" s="100"/>
      <c r="V433" s="100"/>
      <c r="W433" s="100"/>
      <c r="X433" s="100"/>
      <c r="Y433" s="100"/>
      <c r="Z433" s="100"/>
      <c r="AA433" s="100"/>
      <c r="AB433" s="100"/>
      <c r="AC433" s="100"/>
      <c r="AD433" s="100"/>
      <c r="AE433" s="100"/>
      <c r="AF433" s="100"/>
      <c r="AG433" s="100"/>
      <c r="AH433" s="100"/>
      <c r="AI433" s="55"/>
      <c r="AJ433" s="212"/>
      <c r="AK433" s="225"/>
      <c r="AL433" s="225"/>
      <c r="AM433" s="225"/>
      <c r="AN433" s="264"/>
    </row>
    <row r="434" spans="1:40">
      <c r="A434" s="55"/>
      <c r="B434" s="100" t="s">
        <v>122</v>
      </c>
      <c r="C434" s="100"/>
      <c r="D434" s="100"/>
      <c r="E434" s="100"/>
      <c r="F434" s="100"/>
      <c r="G434" s="100"/>
      <c r="H434" s="100"/>
      <c r="I434" s="100"/>
      <c r="J434" s="100"/>
      <c r="K434" s="100"/>
      <c r="L434" s="100"/>
      <c r="M434" s="100"/>
      <c r="N434" s="100"/>
      <c r="O434" s="100"/>
      <c r="P434" s="100"/>
      <c r="Q434" s="100"/>
      <c r="R434" s="100"/>
      <c r="S434" s="100"/>
      <c r="T434" s="100"/>
      <c r="U434" s="100"/>
      <c r="V434" s="100"/>
      <c r="W434" s="100"/>
      <c r="X434" s="100"/>
      <c r="Y434" s="100"/>
      <c r="Z434" s="100"/>
      <c r="AA434" s="100"/>
      <c r="AB434" s="100"/>
      <c r="AC434" s="100"/>
      <c r="AD434" s="100"/>
      <c r="AE434" s="100"/>
      <c r="AF434" s="100"/>
      <c r="AG434" s="100"/>
      <c r="AH434" s="100"/>
      <c r="AI434" s="55"/>
      <c r="AJ434" s="374"/>
      <c r="AK434" s="430"/>
      <c r="AL434" s="430"/>
      <c r="AM434" s="430"/>
      <c r="AN434" s="470"/>
    </row>
    <row r="435" spans="1:40">
      <c r="A435" s="55"/>
      <c r="B435" s="55" t="s">
        <v>501</v>
      </c>
      <c r="C435" s="55"/>
      <c r="D435" s="55"/>
      <c r="E435" s="55"/>
      <c r="F435" s="55"/>
      <c r="G435" s="55"/>
      <c r="H435" s="55"/>
      <c r="I435" s="55"/>
      <c r="J435" s="55"/>
      <c r="K435" s="55"/>
      <c r="L435" s="55"/>
      <c r="M435" s="55"/>
      <c r="N435" s="55"/>
      <c r="O435" s="55"/>
      <c r="P435" s="55"/>
      <c r="Q435" s="55"/>
      <c r="R435" s="55"/>
      <c r="S435" s="55"/>
      <c r="T435" s="55"/>
      <c r="U435" s="55"/>
      <c r="V435" s="55"/>
      <c r="W435" s="55"/>
      <c r="X435" s="55"/>
      <c r="Y435" s="55"/>
      <c r="Z435" s="55"/>
      <c r="AA435" s="55"/>
      <c r="AB435" s="55"/>
      <c r="AC435" s="55"/>
      <c r="AD435" s="55"/>
      <c r="AE435" s="55"/>
      <c r="AF435" s="55"/>
      <c r="AG435" s="55"/>
      <c r="AH435" s="55"/>
      <c r="AI435" s="55"/>
      <c r="AJ435" s="374"/>
      <c r="AK435" s="430"/>
      <c r="AL435" s="430"/>
      <c r="AM435" s="430"/>
      <c r="AN435" s="470"/>
    </row>
    <row r="436" spans="1:40" ht="19.5">
      <c r="A436" s="55"/>
      <c r="B436" s="55" t="s">
        <v>567</v>
      </c>
      <c r="C436" s="55"/>
      <c r="D436" s="55"/>
      <c r="E436" s="55"/>
      <c r="F436" s="55"/>
      <c r="G436" s="55"/>
      <c r="H436" s="55"/>
      <c r="I436" s="55"/>
      <c r="J436" s="55"/>
      <c r="K436" s="55"/>
      <c r="L436" s="55"/>
      <c r="M436" s="55"/>
      <c r="N436" s="55"/>
      <c r="O436" s="55"/>
      <c r="P436" s="55"/>
      <c r="Q436" s="55"/>
      <c r="R436" s="55"/>
      <c r="S436" s="55"/>
      <c r="T436" s="55"/>
      <c r="U436" s="55"/>
      <c r="V436" s="55"/>
      <c r="W436" s="55"/>
      <c r="X436" s="55"/>
      <c r="Y436" s="55"/>
      <c r="Z436" s="55"/>
      <c r="AA436" s="55"/>
      <c r="AB436" s="55"/>
      <c r="AC436" s="55"/>
      <c r="AD436" s="55"/>
      <c r="AE436" s="55"/>
      <c r="AF436" s="55"/>
      <c r="AG436" s="55"/>
      <c r="AH436" s="55"/>
      <c r="AI436" s="55"/>
      <c r="AJ436" s="393"/>
      <c r="AK436" s="438"/>
      <c r="AL436" s="438"/>
      <c r="AM436" s="438"/>
      <c r="AN436" s="491"/>
    </row>
    <row r="437" spans="1:40" ht="19.5">
      <c r="A437" s="55"/>
      <c r="B437" s="55"/>
      <c r="C437" s="55"/>
      <c r="D437" s="55"/>
      <c r="E437" s="55"/>
      <c r="F437" s="55"/>
      <c r="G437" s="55"/>
      <c r="H437" s="55"/>
      <c r="I437" s="55"/>
      <c r="J437" s="55"/>
      <c r="K437" s="55"/>
      <c r="L437" s="55"/>
      <c r="M437" s="55"/>
      <c r="N437" s="55"/>
      <c r="O437" s="55"/>
      <c r="P437" s="55"/>
      <c r="Q437" s="55"/>
      <c r="R437" s="55"/>
      <c r="S437" s="55"/>
      <c r="T437" s="55"/>
      <c r="U437" s="55"/>
      <c r="V437" s="55"/>
      <c r="W437" s="55"/>
      <c r="X437" s="55"/>
      <c r="Y437" s="55"/>
      <c r="Z437" s="55"/>
      <c r="AA437" s="55"/>
      <c r="AB437" s="55"/>
      <c r="AC437" s="55"/>
      <c r="AD437" s="55"/>
      <c r="AE437" s="55"/>
      <c r="AF437" s="55"/>
      <c r="AG437" s="55"/>
      <c r="AH437" s="55"/>
      <c r="AI437" s="55"/>
      <c r="AJ437" s="235"/>
      <c r="AK437" s="235"/>
      <c r="AL437" s="235"/>
      <c r="AM437" s="235"/>
      <c r="AN437" s="235"/>
    </row>
    <row r="438" spans="1:40" ht="19.5">
      <c r="A438" s="55" t="s">
        <v>383</v>
      </c>
      <c r="B438" s="55"/>
      <c r="C438" s="55"/>
      <c r="D438" s="55"/>
      <c r="E438" s="55"/>
      <c r="F438" s="55"/>
      <c r="G438" s="55"/>
      <c r="H438" s="55"/>
      <c r="I438" s="55"/>
      <c r="J438" s="55"/>
      <c r="K438" s="55"/>
      <c r="L438" s="55"/>
      <c r="M438" s="55"/>
      <c r="N438" s="55"/>
      <c r="O438" s="55"/>
      <c r="P438" s="55"/>
      <c r="Q438" s="55"/>
      <c r="R438" s="55"/>
      <c r="S438" s="55"/>
      <c r="T438" s="55"/>
      <c r="U438" s="55"/>
      <c r="V438" s="55"/>
      <c r="W438" s="55"/>
      <c r="X438" s="55"/>
      <c r="Y438" s="55"/>
      <c r="Z438" s="55"/>
      <c r="AA438" s="55"/>
      <c r="AB438" s="55"/>
      <c r="AC438" s="55"/>
      <c r="AD438" s="55"/>
      <c r="AE438" s="55"/>
      <c r="AF438" s="55"/>
      <c r="AG438" s="55"/>
      <c r="AH438" s="55"/>
      <c r="AI438" s="55"/>
      <c r="AJ438" s="55"/>
      <c r="AK438" s="55"/>
      <c r="AL438" s="55"/>
      <c r="AM438" s="55"/>
      <c r="AN438" s="55"/>
    </row>
    <row r="439" spans="1:40" ht="20.25">
      <c r="A439" s="55"/>
      <c r="B439" s="55" t="s">
        <v>648</v>
      </c>
      <c r="C439" s="55"/>
      <c r="D439" s="55"/>
      <c r="E439" s="55"/>
      <c r="F439" s="55"/>
      <c r="G439" s="55"/>
      <c r="H439" s="55"/>
      <c r="I439" s="55"/>
      <c r="J439" s="55"/>
      <c r="K439" s="55"/>
      <c r="L439" s="55"/>
      <c r="M439" s="55"/>
      <c r="N439" s="55"/>
      <c r="O439" s="55"/>
      <c r="P439" s="55"/>
      <c r="Q439" s="55"/>
      <c r="R439" s="55"/>
      <c r="S439" s="55"/>
      <c r="T439" s="55"/>
      <c r="U439" s="55"/>
      <c r="V439" s="55"/>
      <c r="W439" s="55"/>
      <c r="X439" s="55"/>
      <c r="Y439" s="55"/>
      <c r="Z439" s="55"/>
      <c r="AA439" s="55"/>
      <c r="AB439" s="55"/>
      <c r="AC439" s="55"/>
      <c r="AD439" s="55"/>
      <c r="AE439" s="55"/>
      <c r="AF439" s="55"/>
      <c r="AG439" s="55"/>
      <c r="AH439" s="55"/>
      <c r="AI439" s="55"/>
      <c r="AJ439" s="233"/>
      <c r="AK439" s="250"/>
      <c r="AL439" s="250"/>
      <c r="AM439" s="250"/>
      <c r="AN439" s="280"/>
    </row>
    <row r="440" spans="1:40">
      <c r="A440" s="55"/>
      <c r="B440" s="55" t="s">
        <v>588</v>
      </c>
      <c r="C440" s="55"/>
      <c r="D440" s="55"/>
      <c r="E440" s="55"/>
      <c r="F440" s="55"/>
      <c r="G440" s="55"/>
      <c r="H440" s="55"/>
      <c r="I440" s="55"/>
      <c r="J440" s="55"/>
      <c r="K440" s="55"/>
      <c r="L440" s="55"/>
      <c r="M440" s="55"/>
      <c r="N440" s="55"/>
      <c r="O440" s="55"/>
      <c r="P440" s="55"/>
      <c r="Q440" s="55"/>
      <c r="R440" s="55"/>
      <c r="S440" s="55"/>
      <c r="T440" s="55"/>
      <c r="U440" s="55"/>
      <c r="V440" s="55"/>
      <c r="W440" s="55"/>
      <c r="X440" s="55"/>
      <c r="Y440" s="55"/>
      <c r="Z440" s="55"/>
      <c r="AA440" s="55"/>
      <c r="AB440" s="55"/>
      <c r="AC440" s="55"/>
      <c r="AD440" s="55"/>
      <c r="AE440" s="55"/>
      <c r="AF440" s="55"/>
      <c r="AG440" s="55"/>
      <c r="AH440" s="55"/>
      <c r="AI440" s="55"/>
      <c r="AJ440" s="372"/>
      <c r="AK440" s="428"/>
      <c r="AL440" s="428"/>
      <c r="AM440" s="428"/>
      <c r="AN440" s="468"/>
    </row>
    <row r="441" spans="1:40" ht="19.5">
      <c r="A441" s="55"/>
      <c r="B441" s="58" t="s">
        <v>654</v>
      </c>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c r="AA441" s="58"/>
      <c r="AB441" s="58"/>
      <c r="AC441" s="58"/>
      <c r="AD441" s="58"/>
      <c r="AE441" s="58"/>
      <c r="AF441" s="58"/>
      <c r="AG441" s="58"/>
      <c r="AH441" s="58"/>
      <c r="AI441" s="59"/>
      <c r="AJ441" s="172"/>
      <c r="AK441" s="184"/>
      <c r="AL441" s="184"/>
      <c r="AM441" s="184"/>
      <c r="AN441" s="190"/>
    </row>
    <row r="442" spans="1:40" ht="19.5">
      <c r="A442" s="55"/>
      <c r="B442" s="58" t="s">
        <v>739</v>
      </c>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c r="AA442" s="58"/>
      <c r="AB442" s="58"/>
      <c r="AC442" s="58"/>
      <c r="AD442" s="58"/>
      <c r="AE442" s="58"/>
      <c r="AF442" s="58"/>
      <c r="AG442" s="58"/>
      <c r="AH442" s="58"/>
      <c r="AI442" s="55"/>
      <c r="AJ442" s="55"/>
      <c r="AK442" s="55"/>
      <c r="AL442" s="55"/>
      <c r="AM442" s="55"/>
      <c r="AN442" s="235"/>
    </row>
    <row r="443" spans="1:40" ht="19.5">
      <c r="A443" s="55"/>
      <c r="B443" s="55" t="s">
        <v>153</v>
      </c>
      <c r="C443" s="55"/>
      <c r="D443" s="55"/>
      <c r="E443" s="55"/>
      <c r="F443" s="55"/>
      <c r="G443" s="55"/>
      <c r="H443" s="55"/>
      <c r="I443" s="55"/>
      <c r="J443" s="55"/>
      <c r="K443" s="55"/>
      <c r="L443" s="55"/>
      <c r="M443" s="55"/>
      <c r="N443" s="55"/>
      <c r="O443" s="55"/>
      <c r="P443" s="55"/>
      <c r="Q443" s="55"/>
      <c r="R443" s="55"/>
      <c r="S443" s="55"/>
      <c r="T443" s="55"/>
      <c r="U443" s="55"/>
      <c r="V443" s="55"/>
      <c r="W443" s="55"/>
      <c r="X443" s="55"/>
      <c r="Y443" s="55"/>
      <c r="Z443" s="55"/>
      <c r="AA443" s="55"/>
      <c r="AB443" s="55"/>
      <c r="AC443" s="55"/>
      <c r="AD443" s="55"/>
      <c r="AE443" s="55"/>
      <c r="AF443" s="55"/>
      <c r="AG443" s="55"/>
      <c r="AH443" s="55"/>
      <c r="AI443" s="55"/>
      <c r="AJ443" s="263"/>
      <c r="AK443" s="268"/>
      <c r="AL443" s="268"/>
      <c r="AM443" s="268"/>
      <c r="AN443" s="502"/>
    </row>
    <row r="444" spans="1:40">
      <c r="A444" s="55"/>
      <c r="B444" s="55" t="s">
        <v>739</v>
      </c>
      <c r="C444" s="55"/>
      <c r="D444" s="55"/>
      <c r="E444" s="55"/>
      <c r="F444" s="55"/>
      <c r="G444" s="55"/>
      <c r="H444" s="55"/>
      <c r="I444" s="55"/>
      <c r="J444" s="55"/>
      <c r="K444" s="55"/>
      <c r="L444" s="55"/>
      <c r="M444" s="55"/>
      <c r="N444" s="55"/>
      <c r="O444" s="55"/>
      <c r="P444" s="55"/>
      <c r="Q444" s="55"/>
      <c r="R444" s="55"/>
      <c r="S444" s="55"/>
      <c r="T444" s="55"/>
      <c r="U444" s="55"/>
      <c r="V444" s="55"/>
      <c r="W444" s="55"/>
      <c r="X444" s="55"/>
      <c r="Y444" s="55"/>
      <c r="Z444" s="55"/>
      <c r="AA444" s="55"/>
      <c r="AB444" s="55"/>
      <c r="AC444" s="55"/>
      <c r="AD444" s="55"/>
      <c r="AE444" s="55"/>
      <c r="AF444" s="55"/>
      <c r="AG444" s="55"/>
      <c r="AH444" s="55"/>
      <c r="AI444" s="55"/>
      <c r="AJ444" s="55"/>
      <c r="AK444" s="55"/>
      <c r="AL444" s="55"/>
      <c r="AM444" s="55"/>
      <c r="AN444" s="55"/>
    </row>
    <row r="445" spans="1:40">
      <c r="A445" s="55" t="s">
        <v>751</v>
      </c>
      <c r="B445" s="55"/>
      <c r="C445" s="55"/>
      <c r="D445" s="55"/>
      <c r="E445" s="55"/>
      <c r="F445" s="55"/>
      <c r="G445" s="55"/>
      <c r="H445" s="55"/>
      <c r="I445" s="55"/>
      <c r="J445" s="55"/>
      <c r="K445" s="55"/>
      <c r="L445" s="55"/>
      <c r="M445" s="55"/>
      <c r="N445" s="55"/>
      <c r="O445" s="55"/>
      <c r="P445" s="55"/>
      <c r="Q445" s="55"/>
      <c r="R445" s="55"/>
      <c r="S445" s="55"/>
      <c r="T445" s="55"/>
      <c r="U445" s="55"/>
      <c r="V445" s="55"/>
      <c r="W445" s="55"/>
      <c r="X445" s="55"/>
      <c r="Y445" s="55"/>
      <c r="Z445" s="55"/>
      <c r="AA445" s="55"/>
      <c r="AB445" s="55"/>
      <c r="AC445" s="55"/>
      <c r="AD445" s="55"/>
      <c r="AE445" s="55"/>
      <c r="AF445" s="55"/>
      <c r="AG445" s="55"/>
      <c r="AH445" s="55"/>
      <c r="AI445" s="55"/>
      <c r="AJ445" s="55"/>
      <c r="AK445" s="55"/>
      <c r="AL445" s="55"/>
      <c r="AM445" s="55"/>
      <c r="AN445" s="55"/>
    </row>
    <row r="446" spans="1:40">
      <c r="A446" s="55"/>
      <c r="B446" s="55" t="s">
        <v>706</v>
      </c>
      <c r="C446" s="55"/>
      <c r="D446" s="55"/>
      <c r="E446" s="55"/>
      <c r="F446" s="55"/>
      <c r="G446" s="55"/>
      <c r="H446" s="55"/>
      <c r="I446" s="55"/>
      <c r="J446" s="55"/>
      <c r="K446" s="55"/>
      <c r="L446" s="55"/>
      <c r="M446" s="55"/>
      <c r="N446" s="55"/>
      <c r="O446" s="55"/>
      <c r="P446" s="55"/>
      <c r="Q446" s="55"/>
      <c r="R446" s="55"/>
      <c r="S446" s="55"/>
      <c r="T446" s="55"/>
      <c r="U446" s="55"/>
      <c r="V446" s="55"/>
      <c r="W446" s="55"/>
      <c r="X446" s="55"/>
      <c r="Y446" s="55"/>
      <c r="Z446" s="55"/>
      <c r="AA446" s="55"/>
      <c r="AB446" s="55"/>
      <c r="AC446" s="55"/>
      <c r="AD446" s="55"/>
      <c r="AE446" s="55"/>
      <c r="AF446" s="55"/>
      <c r="AG446" s="55"/>
      <c r="AH446" s="55"/>
      <c r="AI446" s="55"/>
      <c r="AJ446" s="55"/>
      <c r="AK446" s="55"/>
      <c r="AL446" s="55"/>
      <c r="AM446" s="55"/>
      <c r="AN446" s="55"/>
    </row>
    <row r="447" spans="1:40" ht="50.1" customHeight="1">
      <c r="A447" s="55"/>
      <c r="B447" s="88"/>
      <c r="C447" s="121"/>
      <c r="D447" s="121"/>
      <c r="E447" s="121"/>
      <c r="F447" s="121"/>
      <c r="G447" s="121"/>
      <c r="H447" s="121"/>
      <c r="I447" s="121"/>
      <c r="J447" s="121"/>
      <c r="K447" s="121"/>
      <c r="L447" s="121"/>
      <c r="M447" s="121"/>
      <c r="N447" s="121"/>
      <c r="O447" s="121"/>
      <c r="P447" s="121"/>
      <c r="Q447" s="121"/>
      <c r="R447" s="121"/>
      <c r="S447" s="121"/>
      <c r="T447" s="121"/>
      <c r="U447" s="121"/>
      <c r="V447" s="121"/>
      <c r="W447" s="121"/>
      <c r="X447" s="121"/>
      <c r="Y447" s="121"/>
      <c r="Z447" s="121"/>
      <c r="AA447" s="121"/>
      <c r="AB447" s="121"/>
      <c r="AC447" s="121"/>
      <c r="AD447" s="121"/>
      <c r="AE447" s="121"/>
      <c r="AF447" s="121"/>
      <c r="AG447" s="121"/>
      <c r="AH447" s="121"/>
      <c r="AI447" s="121"/>
      <c r="AJ447" s="121"/>
      <c r="AK447" s="121"/>
      <c r="AL447" s="121"/>
      <c r="AM447" s="121"/>
      <c r="AN447" s="479"/>
    </row>
    <row r="448" spans="1:40" ht="50.1" customHeight="1">
      <c r="A448" s="55"/>
      <c r="B448" s="89"/>
      <c r="C448" s="122"/>
      <c r="D448" s="122"/>
      <c r="E448" s="122"/>
      <c r="F448" s="122"/>
      <c r="G448" s="122"/>
      <c r="H448" s="122"/>
      <c r="I448" s="122"/>
      <c r="J448" s="122"/>
      <c r="K448" s="122"/>
      <c r="L448" s="122"/>
      <c r="M448" s="122"/>
      <c r="N448" s="122"/>
      <c r="O448" s="122"/>
      <c r="P448" s="122"/>
      <c r="Q448" s="122"/>
      <c r="R448" s="122"/>
      <c r="S448" s="122"/>
      <c r="T448" s="122"/>
      <c r="U448" s="122"/>
      <c r="V448" s="122"/>
      <c r="W448" s="122"/>
      <c r="X448" s="122"/>
      <c r="Y448" s="122"/>
      <c r="Z448" s="122"/>
      <c r="AA448" s="122"/>
      <c r="AB448" s="122"/>
      <c r="AC448" s="122"/>
      <c r="AD448" s="122"/>
      <c r="AE448" s="122"/>
      <c r="AF448" s="122"/>
      <c r="AG448" s="122"/>
      <c r="AH448" s="122"/>
      <c r="AI448" s="122"/>
      <c r="AJ448" s="122"/>
      <c r="AK448" s="122"/>
      <c r="AL448" s="122"/>
      <c r="AM448" s="122"/>
      <c r="AN448" s="481"/>
    </row>
    <row r="449" spans="1:40">
      <c r="A449" s="55"/>
      <c r="B449" s="55"/>
      <c r="C449" s="55"/>
      <c r="D449" s="55"/>
      <c r="E449" s="55"/>
      <c r="F449" s="55"/>
      <c r="G449" s="55"/>
      <c r="H449" s="55"/>
      <c r="I449" s="55"/>
      <c r="J449" s="55"/>
      <c r="K449" s="55"/>
      <c r="L449" s="55"/>
      <c r="M449" s="55"/>
      <c r="N449" s="55"/>
      <c r="O449" s="55"/>
      <c r="P449" s="55"/>
      <c r="Q449" s="55"/>
      <c r="R449" s="55"/>
      <c r="S449" s="55"/>
      <c r="T449" s="55"/>
      <c r="U449" s="55"/>
      <c r="V449" s="55"/>
      <c r="W449" s="55"/>
      <c r="X449" s="55"/>
      <c r="Y449" s="55"/>
      <c r="Z449" s="55"/>
      <c r="AA449" s="55"/>
      <c r="AB449" s="55"/>
      <c r="AC449" s="55"/>
      <c r="AD449" s="55"/>
      <c r="AE449" s="55"/>
      <c r="AF449" s="55"/>
      <c r="AG449" s="55"/>
      <c r="AH449" s="55"/>
      <c r="AI449" s="55"/>
      <c r="AJ449" s="55"/>
      <c r="AK449" s="55"/>
      <c r="AL449" s="55"/>
      <c r="AM449" s="55"/>
      <c r="AN449" s="55"/>
    </row>
    <row r="450" spans="1:40" ht="19.5">
      <c r="A450" s="55" t="s">
        <v>447</v>
      </c>
      <c r="B450" s="55"/>
      <c r="C450" s="55"/>
      <c r="D450" s="55"/>
      <c r="E450" s="55"/>
      <c r="F450" s="55"/>
      <c r="G450" s="55"/>
      <c r="H450" s="55"/>
      <c r="I450" s="55"/>
      <c r="J450" s="55"/>
      <c r="K450" s="55"/>
      <c r="L450" s="55"/>
      <c r="M450" s="55"/>
      <c r="N450" s="55"/>
      <c r="O450" s="55"/>
      <c r="P450" s="55"/>
      <c r="Q450" s="55"/>
      <c r="R450" s="55"/>
      <c r="S450" s="55"/>
      <c r="T450" s="55"/>
      <c r="U450" s="55"/>
      <c r="V450" s="55"/>
      <c r="W450" s="55"/>
      <c r="X450" s="55"/>
      <c r="Y450" s="55"/>
      <c r="Z450" s="55"/>
      <c r="AA450" s="55"/>
      <c r="AB450" s="55"/>
      <c r="AC450" s="55"/>
      <c r="AD450" s="55"/>
      <c r="AE450" s="55"/>
      <c r="AF450" s="55"/>
      <c r="AG450" s="55"/>
      <c r="AH450" s="55"/>
      <c r="AI450" s="55"/>
      <c r="AJ450" s="55"/>
      <c r="AK450" s="55"/>
      <c r="AL450" s="55"/>
      <c r="AM450" s="55"/>
      <c r="AN450" s="55"/>
    </row>
    <row r="451" spans="1:40" ht="19.5">
      <c r="A451" s="55"/>
      <c r="B451" s="58" t="s">
        <v>220</v>
      </c>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c r="AA451" s="58"/>
      <c r="AB451" s="58"/>
      <c r="AC451" s="58"/>
      <c r="AD451" s="58"/>
      <c r="AE451" s="58"/>
      <c r="AF451" s="58"/>
      <c r="AG451" s="58"/>
      <c r="AH451" s="58"/>
      <c r="AI451" s="55"/>
      <c r="AJ451" s="373"/>
      <c r="AK451" s="429"/>
      <c r="AL451" s="429"/>
      <c r="AM451" s="429"/>
      <c r="AN451" s="469"/>
    </row>
    <row r="452" spans="1:40">
      <c r="A452" s="55"/>
      <c r="B452" s="58" t="s">
        <v>204</v>
      </c>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c r="AA452" s="58"/>
      <c r="AB452" s="58"/>
      <c r="AC452" s="58"/>
      <c r="AD452" s="58"/>
      <c r="AE452" s="58"/>
      <c r="AF452" s="58"/>
      <c r="AG452" s="58"/>
      <c r="AH452" s="58"/>
      <c r="AI452" s="55"/>
      <c r="AJ452" s="372"/>
      <c r="AK452" s="428"/>
      <c r="AL452" s="428"/>
      <c r="AM452" s="428"/>
      <c r="AN452" s="468"/>
    </row>
    <row r="453" spans="1:40" ht="19.5">
      <c r="A453" s="55"/>
      <c r="B453" s="58" t="s">
        <v>690</v>
      </c>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c r="AA453" s="58"/>
      <c r="AB453" s="58"/>
      <c r="AC453" s="58"/>
      <c r="AD453" s="58"/>
      <c r="AE453" s="58"/>
      <c r="AF453" s="58"/>
      <c r="AG453" s="58"/>
      <c r="AH453" s="58"/>
      <c r="AI453" s="55"/>
      <c r="AJ453" s="213"/>
      <c r="AK453" s="226"/>
      <c r="AL453" s="226"/>
      <c r="AM453" s="226"/>
      <c r="AN453" s="265"/>
    </row>
    <row r="454" spans="1:40" ht="20.25">
      <c r="A454" s="55"/>
      <c r="B454" s="58" t="s">
        <v>758</v>
      </c>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c r="AA454" s="58"/>
      <c r="AB454" s="58"/>
      <c r="AC454" s="58"/>
      <c r="AD454" s="58"/>
      <c r="AE454" s="58"/>
      <c r="AF454" s="58"/>
      <c r="AG454" s="58"/>
      <c r="AH454" s="58"/>
      <c r="AI454" s="55"/>
      <c r="AJ454" s="85"/>
      <c r="AK454" s="85"/>
      <c r="AL454" s="85"/>
      <c r="AM454" s="85"/>
      <c r="AN454" s="85"/>
    </row>
    <row r="455" spans="1:40" ht="20.25">
      <c r="A455" s="55"/>
      <c r="B455" s="58" t="s">
        <v>332</v>
      </c>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c r="AA455" s="58"/>
      <c r="AB455" s="58"/>
      <c r="AC455" s="58"/>
      <c r="AD455" s="58"/>
      <c r="AE455" s="58"/>
      <c r="AF455" s="58"/>
      <c r="AG455" s="58"/>
      <c r="AH455" s="58"/>
      <c r="AI455" s="55"/>
      <c r="AJ455" s="233"/>
      <c r="AK455" s="250"/>
      <c r="AL455" s="250"/>
      <c r="AM455" s="250"/>
      <c r="AN455" s="280"/>
    </row>
    <row r="456" spans="1:40" ht="19.5">
      <c r="A456" s="55"/>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c r="AA456" s="58"/>
      <c r="AB456" s="58"/>
      <c r="AC456" s="58"/>
      <c r="AD456" s="58"/>
      <c r="AE456" s="58"/>
      <c r="AF456" s="58"/>
      <c r="AG456" s="58"/>
      <c r="AH456" s="58"/>
      <c r="AI456" s="55"/>
      <c r="AJ456" s="319"/>
      <c r="AK456" s="319"/>
      <c r="AL456" s="319"/>
      <c r="AM456" s="319"/>
      <c r="AN456" s="319"/>
    </row>
    <row r="457" spans="1:40" ht="19.5">
      <c r="A457" s="55" t="s">
        <v>246</v>
      </c>
      <c r="B457" s="55"/>
      <c r="C457" s="55"/>
      <c r="D457" s="55"/>
      <c r="E457" s="55"/>
      <c r="F457" s="55"/>
      <c r="G457" s="55"/>
      <c r="H457" s="55"/>
      <c r="I457" s="55"/>
      <c r="J457" s="55"/>
      <c r="K457" s="55"/>
      <c r="L457" s="55"/>
      <c r="M457" s="55"/>
      <c r="N457" s="55"/>
      <c r="O457" s="55"/>
      <c r="P457" s="55"/>
      <c r="Q457" s="55"/>
      <c r="R457" s="55"/>
      <c r="S457" s="55"/>
      <c r="T457" s="55"/>
      <c r="U457" s="55"/>
      <c r="V457" s="55"/>
      <c r="W457" s="55"/>
      <c r="X457" s="55"/>
      <c r="Y457" s="55"/>
      <c r="Z457" s="55"/>
      <c r="AA457" s="55"/>
      <c r="AB457" s="55"/>
      <c r="AC457" s="55"/>
      <c r="AD457" s="55"/>
      <c r="AE457" s="55"/>
      <c r="AF457" s="55"/>
      <c r="AG457" s="55"/>
      <c r="AH457" s="55"/>
      <c r="AI457" s="55"/>
      <c r="AJ457" s="55"/>
      <c r="AK457" s="55"/>
      <c r="AL457" s="55"/>
      <c r="AM457" s="55"/>
      <c r="AN457" s="55"/>
    </row>
    <row r="458" spans="1:40" ht="20.25">
      <c r="A458" s="55"/>
      <c r="B458" s="55" t="s">
        <v>555</v>
      </c>
      <c r="C458" s="55"/>
      <c r="D458" s="55"/>
      <c r="E458" s="55"/>
      <c r="F458" s="55"/>
      <c r="G458" s="55"/>
      <c r="H458" s="55"/>
      <c r="I458" s="55"/>
      <c r="J458" s="55"/>
      <c r="K458" s="55"/>
      <c r="L458" s="55"/>
      <c r="M458" s="55"/>
      <c r="N458" s="55"/>
      <c r="O458" s="55"/>
      <c r="P458" s="55"/>
      <c r="Q458" s="55"/>
      <c r="R458" s="55"/>
      <c r="S458" s="55"/>
      <c r="T458" s="55"/>
      <c r="U458" s="55"/>
      <c r="V458" s="55"/>
      <c r="W458" s="55"/>
      <c r="X458" s="55"/>
      <c r="Y458" s="55"/>
      <c r="Z458" s="55"/>
      <c r="AA458" s="55"/>
      <c r="AB458" s="55"/>
      <c r="AC458" s="55"/>
      <c r="AD458" s="55"/>
      <c r="AE458" s="55"/>
      <c r="AF458" s="55"/>
      <c r="AG458" s="55"/>
      <c r="AH458" s="55"/>
      <c r="AI458" s="55"/>
      <c r="AJ458" s="233"/>
      <c r="AK458" s="250"/>
      <c r="AL458" s="250"/>
      <c r="AM458" s="250"/>
      <c r="AN458" s="280"/>
    </row>
    <row r="459" spans="1:40" ht="19.5">
      <c r="A459" s="55"/>
      <c r="B459" s="55"/>
      <c r="C459" s="55"/>
      <c r="D459" s="55"/>
      <c r="E459" s="55"/>
      <c r="F459" s="55"/>
      <c r="G459" s="55"/>
      <c r="H459" s="55"/>
      <c r="I459" s="55"/>
      <c r="J459" s="55"/>
      <c r="K459" s="55"/>
      <c r="L459" s="55"/>
      <c r="M459" s="55"/>
      <c r="N459" s="55"/>
      <c r="O459" s="55"/>
      <c r="P459" s="55"/>
      <c r="Q459" s="55"/>
      <c r="R459" s="55"/>
      <c r="S459" s="55"/>
      <c r="T459" s="55"/>
      <c r="U459" s="55"/>
      <c r="V459" s="55"/>
      <c r="W459" s="55"/>
      <c r="X459" s="55"/>
      <c r="Y459" s="55"/>
      <c r="Z459" s="55"/>
      <c r="AA459" s="55"/>
      <c r="AB459" s="55"/>
      <c r="AC459" s="55"/>
      <c r="AD459" s="55"/>
      <c r="AE459" s="55"/>
      <c r="AF459" s="55"/>
      <c r="AG459" s="55"/>
      <c r="AH459" s="55"/>
      <c r="AI459" s="55"/>
      <c r="AJ459" s="55"/>
      <c r="AK459" s="55"/>
      <c r="AL459" s="55"/>
      <c r="AM459" s="55"/>
      <c r="AN459" s="55"/>
    </row>
    <row r="460" spans="1:40" ht="19.5">
      <c r="A460" s="60" t="s">
        <v>121</v>
      </c>
      <c r="B460" s="60"/>
      <c r="C460" s="60"/>
      <c r="D460" s="60"/>
      <c r="E460" s="60"/>
      <c r="F460" s="60"/>
      <c r="G460" s="60"/>
      <c r="H460" s="60"/>
      <c r="I460" s="60"/>
      <c r="J460" s="60"/>
      <c r="K460" s="60"/>
      <c r="L460" s="60"/>
      <c r="M460" s="60"/>
      <c r="N460" s="60"/>
      <c r="O460" s="60"/>
      <c r="P460" s="60"/>
      <c r="Q460" s="60"/>
      <c r="R460" s="60"/>
      <c r="S460" s="60"/>
      <c r="T460" s="60"/>
      <c r="U460" s="60"/>
      <c r="V460" s="60"/>
      <c r="W460" s="60"/>
      <c r="X460" s="60"/>
      <c r="Y460" s="60"/>
      <c r="Z460" s="60"/>
      <c r="AA460" s="60"/>
      <c r="AB460" s="60"/>
      <c r="AC460" s="60"/>
      <c r="AD460" s="60"/>
      <c r="AE460" s="60"/>
      <c r="AF460" s="60"/>
      <c r="AG460" s="60"/>
      <c r="AH460" s="60"/>
      <c r="AI460" s="55"/>
      <c r="AJ460" s="55"/>
      <c r="AK460" s="55"/>
      <c r="AL460" s="55"/>
      <c r="AM460" s="55"/>
      <c r="AN460" s="55"/>
    </row>
    <row r="461" spans="1:40" ht="19.5">
      <c r="A461" s="55" t="str">
        <f>"（１） 給食打合せ会議（令和"&amp;DBCS('表紙①'!H2-1)&amp;"年度の状況）      ★確認資料：会議録"</f>
        <v>（１） 給食打合せ会議（令和７年度の状況）      ★確認資料：会議録</v>
      </c>
      <c r="B461" s="55"/>
      <c r="C461" s="55"/>
      <c r="D461" s="55"/>
      <c r="E461" s="55"/>
      <c r="F461" s="55"/>
      <c r="G461" s="55"/>
      <c r="H461" s="55"/>
      <c r="I461" s="55"/>
      <c r="J461" s="55"/>
      <c r="K461" s="55"/>
      <c r="L461" s="55"/>
      <c r="M461" s="55"/>
      <c r="N461" s="55"/>
      <c r="O461" s="55"/>
      <c r="P461" s="55"/>
      <c r="Q461" s="55"/>
      <c r="R461" s="55"/>
      <c r="S461" s="55"/>
      <c r="T461" s="55"/>
      <c r="U461" s="55"/>
      <c r="V461" s="55"/>
      <c r="W461" s="55"/>
      <c r="X461" s="55"/>
      <c r="Y461" s="55"/>
      <c r="Z461" s="55"/>
      <c r="AA461" s="55"/>
      <c r="AB461" s="55"/>
      <c r="AC461" s="55"/>
      <c r="AD461" s="55"/>
      <c r="AE461" s="55"/>
      <c r="AF461" s="55"/>
      <c r="AG461" s="55"/>
      <c r="AH461" s="55"/>
      <c r="AI461" s="55"/>
      <c r="AJ461" s="55"/>
      <c r="AK461" s="55"/>
      <c r="AL461" s="55"/>
      <c r="AM461" s="55"/>
      <c r="AN461" s="55"/>
    </row>
    <row r="462" spans="1:40" ht="19.5">
      <c r="A462" s="55"/>
      <c r="B462" s="55" t="s">
        <v>418</v>
      </c>
      <c r="C462" s="55"/>
      <c r="D462" s="55"/>
      <c r="E462" s="55"/>
      <c r="F462" s="55"/>
      <c r="G462" s="55"/>
      <c r="H462" s="55"/>
      <c r="I462" s="55"/>
      <c r="J462" s="55"/>
      <c r="K462" s="55"/>
      <c r="L462" s="55"/>
      <c r="M462" s="55"/>
      <c r="N462" s="55"/>
      <c r="O462" s="55"/>
      <c r="P462" s="55"/>
      <c r="Q462" s="55"/>
      <c r="R462" s="55"/>
      <c r="S462" s="55"/>
      <c r="T462" s="55"/>
      <c r="U462" s="55"/>
      <c r="V462" s="55"/>
      <c r="W462" s="55"/>
      <c r="X462" s="55"/>
      <c r="Y462" s="55"/>
      <c r="Z462" s="55"/>
      <c r="AA462" s="55"/>
      <c r="AB462" s="55"/>
      <c r="AC462" s="55"/>
      <c r="AD462" s="55"/>
      <c r="AE462" s="55"/>
      <c r="AF462" s="55"/>
      <c r="AG462" s="55"/>
      <c r="AH462" s="85" t="s">
        <v>657</v>
      </c>
      <c r="AI462" s="141"/>
      <c r="AJ462" s="171"/>
      <c r="AK462" s="183"/>
      <c r="AL462" s="183"/>
      <c r="AM462" s="189"/>
      <c r="AN462" s="55" t="s">
        <v>201</v>
      </c>
    </row>
    <row r="463" spans="1:40" ht="20.25">
      <c r="A463" s="55"/>
      <c r="B463" s="80" t="s">
        <v>742</v>
      </c>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c r="AA463" s="80"/>
      <c r="AB463" s="80"/>
      <c r="AC463" s="80"/>
      <c r="AD463" s="80"/>
      <c r="AE463" s="80"/>
      <c r="AF463" s="80"/>
      <c r="AG463" s="80"/>
      <c r="AH463" s="80"/>
      <c r="AI463" s="55"/>
      <c r="AJ463" s="375"/>
      <c r="AK463" s="431"/>
      <c r="AL463" s="431"/>
      <c r="AM463" s="431"/>
      <c r="AN463" s="280"/>
    </row>
    <row r="464" spans="1:40" ht="19.5">
      <c r="A464" s="55"/>
      <c r="B464" s="80"/>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55"/>
      <c r="AJ464" s="55"/>
      <c r="AK464" s="55"/>
      <c r="AL464" s="55"/>
      <c r="AM464" s="55"/>
      <c r="AN464" s="55"/>
    </row>
    <row r="465" spans="1:40">
      <c r="A465" s="55"/>
      <c r="B465" s="55"/>
      <c r="C465" s="55"/>
      <c r="D465" s="55"/>
      <c r="E465" s="55"/>
      <c r="F465" s="55"/>
      <c r="G465" s="55"/>
      <c r="H465" s="55"/>
      <c r="I465" s="55"/>
      <c r="J465" s="55"/>
      <c r="K465" s="55"/>
      <c r="L465" s="55"/>
      <c r="M465" s="55"/>
      <c r="N465" s="55"/>
      <c r="O465" s="55"/>
      <c r="P465" s="55"/>
      <c r="Q465" s="55"/>
      <c r="R465" s="55"/>
      <c r="S465" s="55"/>
      <c r="T465" s="55"/>
      <c r="U465" s="55"/>
      <c r="V465" s="55"/>
      <c r="W465" s="55"/>
      <c r="X465" s="55"/>
      <c r="Y465" s="55"/>
      <c r="Z465" s="55"/>
      <c r="AA465" s="55"/>
      <c r="AB465" s="55"/>
      <c r="AC465" s="55"/>
      <c r="AD465" s="55"/>
      <c r="AE465" s="55"/>
      <c r="AF465" s="55"/>
      <c r="AG465" s="55"/>
      <c r="AH465" s="55"/>
      <c r="AI465" s="55"/>
      <c r="AJ465" s="55"/>
      <c r="AK465" s="55"/>
      <c r="AL465" s="55"/>
      <c r="AM465" s="55"/>
      <c r="AN465" s="55"/>
    </row>
    <row r="466" spans="1:40">
      <c r="A466" s="55" t="str">
        <f>"（２） 喫食状況（令和"&amp;DBCS('表紙①'!H2)&amp;"年度の状況）"</f>
        <v>（２） 喫食状況（令和８年度の状況）</v>
      </c>
      <c r="B466" s="55"/>
      <c r="C466" s="55"/>
      <c r="D466" s="55"/>
      <c r="E466" s="55"/>
      <c r="F466" s="55"/>
      <c r="G466" s="55"/>
      <c r="H466" s="55"/>
      <c r="I466" s="55"/>
      <c r="J466" s="55"/>
      <c r="K466" s="55"/>
      <c r="L466" s="55"/>
      <c r="M466" s="55"/>
      <c r="N466" s="55"/>
      <c r="O466" s="55"/>
      <c r="P466" s="55"/>
      <c r="Q466" s="55"/>
      <c r="R466" s="55"/>
      <c r="S466" s="55"/>
      <c r="T466" s="55"/>
      <c r="U466" s="55"/>
      <c r="V466" s="55"/>
      <c r="W466" s="55"/>
      <c r="X466" s="55"/>
      <c r="Y466" s="55"/>
      <c r="Z466" s="55"/>
      <c r="AA466" s="55"/>
      <c r="AB466" s="55"/>
      <c r="AC466" s="55"/>
      <c r="AD466" s="55"/>
      <c r="AE466" s="55"/>
      <c r="AF466" s="55"/>
      <c r="AG466" s="55"/>
      <c r="AH466" s="55"/>
      <c r="AI466" s="55"/>
      <c r="AJ466" s="55"/>
      <c r="AK466" s="55"/>
      <c r="AL466" s="55"/>
      <c r="AM466" s="55"/>
      <c r="AN466" s="55"/>
    </row>
    <row r="467" spans="1:40" ht="19.5">
      <c r="A467" s="55"/>
      <c r="B467" s="55" t="s">
        <v>510</v>
      </c>
      <c r="C467" s="55"/>
      <c r="D467" s="55"/>
      <c r="E467" s="55"/>
      <c r="F467" s="55"/>
      <c r="G467" s="55"/>
      <c r="H467" s="55"/>
      <c r="I467" s="55"/>
      <c r="J467" s="55"/>
      <c r="K467" s="55"/>
      <c r="L467" s="55"/>
      <c r="M467" s="55"/>
      <c r="N467" s="55"/>
      <c r="O467" s="55"/>
      <c r="P467" s="55"/>
      <c r="Q467" s="55"/>
      <c r="R467" s="55"/>
      <c r="S467" s="55"/>
      <c r="T467" s="55"/>
      <c r="U467" s="55"/>
      <c r="V467" s="55"/>
      <c r="W467" s="55"/>
      <c r="X467" s="55"/>
      <c r="Y467" s="55"/>
      <c r="Z467" s="55"/>
      <c r="AA467" s="55"/>
      <c r="AB467" s="55"/>
      <c r="AC467" s="55"/>
      <c r="AD467" s="55"/>
      <c r="AE467" s="55"/>
      <c r="AF467" s="55"/>
      <c r="AG467" s="55"/>
      <c r="AH467" s="55"/>
      <c r="AI467" s="55"/>
      <c r="AJ467" s="55"/>
      <c r="AK467" s="55"/>
      <c r="AL467" s="55"/>
      <c r="AM467" s="55"/>
      <c r="AN467" s="55"/>
    </row>
    <row r="468" spans="1:40" ht="20.25">
      <c r="A468" s="55"/>
      <c r="B468" s="85" t="s">
        <v>303</v>
      </c>
      <c r="C468" s="85"/>
      <c r="D468" s="85"/>
      <c r="E468" s="85"/>
      <c r="F468" s="85"/>
      <c r="G468" s="85"/>
      <c r="H468" s="141"/>
      <c r="I468" s="158"/>
      <c r="J468" s="170"/>
      <c r="K468" s="170"/>
      <c r="L468" s="170"/>
      <c r="M468" s="182"/>
      <c r="N468" s="242" t="s">
        <v>495</v>
      </c>
      <c r="O468" s="85"/>
      <c r="P468" s="141"/>
      <c r="Q468" s="171"/>
      <c r="R468" s="183"/>
      <c r="S468" s="183"/>
      <c r="T468" s="183"/>
      <c r="U468" s="189"/>
      <c r="V468" s="242" t="s">
        <v>483</v>
      </c>
      <c r="W468" s="85"/>
      <c r="X468" s="85"/>
      <c r="Y468" s="85"/>
      <c r="Z468" s="85"/>
      <c r="AA468" s="141"/>
      <c r="AB468" s="171"/>
      <c r="AC468" s="183"/>
      <c r="AD468" s="183"/>
      <c r="AE468" s="183"/>
      <c r="AF468" s="189"/>
      <c r="AG468" s="73"/>
      <c r="AH468" s="73"/>
      <c r="AI468" s="73"/>
      <c r="AJ468" s="73"/>
      <c r="AK468" s="73"/>
      <c r="AL468" s="73"/>
      <c r="AM468" s="73"/>
      <c r="AN468" s="55"/>
    </row>
    <row r="469" spans="1:40" ht="20.25">
      <c r="A469" s="55"/>
      <c r="B469" s="55" t="s">
        <v>462</v>
      </c>
      <c r="C469" s="55"/>
      <c r="D469" s="55"/>
      <c r="E469" s="55"/>
      <c r="F469" s="55"/>
      <c r="G469" s="55"/>
      <c r="H469" s="55"/>
      <c r="I469" s="55"/>
      <c r="J469" s="55"/>
      <c r="K469" s="55"/>
      <c r="L469" s="55"/>
      <c r="M469" s="55"/>
      <c r="N469" s="85" t="s">
        <v>495</v>
      </c>
      <c r="O469" s="85"/>
      <c r="P469" s="141"/>
      <c r="Q469" s="172"/>
      <c r="R469" s="184"/>
      <c r="S469" s="184"/>
      <c r="T469" s="184"/>
      <c r="U469" s="190"/>
      <c r="V469" s="242" t="s">
        <v>483</v>
      </c>
      <c r="W469" s="85"/>
      <c r="X469" s="85"/>
      <c r="Y469" s="85"/>
      <c r="Z469" s="85"/>
      <c r="AA469" s="141"/>
      <c r="AB469" s="172"/>
      <c r="AC469" s="184"/>
      <c r="AD469" s="184"/>
      <c r="AE469" s="184"/>
      <c r="AF469" s="190"/>
      <c r="AG469" s="73"/>
      <c r="AH469" s="73"/>
      <c r="AI469" s="73"/>
      <c r="AJ469" s="73"/>
      <c r="AK469" s="73"/>
      <c r="AL469" s="73"/>
      <c r="AM469" s="73"/>
      <c r="AN469" s="55"/>
    </row>
    <row r="470" spans="1:40" ht="19.5">
      <c r="A470" s="55"/>
      <c r="B470" s="55"/>
      <c r="C470" s="55"/>
      <c r="D470" s="55"/>
      <c r="E470" s="55"/>
      <c r="F470" s="55"/>
      <c r="G470" s="55"/>
      <c r="H470" s="55"/>
      <c r="I470" s="55"/>
      <c r="J470" s="55"/>
      <c r="K470" s="55"/>
      <c r="L470" s="55"/>
      <c r="M470" s="55"/>
      <c r="N470" s="85"/>
      <c r="O470" s="85"/>
      <c r="P470" s="85"/>
      <c r="Q470" s="272"/>
      <c r="R470" s="272"/>
      <c r="S470" s="272"/>
      <c r="T470" s="272"/>
      <c r="U470" s="272"/>
      <c r="V470" s="300"/>
      <c r="W470" s="300"/>
      <c r="X470" s="300"/>
      <c r="Y470" s="300"/>
      <c r="Z470" s="300"/>
      <c r="AA470" s="300"/>
      <c r="AB470" s="272"/>
      <c r="AC470" s="272"/>
      <c r="AD470" s="272"/>
      <c r="AE470" s="272"/>
      <c r="AF470" s="272"/>
      <c r="AG470" s="73"/>
      <c r="AH470" s="73"/>
      <c r="AI470" s="73"/>
      <c r="AJ470" s="73"/>
      <c r="AK470" s="73"/>
      <c r="AL470" s="73"/>
      <c r="AM470" s="73"/>
      <c r="AN470" s="55"/>
    </row>
    <row r="471" spans="1:40">
      <c r="A471" s="55" t="s">
        <v>663</v>
      </c>
      <c r="B471" s="55"/>
      <c r="C471" s="55"/>
      <c r="D471" s="55"/>
      <c r="E471" s="55"/>
      <c r="F471" s="55"/>
      <c r="G471" s="55"/>
      <c r="H471" s="55"/>
      <c r="I471" s="55"/>
      <c r="J471" s="55"/>
      <c r="K471" s="55"/>
      <c r="L471" s="55"/>
      <c r="M471" s="55"/>
      <c r="N471" s="55"/>
      <c r="O471" s="55"/>
      <c r="P471" s="55"/>
      <c r="Q471" s="55"/>
      <c r="R471" s="55"/>
      <c r="S471" s="55"/>
      <c r="T471" s="55"/>
      <c r="U471" s="55"/>
      <c r="V471" s="55"/>
      <c r="W471" s="55"/>
      <c r="X471" s="55"/>
      <c r="Y471" s="55"/>
      <c r="Z471" s="55"/>
      <c r="AA471" s="55"/>
      <c r="AB471" s="55"/>
      <c r="AC471" s="55"/>
      <c r="AD471" s="55"/>
      <c r="AE471" s="55"/>
      <c r="AF471" s="55"/>
      <c r="AG471" s="55"/>
      <c r="AH471" s="55"/>
      <c r="AI471" s="55"/>
      <c r="AJ471" s="55"/>
      <c r="AK471" s="55"/>
      <c r="AL471" s="55"/>
      <c r="AM471" s="55"/>
      <c r="AN471" s="55"/>
    </row>
    <row r="472" spans="1:40" ht="19.5">
      <c r="A472" s="55"/>
      <c r="B472" s="55" t="s">
        <v>249</v>
      </c>
      <c r="C472" s="55"/>
      <c r="D472" s="55"/>
      <c r="E472" s="55"/>
      <c r="F472" s="55"/>
      <c r="G472" s="55"/>
      <c r="H472" s="55"/>
      <c r="I472" s="55"/>
      <c r="J472" s="55"/>
      <c r="K472" s="55"/>
      <c r="L472" s="55"/>
      <c r="M472" s="55"/>
      <c r="N472" s="55"/>
      <c r="O472" s="55"/>
      <c r="P472" s="55"/>
      <c r="Q472" s="55"/>
      <c r="R472" s="55"/>
      <c r="S472" s="55"/>
      <c r="T472" s="55"/>
      <c r="U472" s="55"/>
      <c r="V472" s="55"/>
      <c r="W472" s="55"/>
      <c r="X472" s="55"/>
      <c r="Y472" s="55"/>
      <c r="Z472" s="55"/>
      <c r="AA472" s="55"/>
      <c r="AB472" s="55"/>
      <c r="AC472" s="55"/>
      <c r="AD472" s="55"/>
      <c r="AE472" s="55"/>
      <c r="AF472" s="55"/>
      <c r="AG472" s="55"/>
      <c r="AH472" s="55"/>
      <c r="AI472" s="55"/>
      <c r="AJ472" s="55"/>
      <c r="AK472" s="55"/>
      <c r="AL472" s="55"/>
      <c r="AM472" s="55"/>
      <c r="AN472" s="55"/>
    </row>
    <row r="473" spans="1:40" ht="19.5">
      <c r="A473" s="55"/>
      <c r="B473" s="55" t="s">
        <v>163</v>
      </c>
      <c r="C473" s="55"/>
      <c r="D473" s="55"/>
      <c r="E473" s="55"/>
      <c r="F473" s="55"/>
      <c r="G473" s="55"/>
      <c r="H473" s="55"/>
      <c r="I473" s="55"/>
      <c r="J473" s="55"/>
      <c r="K473" s="55"/>
      <c r="L473" s="55"/>
      <c r="M473" s="55"/>
      <c r="N473" s="55"/>
      <c r="O473" s="55"/>
      <c r="P473" s="55"/>
      <c r="Q473" s="55"/>
      <c r="R473" s="55"/>
      <c r="S473" s="55"/>
      <c r="T473" s="55"/>
      <c r="U473" s="55"/>
      <c r="V473" s="55"/>
      <c r="W473" s="55"/>
      <c r="X473" s="55"/>
      <c r="Y473" s="55"/>
      <c r="Z473" s="55"/>
      <c r="AA473" s="55"/>
      <c r="AB473" s="55"/>
      <c r="AC473" s="55"/>
      <c r="AD473" s="55"/>
      <c r="AE473" s="55"/>
      <c r="AF473" s="55"/>
      <c r="AG473" s="55"/>
      <c r="AH473" s="55"/>
      <c r="AI473" s="55"/>
      <c r="AJ473" s="373"/>
      <c r="AK473" s="429"/>
      <c r="AL473" s="429"/>
      <c r="AM473" s="429"/>
      <c r="AN473" s="469"/>
    </row>
    <row r="474" spans="1:40">
      <c r="A474" s="55"/>
      <c r="B474" s="55" t="s">
        <v>377</v>
      </c>
      <c r="C474" s="55"/>
      <c r="D474" s="55"/>
      <c r="E474" s="55"/>
      <c r="F474" s="55"/>
      <c r="G474" s="55"/>
      <c r="H474" s="55"/>
      <c r="I474" s="55"/>
      <c r="J474" s="55"/>
      <c r="K474" s="55"/>
      <c r="L474" s="55"/>
      <c r="M474" s="55"/>
      <c r="N474" s="55"/>
      <c r="O474" s="55"/>
      <c r="P474" s="55"/>
      <c r="Q474" s="55"/>
      <c r="R474" s="55"/>
      <c r="S474" s="55"/>
      <c r="T474" s="55"/>
      <c r="U474" s="55"/>
      <c r="V474" s="55"/>
      <c r="W474" s="55"/>
      <c r="X474" s="55"/>
      <c r="Y474" s="55"/>
      <c r="Z474" s="55"/>
      <c r="AA474" s="55"/>
      <c r="AB474" s="55"/>
      <c r="AC474" s="55"/>
      <c r="AD474" s="55"/>
      <c r="AE474" s="55"/>
      <c r="AF474" s="55"/>
      <c r="AG474" s="55"/>
      <c r="AH474" s="55"/>
      <c r="AI474" s="55"/>
      <c r="AJ474" s="374"/>
      <c r="AK474" s="430"/>
      <c r="AL474" s="430"/>
      <c r="AM474" s="430"/>
      <c r="AN474" s="470"/>
    </row>
    <row r="475" spans="1:40" ht="19.5">
      <c r="A475" s="55"/>
      <c r="B475" s="55" t="s">
        <v>593</v>
      </c>
      <c r="C475" s="55"/>
      <c r="D475" s="55"/>
      <c r="E475" s="55"/>
      <c r="F475" s="55"/>
      <c r="G475" s="55"/>
      <c r="H475" s="55"/>
      <c r="I475" s="55"/>
      <c r="J475" s="55"/>
      <c r="K475" s="55"/>
      <c r="L475" s="55"/>
      <c r="M475" s="55"/>
      <c r="N475" s="55"/>
      <c r="O475" s="55"/>
      <c r="P475" s="55"/>
      <c r="Q475" s="55"/>
      <c r="R475" s="55"/>
      <c r="S475" s="55"/>
      <c r="T475" s="55"/>
      <c r="U475" s="55"/>
      <c r="V475" s="55"/>
      <c r="W475" s="55"/>
      <c r="X475" s="55"/>
      <c r="Y475" s="55"/>
      <c r="Z475" s="55"/>
      <c r="AA475" s="55"/>
      <c r="AB475" s="55"/>
      <c r="AC475" s="55"/>
      <c r="AD475" s="55"/>
      <c r="AE475" s="55"/>
      <c r="AF475" s="55"/>
      <c r="AG475" s="55"/>
      <c r="AH475" s="55"/>
      <c r="AI475" s="55"/>
      <c r="AJ475" s="213"/>
      <c r="AK475" s="226"/>
      <c r="AL475" s="226"/>
      <c r="AM475" s="226"/>
      <c r="AN475" s="265"/>
    </row>
    <row r="476" spans="1:40" ht="20.25">
      <c r="A476" s="55"/>
      <c r="B476" s="58" t="s">
        <v>344</v>
      </c>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c r="AA476" s="58"/>
      <c r="AB476" s="58"/>
      <c r="AC476" s="58"/>
      <c r="AD476" s="58"/>
      <c r="AE476" s="58"/>
      <c r="AF476" s="58"/>
      <c r="AG476" s="58"/>
      <c r="AH476" s="58"/>
      <c r="AI476" s="55"/>
      <c r="AJ476" s="395"/>
      <c r="AK476" s="395"/>
      <c r="AL476" s="395"/>
      <c r="AM476" s="395"/>
      <c r="AN476" s="395"/>
    </row>
    <row r="477" spans="1:40" ht="19.5">
      <c r="A477" s="55"/>
      <c r="B477" s="58" t="s">
        <v>782</v>
      </c>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c r="AA477" s="58"/>
      <c r="AB477" s="58"/>
      <c r="AC477" s="58"/>
      <c r="AD477" s="58"/>
      <c r="AE477" s="58"/>
      <c r="AF477" s="58"/>
      <c r="AG477" s="58"/>
      <c r="AH477" s="58"/>
      <c r="AI477" s="55"/>
      <c r="AJ477" s="372"/>
      <c r="AK477" s="428"/>
      <c r="AL477" s="428"/>
      <c r="AM477" s="428"/>
      <c r="AN477" s="468"/>
    </row>
    <row r="478" spans="1:40" ht="19.5">
      <c r="A478" s="55"/>
      <c r="B478" s="55" t="s">
        <v>594</v>
      </c>
      <c r="C478" s="55"/>
      <c r="D478" s="55"/>
      <c r="E478" s="55"/>
      <c r="F478" s="55"/>
      <c r="G478" s="55"/>
      <c r="H478" s="55"/>
      <c r="I478" s="55"/>
      <c r="J478" s="55"/>
      <c r="K478" s="55"/>
      <c r="L478" s="55"/>
      <c r="M478" s="55"/>
      <c r="N478" s="55"/>
      <c r="O478" s="55"/>
      <c r="P478" s="55"/>
      <c r="Q478" s="55"/>
      <c r="R478" s="55"/>
      <c r="S478" s="55"/>
      <c r="T478" s="55"/>
      <c r="U478" s="55"/>
      <c r="V478" s="55"/>
      <c r="W478" s="55"/>
      <c r="X478" s="55"/>
      <c r="Y478" s="55"/>
      <c r="Z478" s="55"/>
      <c r="AA478" s="55"/>
      <c r="AB478" s="55"/>
      <c r="AC478" s="55"/>
      <c r="AD478" s="55"/>
      <c r="AE478" s="55"/>
      <c r="AF478" s="55"/>
      <c r="AG478" s="55"/>
      <c r="AH478" s="55"/>
      <c r="AI478" s="55"/>
      <c r="AJ478" s="213"/>
      <c r="AK478" s="226"/>
      <c r="AL478" s="226"/>
      <c r="AM478" s="226"/>
      <c r="AN478" s="265"/>
    </row>
    <row r="479" spans="1:40" ht="19.5">
      <c r="A479" s="55"/>
      <c r="B479" s="55" t="s">
        <v>744</v>
      </c>
      <c r="C479" s="55"/>
      <c r="D479" s="55"/>
      <c r="E479" s="55"/>
      <c r="F479" s="55"/>
      <c r="G479" s="55"/>
      <c r="H479" s="55"/>
      <c r="I479" s="55"/>
      <c r="J479" s="55"/>
      <c r="K479" s="55"/>
      <c r="L479" s="55"/>
      <c r="M479" s="55"/>
      <c r="N479" s="55"/>
      <c r="O479" s="55"/>
      <c r="P479" s="55"/>
      <c r="Q479" s="55"/>
      <c r="R479" s="55"/>
      <c r="S479" s="55"/>
      <c r="T479" s="55"/>
      <c r="U479" s="55"/>
      <c r="V479" s="55"/>
      <c r="W479" s="55"/>
      <c r="X479" s="55"/>
      <c r="Y479" s="55"/>
      <c r="Z479" s="55"/>
      <c r="AA479" s="55"/>
      <c r="AB479" s="55"/>
      <c r="AC479" s="55"/>
      <c r="AD479" s="55"/>
      <c r="AE479" s="55"/>
      <c r="AF479" s="55"/>
      <c r="AG479" s="55"/>
      <c r="AH479" s="55"/>
      <c r="AI479" s="55"/>
      <c r="AJ479" s="55"/>
      <c r="AK479" s="55"/>
      <c r="AL479" s="55"/>
      <c r="AM479" s="55"/>
      <c r="AN479" s="55"/>
    </row>
    <row r="480" spans="1:40">
      <c r="A480" s="55"/>
      <c r="B480" s="55"/>
      <c r="C480" s="55"/>
      <c r="D480" s="55"/>
      <c r="E480" s="55"/>
      <c r="F480" s="55"/>
      <c r="G480" s="55"/>
      <c r="H480" s="55"/>
      <c r="I480" s="55"/>
      <c r="J480" s="55"/>
      <c r="K480" s="55"/>
      <c r="L480" s="55"/>
      <c r="M480" s="55"/>
      <c r="N480" s="55"/>
      <c r="O480" s="55"/>
      <c r="P480" s="55"/>
      <c r="Q480" s="55"/>
      <c r="R480" s="55"/>
      <c r="S480" s="55"/>
      <c r="T480" s="55"/>
      <c r="U480" s="55"/>
      <c r="V480" s="55"/>
      <c r="W480" s="55"/>
      <c r="X480" s="55"/>
      <c r="Y480" s="55"/>
      <c r="Z480" s="55"/>
      <c r="AA480" s="55"/>
      <c r="AB480" s="55"/>
      <c r="AC480" s="55"/>
      <c r="AD480" s="55"/>
      <c r="AE480" s="55"/>
      <c r="AF480" s="55"/>
      <c r="AG480" s="55"/>
      <c r="AH480" s="55"/>
      <c r="AI480" s="55"/>
      <c r="AJ480" s="55"/>
      <c r="AK480" s="55"/>
      <c r="AL480" s="55"/>
      <c r="AM480" s="55"/>
      <c r="AN480" s="55"/>
    </row>
    <row r="481" spans="1:40" ht="19.5">
      <c r="A481" s="55" t="s">
        <v>384</v>
      </c>
      <c r="B481" s="55"/>
      <c r="C481" s="55"/>
      <c r="D481" s="55"/>
      <c r="E481" s="55"/>
      <c r="F481" s="55"/>
      <c r="G481" s="55"/>
      <c r="H481" s="55"/>
      <c r="I481" s="55"/>
      <c r="J481" s="55"/>
      <c r="K481" s="55"/>
      <c r="L481" s="55"/>
      <c r="M481" s="55"/>
      <c r="N481" s="55"/>
      <c r="O481" s="55"/>
      <c r="P481" s="55"/>
      <c r="Q481" s="55"/>
      <c r="R481" s="55"/>
      <c r="S481" s="55"/>
      <c r="T481" s="55"/>
      <c r="U481" s="55"/>
      <c r="V481" s="55"/>
      <c r="W481" s="55"/>
      <c r="X481" s="55"/>
      <c r="Y481" s="55"/>
      <c r="Z481" s="55"/>
      <c r="AA481" s="55"/>
      <c r="AB481" s="55"/>
      <c r="AC481" s="55"/>
      <c r="AD481" s="55"/>
      <c r="AE481" s="55"/>
      <c r="AF481" s="55"/>
      <c r="AG481" s="55"/>
      <c r="AH481" s="55"/>
      <c r="AI481" s="55"/>
      <c r="AJ481" s="55"/>
      <c r="AK481" s="55"/>
      <c r="AL481" s="55"/>
      <c r="AM481" s="55"/>
      <c r="AN481" s="55"/>
    </row>
    <row r="482" spans="1:40" ht="19.5">
      <c r="A482" s="55"/>
      <c r="B482" s="55" t="s">
        <v>431</v>
      </c>
      <c r="C482" s="55"/>
      <c r="D482" s="55"/>
      <c r="E482" s="55"/>
      <c r="F482" s="55"/>
      <c r="G482" s="55"/>
      <c r="H482" s="55"/>
      <c r="I482" s="55"/>
      <c r="J482" s="55"/>
      <c r="K482" s="55"/>
      <c r="L482" s="55"/>
      <c r="M482" s="55"/>
      <c r="N482" s="55"/>
      <c r="O482" s="55"/>
      <c r="P482" s="55"/>
      <c r="Q482" s="55"/>
      <c r="R482" s="55"/>
      <c r="S482" s="55"/>
      <c r="T482" s="55"/>
      <c r="U482" s="55"/>
      <c r="V482" s="55"/>
      <c r="W482" s="55"/>
      <c r="X482" s="55"/>
      <c r="Y482" s="55"/>
      <c r="Z482" s="55"/>
      <c r="AA482" s="55"/>
      <c r="AB482" s="55"/>
      <c r="AC482" s="55"/>
      <c r="AD482" s="55"/>
      <c r="AE482" s="55"/>
      <c r="AF482" s="55"/>
      <c r="AG482" s="55"/>
      <c r="AH482" s="55"/>
      <c r="AI482" s="55"/>
      <c r="AJ482" s="373"/>
      <c r="AK482" s="429"/>
      <c r="AL482" s="429"/>
      <c r="AM482" s="429"/>
      <c r="AN482" s="469"/>
    </row>
    <row r="483" spans="1:40" s="52" customFormat="1" ht="19.5">
      <c r="A483" s="55"/>
      <c r="B483" s="102" t="s">
        <v>645</v>
      </c>
      <c r="C483" s="102"/>
      <c r="D483" s="102"/>
      <c r="E483" s="102"/>
      <c r="F483" s="102"/>
      <c r="G483" s="102"/>
      <c r="H483" s="102"/>
      <c r="I483" s="102"/>
      <c r="J483" s="102"/>
      <c r="K483" s="102"/>
      <c r="L483" s="102"/>
      <c r="M483" s="102"/>
      <c r="N483" s="102"/>
      <c r="O483" s="102"/>
      <c r="P483" s="102"/>
      <c r="Q483" s="102"/>
      <c r="R483" s="102"/>
      <c r="S483" s="102"/>
      <c r="T483" s="102"/>
      <c r="U483" s="102"/>
      <c r="V483" s="102"/>
      <c r="W483" s="102"/>
      <c r="X483" s="102"/>
      <c r="Y483" s="102"/>
      <c r="Z483" s="102"/>
      <c r="AA483" s="102"/>
      <c r="AB483" s="102"/>
      <c r="AC483" s="102"/>
      <c r="AD483" s="102"/>
      <c r="AE483" s="102"/>
      <c r="AF483" s="102"/>
      <c r="AG483" s="102"/>
      <c r="AH483" s="102"/>
      <c r="AI483" s="55"/>
      <c r="AJ483" s="272"/>
      <c r="AK483" s="272"/>
      <c r="AL483" s="272"/>
      <c r="AM483" s="272"/>
      <c r="AN483" s="272"/>
    </row>
    <row r="484" spans="1:40" s="52" customFormat="1" ht="20.25">
      <c r="A484" s="55"/>
      <c r="B484" s="98" t="s">
        <v>766</v>
      </c>
      <c r="C484" s="98"/>
      <c r="D484" s="98"/>
      <c r="E484" s="98"/>
      <c r="F484" s="84"/>
      <c r="G484" s="120"/>
      <c r="H484" s="120"/>
      <c r="I484" s="120"/>
      <c r="J484" s="120"/>
      <c r="K484" s="120"/>
      <c r="L484" s="120"/>
      <c r="M484" s="120"/>
      <c r="N484" s="120"/>
      <c r="O484" s="120"/>
      <c r="P484" s="120"/>
      <c r="Q484" s="120"/>
      <c r="R484" s="120"/>
      <c r="S484" s="292"/>
      <c r="T484" s="97"/>
      <c r="U484" s="102" t="s">
        <v>358</v>
      </c>
      <c r="V484" s="102"/>
      <c r="W484" s="102"/>
      <c r="X484" s="102"/>
      <c r="Y484" s="84"/>
      <c r="Z484" s="120"/>
      <c r="AA484" s="120"/>
      <c r="AB484" s="120"/>
      <c r="AC484" s="120"/>
      <c r="AD484" s="120"/>
      <c r="AE484" s="120"/>
      <c r="AF484" s="120"/>
      <c r="AG484" s="120"/>
      <c r="AH484" s="120"/>
      <c r="AI484" s="120"/>
      <c r="AJ484" s="409"/>
      <c r="AK484" s="409"/>
      <c r="AL484" s="409"/>
      <c r="AM484" s="409"/>
      <c r="AN484" s="503"/>
    </row>
    <row r="485" spans="1:40" s="52" customFormat="1" ht="20.25">
      <c r="A485" s="55"/>
      <c r="B485" s="102" t="s">
        <v>353</v>
      </c>
      <c r="C485" s="102"/>
      <c r="D485" s="102"/>
      <c r="E485" s="102"/>
      <c r="F485" s="102"/>
      <c r="G485" s="102"/>
      <c r="H485" s="102"/>
      <c r="I485" s="102"/>
      <c r="J485" s="102"/>
      <c r="K485" s="102"/>
      <c r="L485" s="102"/>
      <c r="M485" s="102"/>
      <c r="N485" s="102"/>
      <c r="O485" s="102"/>
      <c r="P485" s="102"/>
      <c r="Q485" s="102"/>
      <c r="R485" s="102"/>
      <c r="S485" s="102"/>
      <c r="T485" s="102"/>
      <c r="U485" s="102"/>
      <c r="V485" s="102"/>
      <c r="W485" s="102"/>
      <c r="X485" s="102"/>
      <c r="Y485" s="102"/>
      <c r="Z485" s="102"/>
      <c r="AA485" s="102"/>
      <c r="AB485" s="102"/>
      <c r="AC485" s="102"/>
      <c r="AD485" s="102"/>
      <c r="AE485" s="102"/>
      <c r="AF485" s="102"/>
      <c r="AG485" s="102"/>
      <c r="AH485" s="102"/>
      <c r="AI485" s="55"/>
      <c r="AJ485" s="375"/>
      <c r="AK485" s="431"/>
      <c r="AL485" s="431"/>
      <c r="AM485" s="431"/>
      <c r="AN485" s="471"/>
    </row>
    <row r="486" spans="1:40" s="52" customFormat="1" ht="20.25">
      <c r="A486" s="55"/>
      <c r="B486" s="102" t="s">
        <v>867</v>
      </c>
      <c r="C486" s="102"/>
      <c r="D486" s="102"/>
      <c r="E486" s="102"/>
      <c r="F486" s="102"/>
      <c r="G486" s="102"/>
      <c r="H486" s="102"/>
      <c r="I486" s="102"/>
      <c r="J486" s="102"/>
      <c r="K486" s="102"/>
      <c r="L486" s="102"/>
      <c r="M486" s="102"/>
      <c r="N486" s="102"/>
      <c r="O486" s="102"/>
      <c r="P486" s="102"/>
      <c r="Q486" s="102"/>
      <c r="R486" s="102"/>
      <c r="S486" s="102"/>
      <c r="T486" s="102"/>
      <c r="U486" s="102"/>
      <c r="V486" s="102"/>
      <c r="W486" s="102"/>
      <c r="X486" s="102"/>
      <c r="Y486" s="102"/>
      <c r="Z486" s="102"/>
      <c r="AA486" s="102"/>
      <c r="AB486" s="102"/>
      <c r="AC486" s="102"/>
      <c r="AD486" s="102"/>
      <c r="AE486" s="102"/>
      <c r="AF486" s="102"/>
      <c r="AG486" s="102"/>
      <c r="AH486" s="102"/>
      <c r="AI486" s="55"/>
      <c r="AJ486" s="319"/>
      <c r="AK486" s="319"/>
      <c r="AL486" s="319"/>
      <c r="AM486" s="319"/>
      <c r="AN486" s="319"/>
    </row>
    <row r="487" spans="1:40" s="52" customFormat="1" ht="20.25">
      <c r="A487" s="55"/>
      <c r="B487" s="55" t="s">
        <v>714</v>
      </c>
      <c r="C487" s="55"/>
      <c r="D487" s="55"/>
      <c r="E487" s="55"/>
      <c r="F487" s="55"/>
      <c r="G487" s="55"/>
      <c r="H487" s="55"/>
      <c r="I487" s="55"/>
      <c r="J487" s="55"/>
      <c r="K487" s="55"/>
      <c r="L487" s="55"/>
      <c r="M487" s="55"/>
      <c r="N487" s="55"/>
      <c r="O487" s="55"/>
      <c r="P487" s="55"/>
      <c r="Q487" s="55"/>
      <c r="R487" s="55"/>
      <c r="S487" s="55"/>
      <c r="T487" s="55"/>
      <c r="U487" s="55"/>
      <c r="V487" s="55"/>
      <c r="W487" s="55"/>
      <c r="X487" s="55"/>
      <c r="Y487" s="55"/>
      <c r="Z487" s="55"/>
      <c r="AA487" s="55"/>
      <c r="AB487" s="55"/>
      <c r="AC487" s="55"/>
      <c r="AD487" s="55"/>
      <c r="AE487" s="55"/>
      <c r="AF487" s="55"/>
      <c r="AG487" s="55"/>
      <c r="AH487" s="55"/>
      <c r="AI487" s="73"/>
      <c r="AJ487" s="233"/>
      <c r="AK487" s="250"/>
      <c r="AL487" s="250"/>
      <c r="AM487" s="250"/>
      <c r="AN487" s="280"/>
    </row>
    <row r="488" spans="1:40" s="52" customFormat="1" ht="20.25">
      <c r="A488" s="55"/>
      <c r="B488" s="102" t="s">
        <v>765</v>
      </c>
      <c r="C488" s="102"/>
      <c r="D488" s="102"/>
      <c r="E488" s="102"/>
      <c r="F488" s="102"/>
      <c r="G488" s="102"/>
      <c r="H488" s="102"/>
      <c r="I488" s="102"/>
      <c r="J488" s="102"/>
      <c r="K488" s="102"/>
      <c r="L488" s="102"/>
      <c r="M488" s="102"/>
      <c r="N488" s="102"/>
      <c r="O488" s="102"/>
      <c r="P488" s="102"/>
      <c r="Q488" s="102"/>
      <c r="R488" s="102"/>
      <c r="S488" s="102"/>
      <c r="T488" s="102"/>
      <c r="U488" s="102"/>
      <c r="V488" s="102"/>
      <c r="W488" s="102"/>
      <c r="X488" s="102"/>
      <c r="Y488" s="102"/>
      <c r="Z488" s="102"/>
      <c r="AA488" s="102"/>
      <c r="AB488" s="102"/>
      <c r="AC488" s="102"/>
      <c r="AD488" s="102"/>
      <c r="AE488" s="102"/>
      <c r="AF488" s="102"/>
      <c r="AG488" s="102"/>
      <c r="AH488" s="102"/>
      <c r="AI488" s="55"/>
      <c r="AJ488" s="272"/>
      <c r="AK488" s="272"/>
      <c r="AL488" s="272"/>
      <c r="AM488" s="272"/>
      <c r="AN488" s="272"/>
    </row>
    <row r="489" spans="1:40" s="52" customFormat="1" ht="30" customHeight="1">
      <c r="A489" s="55"/>
      <c r="B489" s="84"/>
      <c r="C489" s="120"/>
      <c r="D489" s="120"/>
      <c r="E489" s="120"/>
      <c r="F489" s="120"/>
      <c r="G489" s="120"/>
      <c r="H489" s="120"/>
      <c r="I489" s="120"/>
      <c r="J489" s="120"/>
      <c r="K489" s="120"/>
      <c r="L489" s="120"/>
      <c r="M489" s="120"/>
      <c r="N489" s="120"/>
      <c r="O489" s="120"/>
      <c r="P489" s="120"/>
      <c r="Q489" s="120"/>
      <c r="R489" s="120"/>
      <c r="S489" s="120"/>
      <c r="T489" s="120"/>
      <c r="U489" s="120"/>
      <c r="V489" s="120"/>
      <c r="W489" s="120"/>
      <c r="X489" s="120"/>
      <c r="Y489" s="120"/>
      <c r="Z489" s="120"/>
      <c r="AA489" s="120"/>
      <c r="AB489" s="120"/>
      <c r="AC489" s="120"/>
      <c r="AD489" s="120"/>
      <c r="AE489" s="120"/>
      <c r="AF489" s="120"/>
      <c r="AG489" s="120"/>
      <c r="AH489" s="120"/>
      <c r="AI489" s="120"/>
      <c r="AJ489" s="120"/>
      <c r="AK489" s="120"/>
      <c r="AL489" s="120"/>
      <c r="AM489" s="120"/>
      <c r="AN489" s="292"/>
    </row>
    <row r="490" spans="1:40" ht="17.25" customHeight="1">
      <c r="A490" s="55"/>
      <c r="B490" s="90" t="s">
        <v>45</v>
      </c>
      <c r="C490" s="90"/>
      <c r="D490" s="90"/>
      <c r="E490" s="90"/>
      <c r="F490" s="90"/>
      <c r="G490" s="90"/>
      <c r="H490" s="90"/>
      <c r="I490" s="90"/>
      <c r="J490" s="90"/>
      <c r="K490" s="90"/>
      <c r="L490" s="90"/>
      <c r="M490" s="90"/>
      <c r="N490" s="90"/>
      <c r="O490" s="90"/>
      <c r="P490" s="90"/>
      <c r="Q490" s="90"/>
      <c r="R490" s="90"/>
      <c r="S490" s="90"/>
      <c r="T490" s="90"/>
      <c r="U490" s="90"/>
      <c r="V490" s="90"/>
      <c r="W490" s="90"/>
      <c r="X490" s="90"/>
      <c r="Y490" s="90"/>
      <c r="Z490" s="90"/>
      <c r="AA490" s="90"/>
      <c r="AB490" s="90"/>
      <c r="AC490" s="90"/>
      <c r="AD490" s="90"/>
      <c r="AE490" s="90"/>
      <c r="AF490" s="90"/>
      <c r="AG490" s="90"/>
      <c r="AH490" s="90"/>
      <c r="AI490" s="90"/>
      <c r="AJ490" s="233"/>
      <c r="AK490" s="250"/>
      <c r="AL490" s="250"/>
      <c r="AM490" s="250"/>
      <c r="AN490" s="280"/>
    </row>
    <row r="491" spans="1:40" ht="18" customHeight="1">
      <c r="A491" s="55"/>
      <c r="B491" s="90"/>
      <c r="C491" s="90"/>
      <c r="D491" s="90"/>
      <c r="E491" s="90"/>
      <c r="F491" s="90"/>
      <c r="G491" s="90"/>
      <c r="H491" s="90"/>
      <c r="I491" s="90"/>
      <c r="J491" s="90"/>
      <c r="K491" s="90"/>
      <c r="L491" s="90"/>
      <c r="M491" s="90"/>
      <c r="N491" s="90"/>
      <c r="O491" s="90"/>
      <c r="P491" s="90"/>
      <c r="Q491" s="90"/>
      <c r="R491" s="90"/>
      <c r="S491" s="90"/>
      <c r="T491" s="90"/>
      <c r="U491" s="90"/>
      <c r="V491" s="90"/>
      <c r="W491" s="90"/>
      <c r="X491" s="90"/>
      <c r="Y491" s="90"/>
      <c r="Z491" s="90"/>
      <c r="AA491" s="90"/>
      <c r="AB491" s="90"/>
      <c r="AC491" s="90"/>
      <c r="AD491" s="90"/>
      <c r="AE491" s="90"/>
      <c r="AF491" s="90"/>
      <c r="AG491" s="90"/>
      <c r="AH491" s="90"/>
      <c r="AI491" s="90"/>
      <c r="AJ491" s="55"/>
      <c r="AK491" s="55"/>
      <c r="AL491" s="55"/>
      <c r="AM491" s="55"/>
      <c r="AN491" s="55"/>
    </row>
    <row r="492" spans="1:40" ht="17.25" customHeight="1">
      <c r="A492" s="55"/>
      <c r="B492" s="90"/>
      <c r="C492" s="90"/>
      <c r="D492" s="90"/>
      <c r="E492" s="90"/>
      <c r="F492" s="90"/>
      <c r="G492" s="90"/>
      <c r="H492" s="90"/>
      <c r="I492" s="90"/>
      <c r="J492" s="90"/>
      <c r="K492" s="90"/>
      <c r="L492" s="90"/>
      <c r="M492" s="90"/>
      <c r="N492" s="90"/>
      <c r="O492" s="90"/>
      <c r="P492" s="90"/>
      <c r="Q492" s="90"/>
      <c r="R492" s="90"/>
      <c r="S492" s="90"/>
      <c r="T492" s="90"/>
      <c r="U492" s="90"/>
      <c r="V492" s="90"/>
      <c r="W492" s="90"/>
      <c r="X492" s="90"/>
      <c r="Y492" s="90"/>
      <c r="Z492" s="90"/>
      <c r="AA492" s="90"/>
      <c r="AB492" s="90"/>
      <c r="AC492" s="90"/>
      <c r="AD492" s="90"/>
      <c r="AE492" s="90"/>
      <c r="AF492" s="90"/>
      <c r="AG492" s="90"/>
      <c r="AH492" s="90"/>
      <c r="AI492" s="90"/>
      <c r="AJ492" s="55"/>
      <c r="AK492" s="55"/>
      <c r="AL492" s="55"/>
      <c r="AM492" s="55"/>
      <c r="AN492" s="55"/>
    </row>
    <row r="493" spans="1:40" ht="19.5">
      <c r="A493" s="55" t="s">
        <v>444</v>
      </c>
      <c r="B493" s="55"/>
      <c r="C493" s="55"/>
      <c r="D493" s="55"/>
      <c r="E493" s="55"/>
      <c r="F493" s="55"/>
      <c r="G493" s="55"/>
      <c r="H493" s="55"/>
      <c r="I493" s="55"/>
      <c r="J493" s="55"/>
      <c r="K493" s="55"/>
      <c r="L493" s="55"/>
      <c r="M493" s="55"/>
      <c r="N493" s="55"/>
      <c r="O493" s="55"/>
      <c r="P493" s="55"/>
      <c r="Q493" s="55"/>
      <c r="R493" s="55"/>
      <c r="S493" s="55"/>
      <c r="T493" s="55"/>
      <c r="U493" s="55"/>
      <c r="V493" s="55"/>
      <c r="W493" s="55"/>
      <c r="X493" s="55"/>
      <c r="Y493" s="55"/>
      <c r="Z493" s="55"/>
      <c r="AA493" s="55"/>
      <c r="AB493" s="55"/>
      <c r="AC493" s="55"/>
      <c r="AD493" s="55"/>
      <c r="AE493" s="55"/>
      <c r="AF493" s="55"/>
      <c r="AG493" s="55"/>
      <c r="AH493" s="55"/>
      <c r="AI493" s="55"/>
      <c r="AJ493" s="55"/>
      <c r="AK493" s="55"/>
      <c r="AL493" s="55"/>
      <c r="AM493" s="55"/>
      <c r="AN493" s="55"/>
    </row>
    <row r="494" spans="1:40" ht="20.25">
      <c r="A494" s="55"/>
      <c r="B494" s="55" t="s">
        <v>473</v>
      </c>
      <c r="C494" s="55"/>
      <c r="D494" s="55"/>
      <c r="E494" s="55"/>
      <c r="F494" s="55"/>
      <c r="G494" s="55"/>
      <c r="H494" s="55"/>
      <c r="I494" s="55"/>
      <c r="J494" s="55"/>
      <c r="K494" s="55"/>
      <c r="L494" s="55"/>
      <c r="M494" s="55"/>
      <c r="N494" s="55"/>
      <c r="O494" s="55"/>
      <c r="P494" s="55"/>
      <c r="Q494" s="55"/>
      <c r="R494" s="55"/>
      <c r="S494" s="55"/>
      <c r="T494" s="55"/>
      <c r="U494" s="55"/>
      <c r="V494" s="55"/>
      <c r="W494" s="55"/>
      <c r="X494" s="55"/>
      <c r="Y494" s="55"/>
      <c r="Z494" s="55"/>
      <c r="AA494" s="55"/>
      <c r="AB494" s="55"/>
      <c r="AC494" s="55"/>
      <c r="AD494" s="55"/>
      <c r="AE494" s="55"/>
      <c r="AF494" s="55"/>
      <c r="AG494" s="55"/>
      <c r="AH494" s="55"/>
      <c r="AI494" s="55"/>
      <c r="AJ494" s="233"/>
      <c r="AK494" s="250"/>
      <c r="AL494" s="250"/>
      <c r="AM494" s="250"/>
      <c r="AN494" s="280"/>
    </row>
    <row r="495" spans="1:40" ht="19.5">
      <c r="A495" s="55"/>
      <c r="B495" s="92" t="s">
        <v>340</v>
      </c>
      <c r="C495" s="92"/>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55"/>
      <c r="AJ495" s="55"/>
      <c r="AK495" s="55"/>
      <c r="AL495" s="55"/>
      <c r="AM495" s="55"/>
      <c r="AN495" s="55"/>
    </row>
    <row r="496" spans="1:40" ht="18.75" customHeight="1">
      <c r="A496" s="55"/>
      <c r="B496" s="75"/>
      <c r="C496" s="75"/>
      <c r="D496" s="75"/>
      <c r="E496" s="75"/>
      <c r="F496" s="75"/>
      <c r="G496" s="160" t="s">
        <v>367</v>
      </c>
      <c r="H496" s="160"/>
      <c r="I496" s="160"/>
      <c r="J496" s="160"/>
      <c r="K496" s="160"/>
      <c r="L496" s="160"/>
      <c r="M496" s="160"/>
      <c r="N496" s="160"/>
      <c r="O496" s="160"/>
      <c r="P496" s="160"/>
      <c r="Q496" s="160"/>
      <c r="R496" s="160"/>
      <c r="S496" s="160"/>
      <c r="T496" s="160"/>
      <c r="U496" s="160"/>
      <c r="V496" s="160"/>
      <c r="W496" s="160"/>
      <c r="X496" s="160"/>
      <c r="Y496" s="160"/>
      <c r="Z496" s="160"/>
      <c r="AA496" s="160"/>
      <c r="AB496" s="160"/>
      <c r="AC496" s="160"/>
      <c r="AD496" s="160"/>
      <c r="AE496" s="160"/>
      <c r="AF496" s="160"/>
      <c r="AG496" s="160"/>
      <c r="AH496" s="160"/>
      <c r="AI496" s="160"/>
      <c r="AJ496" s="160"/>
      <c r="AK496" s="160"/>
      <c r="AL496" s="160"/>
      <c r="AM496" s="160"/>
      <c r="AN496" s="160"/>
    </row>
    <row r="497" spans="1:40" ht="18.75" customHeight="1">
      <c r="A497" s="55"/>
      <c r="B497" s="103" t="s">
        <v>664</v>
      </c>
      <c r="C497" s="126"/>
      <c r="D497" s="126"/>
      <c r="E497" s="126"/>
      <c r="F497" s="126"/>
      <c r="G497" s="161"/>
      <c r="H497" s="173"/>
      <c r="I497" s="173"/>
      <c r="J497" s="173"/>
      <c r="K497" s="173"/>
      <c r="L497" s="173"/>
      <c r="M497" s="173"/>
      <c r="N497" s="173"/>
      <c r="O497" s="173"/>
      <c r="P497" s="173"/>
      <c r="Q497" s="173"/>
      <c r="R497" s="173"/>
      <c r="S497" s="173"/>
      <c r="T497" s="173"/>
      <c r="U497" s="173"/>
      <c r="V497" s="173"/>
      <c r="W497" s="173"/>
      <c r="X497" s="173"/>
      <c r="Y497" s="173"/>
      <c r="Z497" s="173"/>
      <c r="AA497" s="173"/>
      <c r="AB497" s="173"/>
      <c r="AC497" s="173"/>
      <c r="AD497" s="173"/>
      <c r="AE497" s="173"/>
      <c r="AF497" s="173"/>
      <c r="AG497" s="173"/>
      <c r="AH497" s="173"/>
      <c r="AI497" s="173"/>
      <c r="AJ497" s="173"/>
      <c r="AK497" s="173"/>
      <c r="AL497" s="173"/>
      <c r="AM497" s="173"/>
      <c r="AN497" s="504"/>
    </row>
    <row r="498" spans="1:40" ht="18.75" customHeight="1">
      <c r="A498" s="55"/>
      <c r="B498" s="104"/>
      <c r="C498" s="100"/>
      <c r="D498" s="100"/>
      <c r="E498" s="100"/>
      <c r="F498" s="100"/>
      <c r="G498" s="162"/>
      <c r="H498" s="174"/>
      <c r="I498" s="174"/>
      <c r="J498" s="174"/>
      <c r="K498" s="174"/>
      <c r="L498" s="174"/>
      <c r="M498" s="174"/>
      <c r="N498" s="174"/>
      <c r="O498" s="174"/>
      <c r="P498" s="174"/>
      <c r="Q498" s="174"/>
      <c r="R498" s="174"/>
      <c r="S498" s="174"/>
      <c r="T498" s="174"/>
      <c r="U498" s="174"/>
      <c r="V498" s="174"/>
      <c r="W498" s="174"/>
      <c r="X498" s="174"/>
      <c r="Y498" s="174"/>
      <c r="Z498" s="174"/>
      <c r="AA498" s="174"/>
      <c r="AB498" s="174"/>
      <c r="AC498" s="174"/>
      <c r="AD498" s="174"/>
      <c r="AE498" s="174"/>
      <c r="AF498" s="174"/>
      <c r="AG498" s="174"/>
      <c r="AH498" s="174"/>
      <c r="AI498" s="174"/>
      <c r="AJ498" s="174"/>
      <c r="AK498" s="174"/>
      <c r="AL498" s="174"/>
      <c r="AM498" s="174"/>
      <c r="AN498" s="505"/>
    </row>
    <row r="499" spans="1:40" ht="18.75" customHeight="1">
      <c r="A499" s="55"/>
      <c r="B499" s="105"/>
      <c r="C499" s="127"/>
      <c r="D499" s="127"/>
      <c r="E499" s="127"/>
      <c r="F499" s="127"/>
      <c r="G499" s="162"/>
      <c r="H499" s="174"/>
      <c r="I499" s="174"/>
      <c r="J499" s="174"/>
      <c r="K499" s="174"/>
      <c r="L499" s="174"/>
      <c r="M499" s="174"/>
      <c r="N499" s="174"/>
      <c r="O499" s="174"/>
      <c r="P499" s="174"/>
      <c r="Q499" s="174"/>
      <c r="R499" s="174"/>
      <c r="S499" s="174"/>
      <c r="T499" s="174"/>
      <c r="U499" s="174"/>
      <c r="V499" s="174"/>
      <c r="W499" s="174"/>
      <c r="X499" s="174"/>
      <c r="Y499" s="174"/>
      <c r="Z499" s="174"/>
      <c r="AA499" s="174"/>
      <c r="AB499" s="174"/>
      <c r="AC499" s="174"/>
      <c r="AD499" s="174"/>
      <c r="AE499" s="174"/>
      <c r="AF499" s="174"/>
      <c r="AG499" s="174"/>
      <c r="AH499" s="174"/>
      <c r="AI499" s="174"/>
      <c r="AJ499" s="174"/>
      <c r="AK499" s="174"/>
      <c r="AL499" s="174"/>
      <c r="AM499" s="174"/>
      <c r="AN499" s="505"/>
    </row>
    <row r="500" spans="1:40" ht="23.25" customHeight="1">
      <c r="A500" s="55"/>
      <c r="B500" s="106" t="s">
        <v>665</v>
      </c>
      <c r="C500" s="128"/>
      <c r="D500" s="128"/>
      <c r="E500" s="128"/>
      <c r="F500" s="128"/>
      <c r="G500" s="162"/>
      <c r="H500" s="174"/>
      <c r="I500" s="174"/>
      <c r="J500" s="174"/>
      <c r="K500" s="174"/>
      <c r="L500" s="174"/>
      <c r="M500" s="174"/>
      <c r="N500" s="174"/>
      <c r="O500" s="174"/>
      <c r="P500" s="174"/>
      <c r="Q500" s="174"/>
      <c r="R500" s="174"/>
      <c r="S500" s="174"/>
      <c r="T500" s="174"/>
      <c r="U500" s="174"/>
      <c r="V500" s="174"/>
      <c r="W500" s="174"/>
      <c r="X500" s="174"/>
      <c r="Y500" s="174"/>
      <c r="Z500" s="174"/>
      <c r="AA500" s="174"/>
      <c r="AB500" s="174"/>
      <c r="AC500" s="174"/>
      <c r="AD500" s="174"/>
      <c r="AE500" s="174"/>
      <c r="AF500" s="174"/>
      <c r="AG500" s="174"/>
      <c r="AH500" s="174"/>
      <c r="AI500" s="174"/>
      <c r="AJ500" s="174"/>
      <c r="AK500" s="174"/>
      <c r="AL500" s="174"/>
      <c r="AM500" s="174"/>
      <c r="AN500" s="505"/>
    </row>
    <row r="501" spans="1:40" ht="23.25" customHeight="1">
      <c r="A501" s="55"/>
      <c r="B501" s="107"/>
      <c r="C501" s="129"/>
      <c r="D501" s="129"/>
      <c r="E501" s="129"/>
      <c r="F501" s="129"/>
      <c r="G501" s="162"/>
      <c r="H501" s="174"/>
      <c r="I501" s="174"/>
      <c r="J501" s="174"/>
      <c r="K501" s="174"/>
      <c r="L501" s="174"/>
      <c r="M501" s="174"/>
      <c r="N501" s="174"/>
      <c r="O501" s="174"/>
      <c r="P501" s="174"/>
      <c r="Q501" s="174"/>
      <c r="R501" s="174"/>
      <c r="S501" s="174"/>
      <c r="T501" s="174"/>
      <c r="U501" s="174"/>
      <c r="V501" s="174"/>
      <c r="W501" s="174"/>
      <c r="X501" s="174"/>
      <c r="Y501" s="174"/>
      <c r="Z501" s="174"/>
      <c r="AA501" s="174"/>
      <c r="AB501" s="174"/>
      <c r="AC501" s="174"/>
      <c r="AD501" s="174"/>
      <c r="AE501" s="174"/>
      <c r="AF501" s="174"/>
      <c r="AG501" s="174"/>
      <c r="AH501" s="174"/>
      <c r="AI501" s="174"/>
      <c r="AJ501" s="174"/>
      <c r="AK501" s="174"/>
      <c r="AL501" s="174"/>
      <c r="AM501" s="174"/>
      <c r="AN501" s="505"/>
    </row>
    <row r="502" spans="1:40" ht="23.25" customHeight="1">
      <c r="A502" s="55"/>
      <c r="B502" s="108"/>
      <c r="C502" s="130"/>
      <c r="D502" s="130"/>
      <c r="E502" s="130"/>
      <c r="F502" s="130"/>
      <c r="G502" s="162"/>
      <c r="H502" s="174"/>
      <c r="I502" s="174"/>
      <c r="J502" s="174"/>
      <c r="K502" s="174"/>
      <c r="L502" s="174"/>
      <c r="M502" s="174"/>
      <c r="N502" s="174"/>
      <c r="O502" s="174"/>
      <c r="P502" s="174"/>
      <c r="Q502" s="174"/>
      <c r="R502" s="174"/>
      <c r="S502" s="174"/>
      <c r="T502" s="174"/>
      <c r="U502" s="174"/>
      <c r="V502" s="174"/>
      <c r="W502" s="174"/>
      <c r="X502" s="174"/>
      <c r="Y502" s="174"/>
      <c r="Z502" s="174"/>
      <c r="AA502" s="174"/>
      <c r="AB502" s="174"/>
      <c r="AC502" s="174"/>
      <c r="AD502" s="174"/>
      <c r="AE502" s="174"/>
      <c r="AF502" s="174"/>
      <c r="AG502" s="174"/>
      <c r="AH502" s="174"/>
      <c r="AI502" s="174"/>
      <c r="AJ502" s="174"/>
      <c r="AK502" s="174"/>
      <c r="AL502" s="174"/>
      <c r="AM502" s="174"/>
      <c r="AN502" s="505"/>
    </row>
    <row r="503" spans="1:40" ht="18.75" customHeight="1">
      <c r="A503" s="55"/>
      <c r="B503" s="103" t="s">
        <v>60</v>
      </c>
      <c r="C503" s="126"/>
      <c r="D503" s="126"/>
      <c r="E503" s="126"/>
      <c r="F503" s="126"/>
      <c r="G503" s="162"/>
      <c r="H503" s="174"/>
      <c r="I503" s="174"/>
      <c r="J503" s="174"/>
      <c r="K503" s="174"/>
      <c r="L503" s="174"/>
      <c r="M503" s="174"/>
      <c r="N503" s="174"/>
      <c r="O503" s="174"/>
      <c r="P503" s="174"/>
      <c r="Q503" s="174"/>
      <c r="R503" s="174"/>
      <c r="S503" s="174"/>
      <c r="T503" s="174"/>
      <c r="U503" s="174"/>
      <c r="V503" s="174"/>
      <c r="W503" s="174"/>
      <c r="X503" s="174"/>
      <c r="Y503" s="174"/>
      <c r="Z503" s="174"/>
      <c r="AA503" s="174"/>
      <c r="AB503" s="174"/>
      <c r="AC503" s="174"/>
      <c r="AD503" s="174"/>
      <c r="AE503" s="174"/>
      <c r="AF503" s="174"/>
      <c r="AG503" s="174"/>
      <c r="AH503" s="174"/>
      <c r="AI503" s="174"/>
      <c r="AJ503" s="174"/>
      <c r="AK503" s="174"/>
      <c r="AL503" s="174"/>
      <c r="AM503" s="174"/>
      <c r="AN503" s="505"/>
    </row>
    <row r="504" spans="1:40" ht="18.75" customHeight="1">
      <c r="A504" s="55"/>
      <c r="B504" s="104"/>
      <c r="C504" s="100"/>
      <c r="D504" s="100"/>
      <c r="E504" s="100"/>
      <c r="F504" s="100"/>
      <c r="G504" s="162"/>
      <c r="H504" s="174"/>
      <c r="I504" s="174"/>
      <c r="J504" s="174"/>
      <c r="K504" s="174"/>
      <c r="L504" s="174"/>
      <c r="M504" s="174"/>
      <c r="N504" s="174"/>
      <c r="O504" s="174"/>
      <c r="P504" s="174"/>
      <c r="Q504" s="174"/>
      <c r="R504" s="174"/>
      <c r="S504" s="174"/>
      <c r="T504" s="174"/>
      <c r="U504" s="174"/>
      <c r="V504" s="174"/>
      <c r="W504" s="174"/>
      <c r="X504" s="174"/>
      <c r="Y504" s="174"/>
      <c r="Z504" s="174"/>
      <c r="AA504" s="174"/>
      <c r="AB504" s="174"/>
      <c r="AC504" s="174"/>
      <c r="AD504" s="174"/>
      <c r="AE504" s="174"/>
      <c r="AF504" s="174"/>
      <c r="AG504" s="174"/>
      <c r="AH504" s="174"/>
      <c r="AI504" s="174"/>
      <c r="AJ504" s="174"/>
      <c r="AK504" s="174"/>
      <c r="AL504" s="174"/>
      <c r="AM504" s="174"/>
      <c r="AN504" s="505"/>
    </row>
    <row r="505" spans="1:40" ht="18.75" customHeight="1">
      <c r="A505" s="55"/>
      <c r="B505" s="105"/>
      <c r="C505" s="127"/>
      <c r="D505" s="127"/>
      <c r="E505" s="127"/>
      <c r="F505" s="127"/>
      <c r="G505" s="163"/>
      <c r="H505" s="175"/>
      <c r="I505" s="175"/>
      <c r="J505" s="175"/>
      <c r="K505" s="175"/>
      <c r="L505" s="175"/>
      <c r="M505" s="175"/>
      <c r="N505" s="175"/>
      <c r="O505" s="175"/>
      <c r="P505" s="175"/>
      <c r="Q505" s="175"/>
      <c r="R505" s="175"/>
      <c r="S505" s="175"/>
      <c r="T505" s="175"/>
      <c r="U505" s="175"/>
      <c r="V505" s="175"/>
      <c r="W505" s="175"/>
      <c r="X505" s="175"/>
      <c r="Y505" s="175"/>
      <c r="Z505" s="175"/>
      <c r="AA505" s="175"/>
      <c r="AB505" s="175"/>
      <c r="AC505" s="175"/>
      <c r="AD505" s="175"/>
      <c r="AE505" s="175"/>
      <c r="AF505" s="175"/>
      <c r="AG505" s="175"/>
      <c r="AH505" s="175"/>
      <c r="AI505" s="175"/>
      <c r="AJ505" s="175"/>
      <c r="AK505" s="175"/>
      <c r="AL505" s="175"/>
      <c r="AM505" s="175"/>
      <c r="AN505" s="506"/>
    </row>
    <row r="506" spans="1:40" ht="18.75" customHeight="1">
      <c r="A506" s="55"/>
      <c r="B506" s="109"/>
      <c r="C506" s="109"/>
      <c r="D506" s="109"/>
      <c r="E506" s="109"/>
      <c r="F506" s="109"/>
      <c r="G506" s="73"/>
      <c r="H506" s="73"/>
      <c r="I506" s="73"/>
      <c r="J506" s="73"/>
      <c r="K506" s="73"/>
      <c r="L506" s="73"/>
      <c r="M506" s="73"/>
      <c r="N506" s="73"/>
      <c r="O506" s="73"/>
      <c r="P506" s="73"/>
      <c r="Q506" s="73"/>
      <c r="R506" s="73"/>
      <c r="S506" s="73"/>
      <c r="T506" s="73"/>
      <c r="U506" s="73"/>
      <c r="V506" s="73"/>
      <c r="W506" s="73"/>
      <c r="X506" s="73"/>
      <c r="Y506" s="73"/>
      <c r="Z506" s="73"/>
      <c r="AA506" s="73"/>
      <c r="AB506" s="73"/>
      <c r="AC506" s="73"/>
      <c r="AD506" s="73"/>
      <c r="AE506" s="73"/>
      <c r="AF506" s="73"/>
      <c r="AG506" s="73"/>
      <c r="AH506" s="73"/>
      <c r="AI506" s="73"/>
      <c r="AJ506" s="73"/>
      <c r="AK506" s="73"/>
      <c r="AL506" s="73"/>
      <c r="AM506" s="73"/>
      <c r="AN506" s="73"/>
    </row>
    <row r="507" spans="1:40">
      <c r="A507" s="55" t="s">
        <v>785</v>
      </c>
      <c r="B507" s="55"/>
      <c r="C507" s="55"/>
      <c r="D507" s="55"/>
      <c r="E507" s="55"/>
      <c r="F507" s="55"/>
      <c r="G507" s="55"/>
      <c r="H507" s="55"/>
      <c r="I507" s="55"/>
      <c r="J507" s="55"/>
      <c r="K507" s="55"/>
      <c r="L507" s="55"/>
      <c r="M507" s="55"/>
      <c r="N507" s="55"/>
      <c r="O507" s="55"/>
      <c r="P507" s="55"/>
      <c r="Q507" s="55"/>
      <c r="R507" s="55"/>
      <c r="S507" s="55"/>
      <c r="T507" s="55"/>
      <c r="U507" s="55"/>
      <c r="V507" s="55"/>
      <c r="W507" s="55"/>
      <c r="X507" s="55"/>
      <c r="Y507" s="55"/>
      <c r="Z507" s="55"/>
      <c r="AA507" s="55"/>
      <c r="AB507" s="55"/>
      <c r="AC507" s="55"/>
      <c r="AD507" s="55"/>
      <c r="AE507" s="55"/>
      <c r="AF507" s="55"/>
      <c r="AG507" s="55"/>
      <c r="AH507" s="55"/>
      <c r="AI507" s="55"/>
      <c r="AJ507" s="55"/>
      <c r="AK507" s="55"/>
      <c r="AL507" s="55"/>
      <c r="AM507" s="55"/>
      <c r="AN507" s="55"/>
    </row>
    <row r="508" spans="1:40" ht="18.75" customHeight="1">
      <c r="A508" s="55"/>
      <c r="B508" s="58" t="s">
        <v>803</v>
      </c>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c r="AA508" s="58"/>
      <c r="AB508" s="58"/>
      <c r="AC508" s="58"/>
      <c r="AD508" s="58"/>
      <c r="AE508" s="58"/>
      <c r="AF508" s="58"/>
      <c r="AG508" s="58"/>
      <c r="AH508" s="58"/>
      <c r="AI508" s="73"/>
      <c r="AJ508" s="73"/>
      <c r="AK508" s="73"/>
      <c r="AL508" s="73"/>
      <c r="AM508" s="73"/>
      <c r="AN508" s="73"/>
    </row>
    <row r="509" spans="1:40" ht="30" customHeight="1">
      <c r="A509" s="55"/>
      <c r="B509" s="110"/>
      <c r="C509" s="131"/>
      <c r="D509" s="131"/>
      <c r="E509" s="131"/>
      <c r="F509" s="131"/>
      <c r="G509" s="131"/>
      <c r="H509" s="131"/>
      <c r="I509" s="131"/>
      <c r="J509" s="131"/>
      <c r="K509" s="131"/>
      <c r="L509" s="131"/>
      <c r="M509" s="131"/>
      <c r="N509" s="131"/>
      <c r="O509" s="131"/>
      <c r="P509" s="131"/>
      <c r="Q509" s="131"/>
      <c r="R509" s="131"/>
      <c r="S509" s="131"/>
      <c r="T509" s="131"/>
      <c r="U509" s="131"/>
      <c r="V509" s="131"/>
      <c r="W509" s="131"/>
      <c r="X509" s="131"/>
      <c r="Y509" s="131"/>
      <c r="Z509" s="131"/>
      <c r="AA509" s="131"/>
      <c r="AB509" s="131"/>
      <c r="AC509" s="131"/>
      <c r="AD509" s="131"/>
      <c r="AE509" s="131"/>
      <c r="AF509" s="131"/>
      <c r="AG509" s="131"/>
      <c r="AH509" s="131"/>
      <c r="AI509" s="131"/>
      <c r="AJ509" s="131"/>
      <c r="AK509" s="131"/>
      <c r="AL509" s="131"/>
      <c r="AM509" s="131"/>
      <c r="AN509" s="507"/>
    </row>
    <row r="510" spans="1:40" ht="9.75" customHeight="1">
      <c r="A510" s="55"/>
      <c r="B510" s="55"/>
      <c r="C510" s="55"/>
      <c r="D510" s="55"/>
      <c r="E510" s="55"/>
      <c r="F510" s="55"/>
      <c r="G510" s="55"/>
      <c r="H510" s="55"/>
      <c r="I510" s="55"/>
      <c r="J510" s="55"/>
      <c r="K510" s="55"/>
      <c r="L510" s="55"/>
      <c r="M510" s="55"/>
      <c r="N510" s="55"/>
      <c r="O510" s="55"/>
      <c r="P510" s="55"/>
      <c r="Q510" s="55"/>
      <c r="R510" s="55"/>
      <c r="S510" s="55"/>
      <c r="T510" s="55"/>
      <c r="U510" s="55"/>
      <c r="V510" s="55"/>
      <c r="W510" s="55"/>
      <c r="X510" s="55"/>
      <c r="Y510" s="55"/>
      <c r="Z510" s="55"/>
      <c r="AA510" s="55"/>
      <c r="AB510" s="55"/>
      <c r="AC510" s="55"/>
      <c r="AD510" s="55"/>
      <c r="AE510" s="55"/>
      <c r="AF510" s="55"/>
      <c r="AG510" s="55"/>
      <c r="AH510" s="55"/>
      <c r="AI510" s="55"/>
      <c r="AJ510" s="55"/>
      <c r="AK510" s="55"/>
      <c r="AL510" s="55"/>
      <c r="AM510" s="55"/>
      <c r="AN510" s="55"/>
    </row>
    <row r="511" spans="1:40" ht="19.5">
      <c r="A511" s="55" t="s">
        <v>784</v>
      </c>
      <c r="B511" s="55"/>
      <c r="C511" s="55"/>
      <c r="D511" s="55"/>
      <c r="E511" s="55"/>
      <c r="F511" s="55"/>
      <c r="G511" s="55"/>
      <c r="H511" s="55"/>
      <c r="I511" s="55"/>
      <c r="J511" s="55"/>
      <c r="K511" s="55"/>
      <c r="L511" s="55"/>
      <c r="M511" s="55"/>
      <c r="N511" s="55"/>
      <c r="O511" s="55"/>
      <c r="P511" s="55"/>
      <c r="Q511" s="55"/>
      <c r="R511" s="55"/>
      <c r="S511" s="55"/>
      <c r="T511" s="55"/>
      <c r="U511" s="55"/>
      <c r="V511" s="55"/>
      <c r="W511" s="55"/>
      <c r="X511" s="55"/>
      <c r="Y511" s="55"/>
      <c r="Z511" s="55"/>
      <c r="AA511" s="55"/>
      <c r="AB511" s="55"/>
      <c r="AC511" s="55"/>
      <c r="AD511" s="55"/>
      <c r="AE511" s="55"/>
      <c r="AF511" s="55"/>
      <c r="AG511" s="55"/>
      <c r="AH511" s="55"/>
      <c r="AI511" s="55"/>
      <c r="AJ511" s="55"/>
      <c r="AK511" s="55"/>
      <c r="AL511" s="55"/>
      <c r="AM511" s="55"/>
      <c r="AN511" s="55"/>
    </row>
    <row r="512" spans="1:40" ht="19.5">
      <c r="A512" s="55"/>
      <c r="B512" s="55" t="s">
        <v>560</v>
      </c>
      <c r="C512" s="55"/>
      <c r="D512" s="55"/>
      <c r="E512" s="55"/>
      <c r="F512" s="55"/>
      <c r="G512" s="55"/>
      <c r="H512" s="55"/>
      <c r="I512" s="55"/>
      <c r="J512" s="55"/>
      <c r="K512" s="55"/>
      <c r="L512" s="55"/>
      <c r="M512" s="55"/>
      <c r="N512" s="55"/>
      <c r="O512" s="55"/>
      <c r="P512" s="55"/>
      <c r="Q512" s="55"/>
      <c r="R512" s="55"/>
      <c r="S512" s="55"/>
      <c r="T512" s="55"/>
      <c r="U512" s="55"/>
      <c r="V512" s="55"/>
      <c r="W512" s="55"/>
      <c r="X512" s="55"/>
      <c r="Y512" s="55"/>
      <c r="Z512" s="55"/>
      <c r="AA512" s="55"/>
      <c r="AB512" s="55"/>
      <c r="AC512" s="55"/>
      <c r="AD512" s="55"/>
      <c r="AE512" s="55"/>
      <c r="AF512" s="55"/>
      <c r="AG512" s="55"/>
      <c r="AH512" s="55"/>
      <c r="AI512" s="55"/>
      <c r="AJ512" s="373"/>
      <c r="AK512" s="429"/>
      <c r="AL512" s="429"/>
      <c r="AM512" s="429"/>
      <c r="AN512" s="469"/>
    </row>
    <row r="513" spans="1:40" ht="19.5">
      <c r="A513" s="55"/>
      <c r="B513" s="55" t="s">
        <v>590</v>
      </c>
      <c r="C513" s="55"/>
      <c r="D513" s="55"/>
      <c r="E513" s="55"/>
      <c r="F513" s="55"/>
      <c r="G513" s="55"/>
      <c r="H513" s="55"/>
      <c r="I513" s="55"/>
      <c r="J513" s="55"/>
      <c r="K513" s="55"/>
      <c r="L513" s="55"/>
      <c r="M513" s="55"/>
      <c r="N513" s="55"/>
      <c r="O513" s="55"/>
      <c r="P513" s="55"/>
      <c r="Q513" s="55"/>
      <c r="R513" s="55"/>
      <c r="S513" s="55"/>
      <c r="T513" s="55"/>
      <c r="U513" s="55"/>
      <c r="V513" s="55"/>
      <c r="W513" s="55"/>
      <c r="X513" s="55"/>
      <c r="Y513" s="55"/>
      <c r="Z513" s="55"/>
      <c r="AA513" s="55"/>
      <c r="AB513" s="55"/>
      <c r="AC513" s="55"/>
      <c r="AD513" s="55"/>
      <c r="AE513" s="55"/>
      <c r="AF513" s="55"/>
      <c r="AG513" s="55"/>
      <c r="AH513" s="55"/>
      <c r="AI513" s="55"/>
      <c r="AJ513" s="213"/>
      <c r="AK513" s="226"/>
      <c r="AL513" s="226"/>
      <c r="AM513" s="226"/>
      <c r="AN513" s="265"/>
    </row>
    <row r="514" spans="1:40" ht="19.5">
      <c r="A514" s="55"/>
      <c r="B514" s="55"/>
      <c r="C514" s="55"/>
      <c r="D514" s="55"/>
      <c r="E514" s="55"/>
      <c r="F514" s="55"/>
      <c r="G514" s="55"/>
      <c r="H514" s="55"/>
      <c r="I514" s="55"/>
      <c r="J514" s="55"/>
      <c r="K514" s="55"/>
      <c r="L514" s="55"/>
      <c r="M514" s="55"/>
      <c r="N514" s="55"/>
      <c r="O514" s="55"/>
      <c r="P514" s="55"/>
      <c r="Q514" s="55"/>
      <c r="R514" s="55"/>
      <c r="S514" s="55"/>
      <c r="T514" s="55"/>
      <c r="U514" s="55"/>
      <c r="V514" s="55"/>
      <c r="W514" s="55"/>
      <c r="X514" s="55"/>
      <c r="Y514" s="55"/>
      <c r="Z514" s="55"/>
      <c r="AA514" s="55"/>
      <c r="AB514" s="55"/>
      <c r="AC514" s="55"/>
      <c r="AD514" s="55"/>
      <c r="AE514" s="55"/>
      <c r="AF514" s="55"/>
      <c r="AG514" s="55"/>
      <c r="AH514" s="55"/>
      <c r="AI514" s="55"/>
      <c r="AJ514" s="55"/>
      <c r="AK514" s="55"/>
      <c r="AL514" s="55"/>
      <c r="AM514" s="55"/>
      <c r="AN514" s="55"/>
    </row>
    <row r="515" spans="1:40" ht="19.5">
      <c r="A515" s="55" t="s">
        <v>306</v>
      </c>
      <c r="B515" s="55"/>
      <c r="C515" s="55"/>
      <c r="D515" s="55"/>
      <c r="E515" s="55"/>
      <c r="F515" s="55"/>
      <c r="G515" s="55"/>
      <c r="H515" s="55"/>
      <c r="I515" s="55"/>
      <c r="J515" s="55"/>
      <c r="K515" s="55"/>
      <c r="L515" s="55"/>
      <c r="M515" s="55"/>
      <c r="N515" s="55"/>
      <c r="O515" s="55"/>
      <c r="P515" s="55"/>
      <c r="Q515" s="55"/>
      <c r="R515" s="55"/>
      <c r="S515" s="55"/>
      <c r="T515" s="55"/>
      <c r="U515" s="55"/>
      <c r="V515" s="55"/>
      <c r="W515" s="55"/>
      <c r="X515" s="55"/>
      <c r="Y515" s="55"/>
      <c r="Z515" s="55"/>
      <c r="AA515" s="55"/>
      <c r="AB515" s="55"/>
      <c r="AC515" s="55"/>
      <c r="AD515" s="55"/>
      <c r="AE515" s="55"/>
      <c r="AF515" s="55"/>
      <c r="AG515" s="55"/>
      <c r="AH515" s="55"/>
      <c r="AI515" s="55"/>
      <c r="AJ515" s="55"/>
      <c r="AK515" s="55"/>
      <c r="AL515" s="55"/>
      <c r="AM515" s="55"/>
      <c r="AN515" s="55"/>
    </row>
    <row r="516" spans="1:40" ht="20.25">
      <c r="A516" s="55"/>
      <c r="B516" s="55" t="s">
        <v>551</v>
      </c>
      <c r="C516" s="55"/>
      <c r="D516" s="55"/>
      <c r="E516" s="55"/>
      <c r="F516" s="55"/>
      <c r="G516" s="55"/>
      <c r="H516" s="55"/>
      <c r="I516" s="55"/>
      <c r="J516" s="55"/>
      <c r="K516" s="55"/>
      <c r="L516" s="55"/>
      <c r="M516" s="55"/>
      <c r="N516" s="55"/>
      <c r="O516" s="55"/>
      <c r="P516" s="55"/>
      <c r="Q516" s="55"/>
      <c r="R516" s="55"/>
      <c r="S516" s="55"/>
      <c r="T516" s="55"/>
      <c r="U516" s="55"/>
      <c r="V516" s="55"/>
      <c r="W516" s="55"/>
      <c r="X516" s="55"/>
      <c r="Y516" s="55"/>
      <c r="Z516" s="55"/>
      <c r="AA516" s="55"/>
      <c r="AB516" s="55"/>
      <c r="AC516" s="55"/>
      <c r="AD516" s="55"/>
      <c r="AE516" s="55"/>
      <c r="AF516" s="55"/>
      <c r="AG516" s="55"/>
      <c r="AH516" s="55"/>
      <c r="AI516" s="55"/>
      <c r="AJ516" s="233"/>
      <c r="AK516" s="250"/>
      <c r="AL516" s="250"/>
      <c r="AM516" s="250"/>
      <c r="AN516" s="280"/>
    </row>
    <row r="517" spans="1:40" ht="20.25">
      <c r="A517" s="55"/>
      <c r="B517" s="55"/>
      <c r="C517" s="55"/>
      <c r="D517" s="55"/>
      <c r="E517" s="73" t="s">
        <v>314</v>
      </c>
      <c r="F517" s="73"/>
      <c r="G517" s="73"/>
      <c r="H517" s="73"/>
      <c r="I517" s="73"/>
      <c r="J517" s="55" t="s">
        <v>768</v>
      </c>
      <c r="K517" s="55"/>
      <c r="L517" s="217"/>
      <c r="M517" s="232"/>
      <c r="N517" s="243"/>
      <c r="O517" s="188" t="s">
        <v>127</v>
      </c>
      <c r="P517" s="55"/>
      <c r="Q517" s="55"/>
      <c r="R517" s="55"/>
      <c r="S517" s="73" t="s">
        <v>866</v>
      </c>
      <c r="T517" s="73"/>
      <c r="U517" s="73"/>
      <c r="V517" s="256"/>
      <c r="W517" s="217"/>
      <c r="X517" s="232"/>
      <c r="Y517" s="313"/>
      <c r="Z517" s="55" t="s">
        <v>127</v>
      </c>
      <c r="AA517" s="55"/>
      <c r="AB517" s="55"/>
      <c r="AC517" s="55"/>
      <c r="AD517" s="55"/>
      <c r="AE517" s="55"/>
      <c r="AF517" s="55"/>
      <c r="AG517" s="55"/>
      <c r="AH517" s="55"/>
      <c r="AI517" s="55"/>
      <c r="AJ517" s="319"/>
      <c r="AK517" s="319"/>
      <c r="AL517" s="319"/>
      <c r="AM517" s="319"/>
      <c r="AN517" s="319"/>
    </row>
    <row r="518" spans="1:40" ht="19.5">
      <c r="A518" s="55"/>
      <c r="B518" s="55"/>
      <c r="C518" s="55"/>
      <c r="D518" s="55"/>
      <c r="E518" s="55"/>
      <c r="F518" s="55"/>
      <c r="G518" s="55"/>
      <c r="H518" s="55"/>
      <c r="I518" s="55"/>
      <c r="J518" s="55"/>
      <c r="K518" s="55"/>
      <c r="L518" s="55"/>
      <c r="M518" s="55"/>
      <c r="N518" s="55"/>
      <c r="O518" s="55"/>
      <c r="P518" s="55"/>
      <c r="Q518" s="55"/>
      <c r="R518" s="55"/>
      <c r="S518" s="55"/>
      <c r="T518" s="55"/>
      <c r="U518" s="55"/>
      <c r="V518" s="55"/>
      <c r="W518" s="55"/>
      <c r="X518" s="55"/>
      <c r="Y518" s="55"/>
      <c r="Z518" s="55"/>
      <c r="AA518" s="55"/>
      <c r="AB518" s="55"/>
      <c r="AC518" s="55"/>
      <c r="AD518" s="55"/>
      <c r="AE518" s="55"/>
      <c r="AF518" s="55"/>
      <c r="AG518" s="55"/>
      <c r="AH518" s="55"/>
      <c r="AI518" s="55"/>
      <c r="AJ518" s="55"/>
      <c r="AK518" s="55"/>
      <c r="AL518" s="55"/>
      <c r="AM518" s="55"/>
      <c r="AN518" s="55"/>
    </row>
    <row r="519" spans="1:40" ht="19.5">
      <c r="A519" s="55" t="s">
        <v>357</v>
      </c>
      <c r="B519" s="55"/>
      <c r="C519" s="55"/>
      <c r="D519" s="55"/>
      <c r="E519" s="55"/>
      <c r="F519" s="55"/>
      <c r="G519" s="55"/>
      <c r="H519" s="55"/>
      <c r="I519" s="55"/>
      <c r="J519" s="55"/>
      <c r="K519" s="55"/>
      <c r="L519" s="55"/>
      <c r="M519" s="55"/>
      <c r="N519" s="55"/>
      <c r="O519" s="55"/>
      <c r="P519" s="55"/>
      <c r="Q519" s="55"/>
      <c r="R519" s="55"/>
      <c r="S519" s="55"/>
      <c r="T519" s="55"/>
      <c r="U519" s="55"/>
      <c r="V519" s="55"/>
      <c r="W519" s="55"/>
      <c r="X519" s="55"/>
      <c r="Y519" s="55"/>
      <c r="Z519" s="55"/>
      <c r="AA519" s="55"/>
      <c r="AB519" s="55"/>
      <c r="AC519" s="55"/>
      <c r="AD519" s="55"/>
      <c r="AE519" s="55"/>
      <c r="AF519" s="55"/>
      <c r="AG519" s="55"/>
      <c r="AH519" s="55"/>
      <c r="AI519" s="55"/>
      <c r="AJ519" s="55"/>
      <c r="AK519" s="55"/>
      <c r="AL519" s="55"/>
      <c r="AM519" s="55"/>
      <c r="AN519" s="55"/>
    </row>
    <row r="520" spans="1:40" ht="20.25">
      <c r="A520" s="55"/>
      <c r="B520" s="55" t="s">
        <v>369</v>
      </c>
      <c r="C520" s="55"/>
      <c r="D520" s="55"/>
      <c r="E520" s="55"/>
      <c r="F520" s="55"/>
      <c r="G520" s="55"/>
      <c r="H520" s="55"/>
      <c r="I520" s="55"/>
      <c r="J520" s="55"/>
      <c r="K520" s="55"/>
      <c r="L520" s="55"/>
      <c r="M520" s="55"/>
      <c r="N520" s="55"/>
      <c r="O520" s="55"/>
      <c r="P520" s="55"/>
      <c r="Q520" s="55"/>
      <c r="R520" s="55"/>
      <c r="S520" s="55"/>
      <c r="T520" s="55"/>
      <c r="U520" s="55"/>
      <c r="V520" s="55"/>
      <c r="W520" s="55"/>
      <c r="X520" s="55"/>
      <c r="Y520" s="55"/>
      <c r="Z520" s="55"/>
      <c r="AA520" s="55"/>
      <c r="AB520" s="55"/>
      <c r="AC520" s="55"/>
      <c r="AD520" s="55"/>
      <c r="AE520" s="55"/>
      <c r="AF520" s="55"/>
      <c r="AG520" s="55"/>
      <c r="AH520" s="55"/>
      <c r="AI520" s="55"/>
      <c r="AJ520" s="233"/>
      <c r="AK520" s="250"/>
      <c r="AL520" s="250"/>
      <c r="AM520" s="250"/>
      <c r="AN520" s="280"/>
    </row>
    <row r="521" spans="1:40" ht="19.5">
      <c r="A521" s="55"/>
      <c r="B521" s="55" t="s">
        <v>596</v>
      </c>
      <c r="C521" s="55"/>
      <c r="D521" s="55"/>
      <c r="E521" s="55"/>
      <c r="F521" s="55"/>
      <c r="G521" s="55"/>
      <c r="H521" s="55"/>
      <c r="I521" s="55"/>
      <c r="J521" s="55"/>
      <c r="K521" s="55"/>
      <c r="L521" s="55"/>
      <c r="M521" s="55"/>
      <c r="N521" s="55"/>
      <c r="O521" s="55"/>
      <c r="P521" s="55"/>
      <c r="Q521" s="55"/>
      <c r="R521" s="55"/>
      <c r="S521" s="55"/>
      <c r="T521" s="55"/>
      <c r="U521" s="55"/>
      <c r="V521" s="55"/>
      <c r="W521" s="55"/>
      <c r="X521" s="55"/>
      <c r="Y521" s="55"/>
      <c r="Z521" s="55"/>
      <c r="AA521" s="55"/>
      <c r="AB521" s="55"/>
      <c r="AC521" s="55"/>
      <c r="AD521" s="55"/>
      <c r="AE521" s="55"/>
      <c r="AF521" s="55"/>
      <c r="AG521" s="55"/>
      <c r="AH521" s="55"/>
      <c r="AI521" s="55"/>
      <c r="AJ521" s="55"/>
      <c r="AK521" s="55"/>
      <c r="AL521" s="55"/>
      <c r="AM521" s="55"/>
      <c r="AN521" s="55"/>
    </row>
    <row r="522" spans="1:40">
      <c r="A522" s="55"/>
      <c r="B522" s="55"/>
      <c r="C522" s="55"/>
      <c r="D522" s="55"/>
      <c r="E522" s="55"/>
      <c r="F522" s="55"/>
      <c r="G522" s="55"/>
      <c r="H522" s="55"/>
      <c r="I522" s="55"/>
      <c r="J522" s="55"/>
      <c r="K522" s="55"/>
      <c r="L522" s="55"/>
      <c r="M522" s="55"/>
      <c r="N522" s="55"/>
      <c r="O522" s="55"/>
      <c r="P522" s="55"/>
      <c r="Q522" s="55"/>
      <c r="R522" s="55"/>
      <c r="S522" s="55"/>
      <c r="T522" s="55"/>
      <c r="U522" s="55"/>
      <c r="V522" s="55"/>
      <c r="W522" s="55"/>
      <c r="X522" s="55"/>
      <c r="Y522" s="55"/>
      <c r="Z522" s="55"/>
      <c r="AA522" s="55"/>
      <c r="AB522" s="55"/>
      <c r="AC522" s="55"/>
      <c r="AD522" s="55"/>
      <c r="AE522" s="55"/>
      <c r="AF522" s="55"/>
      <c r="AG522" s="55"/>
      <c r="AH522" s="55"/>
      <c r="AI522" s="55"/>
      <c r="AJ522" s="55"/>
      <c r="AK522" s="55"/>
      <c r="AL522" s="55"/>
      <c r="AM522" s="55"/>
      <c r="AN522" s="55"/>
    </row>
    <row r="523" spans="1:40" ht="19.5">
      <c r="A523" s="55" t="s">
        <v>397</v>
      </c>
      <c r="B523" s="55"/>
      <c r="C523" s="55"/>
      <c r="D523" s="55"/>
      <c r="E523" s="55"/>
      <c r="F523" s="55"/>
      <c r="G523" s="55"/>
      <c r="H523" s="55"/>
      <c r="I523" s="55"/>
      <c r="J523" s="55"/>
      <c r="K523" s="55"/>
      <c r="L523" s="55"/>
      <c r="M523" s="55"/>
      <c r="N523" s="55"/>
      <c r="O523" s="55"/>
      <c r="P523" s="55"/>
      <c r="Q523" s="55"/>
      <c r="R523" s="55"/>
      <c r="S523" s="55"/>
      <c r="T523" s="55"/>
      <c r="U523" s="55"/>
      <c r="V523" s="55"/>
      <c r="W523" s="55"/>
      <c r="X523" s="55"/>
      <c r="Y523" s="55"/>
      <c r="Z523" s="55"/>
      <c r="AA523" s="55"/>
      <c r="AB523" s="55"/>
      <c r="AC523" s="55"/>
      <c r="AD523" s="55"/>
      <c r="AE523" s="55"/>
      <c r="AF523" s="55"/>
      <c r="AG523" s="55"/>
      <c r="AH523" s="55"/>
      <c r="AI523" s="55"/>
      <c r="AJ523" s="55"/>
      <c r="AK523" s="55"/>
      <c r="AL523" s="55"/>
      <c r="AM523" s="55"/>
      <c r="AN523" s="55"/>
    </row>
    <row r="524" spans="1:40" ht="19.5">
      <c r="A524" s="55"/>
      <c r="B524" s="58" t="s">
        <v>15</v>
      </c>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c r="AA524" s="58"/>
      <c r="AB524" s="58"/>
      <c r="AC524" s="58"/>
      <c r="AD524" s="58"/>
      <c r="AE524" s="58"/>
      <c r="AF524" s="58"/>
      <c r="AG524" s="58"/>
      <c r="AH524" s="58"/>
      <c r="AI524" s="55"/>
      <c r="AJ524" s="212"/>
      <c r="AK524" s="225"/>
      <c r="AL524" s="225"/>
      <c r="AM524" s="225"/>
      <c r="AN524" s="264"/>
    </row>
    <row r="525" spans="1:40">
      <c r="A525" s="55"/>
      <c r="B525" s="55" t="s">
        <v>277</v>
      </c>
      <c r="C525" s="55"/>
      <c r="D525" s="55"/>
      <c r="E525" s="55"/>
      <c r="F525" s="55"/>
      <c r="G525" s="55"/>
      <c r="H525" s="55"/>
      <c r="I525" s="55"/>
      <c r="J525" s="55"/>
      <c r="K525" s="55"/>
      <c r="L525" s="55"/>
      <c r="M525" s="55"/>
      <c r="N525" s="55"/>
      <c r="O525" s="55"/>
      <c r="P525" s="55"/>
      <c r="Q525" s="55"/>
      <c r="R525" s="55"/>
      <c r="S525" s="55"/>
      <c r="T525" s="55"/>
      <c r="U525" s="55"/>
      <c r="V525" s="55"/>
      <c r="W525" s="55"/>
      <c r="X525" s="55"/>
      <c r="Y525" s="55"/>
      <c r="Z525" s="55"/>
      <c r="AA525" s="55"/>
      <c r="AB525" s="55"/>
      <c r="AC525" s="55"/>
      <c r="AD525" s="55"/>
      <c r="AE525" s="55"/>
      <c r="AF525" s="55"/>
      <c r="AG525" s="55"/>
      <c r="AH525" s="55"/>
      <c r="AI525" s="55"/>
      <c r="AJ525" s="374"/>
      <c r="AK525" s="430"/>
      <c r="AL525" s="430"/>
      <c r="AM525" s="430"/>
      <c r="AN525" s="470"/>
    </row>
    <row r="526" spans="1:40">
      <c r="A526" s="55"/>
      <c r="B526" s="55" t="s">
        <v>405</v>
      </c>
      <c r="C526" s="55"/>
      <c r="D526" s="55"/>
      <c r="E526" s="55"/>
      <c r="F526" s="55"/>
      <c r="G526" s="55"/>
      <c r="H526" s="55"/>
      <c r="I526" s="55"/>
      <c r="J526" s="55"/>
      <c r="K526" s="55"/>
      <c r="L526" s="55"/>
      <c r="M526" s="55"/>
      <c r="N526" s="55"/>
      <c r="O526" s="55"/>
      <c r="P526" s="55"/>
      <c r="Q526" s="55"/>
      <c r="R526" s="55"/>
      <c r="S526" s="55"/>
      <c r="T526" s="55"/>
      <c r="U526" s="55"/>
      <c r="V526" s="55"/>
      <c r="W526" s="55"/>
      <c r="X526" s="55"/>
      <c r="Y526" s="55"/>
      <c r="Z526" s="55"/>
      <c r="AA526" s="55"/>
      <c r="AB526" s="55"/>
      <c r="AC526" s="55"/>
      <c r="AD526" s="55"/>
      <c r="AE526" s="55"/>
      <c r="AF526" s="55"/>
      <c r="AG526" s="55"/>
      <c r="AH526" s="55"/>
      <c r="AI526" s="55"/>
      <c r="AJ526" s="374"/>
      <c r="AK526" s="430"/>
      <c r="AL526" s="430"/>
      <c r="AM526" s="430"/>
      <c r="AN526" s="470"/>
    </row>
    <row r="527" spans="1:40">
      <c r="A527" s="55"/>
      <c r="B527" s="55" t="s">
        <v>746</v>
      </c>
      <c r="C527" s="55"/>
      <c r="D527" s="55"/>
      <c r="E527" s="55"/>
      <c r="F527" s="55"/>
      <c r="G527" s="55"/>
      <c r="H527" s="55"/>
      <c r="I527" s="55"/>
      <c r="J527" s="55"/>
      <c r="K527" s="55"/>
      <c r="L527" s="55"/>
      <c r="M527" s="55"/>
      <c r="N527" s="55"/>
      <c r="O527" s="55"/>
      <c r="P527" s="55"/>
      <c r="Q527" s="55"/>
      <c r="R527" s="55"/>
      <c r="S527" s="55"/>
      <c r="T527" s="55"/>
      <c r="U527" s="55"/>
      <c r="V527" s="55"/>
      <c r="W527" s="55"/>
      <c r="X527" s="55"/>
      <c r="Y527" s="55"/>
      <c r="Z527" s="55"/>
      <c r="AA527" s="55"/>
      <c r="AB527" s="55"/>
      <c r="AC527" s="55"/>
      <c r="AD527" s="55"/>
      <c r="AE527" s="55"/>
      <c r="AF527" s="55"/>
      <c r="AG527" s="55"/>
      <c r="AH527" s="55"/>
      <c r="AI527" s="55"/>
      <c r="AJ527" s="374"/>
      <c r="AK527" s="430"/>
      <c r="AL527" s="430"/>
      <c r="AM527" s="430"/>
      <c r="AN527" s="470"/>
    </row>
    <row r="528" spans="1:40" ht="19.5">
      <c r="A528" s="55"/>
      <c r="B528" s="55" t="s">
        <v>102</v>
      </c>
      <c r="C528" s="55"/>
      <c r="D528" s="55"/>
      <c r="E528" s="55"/>
      <c r="F528" s="55"/>
      <c r="G528" s="55"/>
      <c r="H528" s="55"/>
      <c r="I528" s="55"/>
      <c r="J528" s="55"/>
      <c r="K528" s="55"/>
      <c r="L528" s="55"/>
      <c r="M528" s="55"/>
      <c r="N528" s="55"/>
      <c r="O528" s="55"/>
      <c r="P528" s="55"/>
      <c r="Q528" s="55"/>
      <c r="R528" s="55"/>
      <c r="S528" s="55"/>
      <c r="T528" s="55"/>
      <c r="U528" s="55"/>
      <c r="V528" s="55"/>
      <c r="W528" s="55"/>
      <c r="X528" s="55"/>
      <c r="Y528" s="55"/>
      <c r="Z528" s="55"/>
      <c r="AA528" s="55"/>
      <c r="AB528" s="55"/>
      <c r="AC528" s="55"/>
      <c r="AD528" s="55"/>
      <c r="AE528" s="55"/>
      <c r="AF528" s="55"/>
      <c r="AG528" s="55"/>
      <c r="AH528" s="55"/>
      <c r="AI528" s="55"/>
      <c r="AJ528" s="213"/>
      <c r="AK528" s="226"/>
      <c r="AL528" s="226"/>
      <c r="AM528" s="226"/>
      <c r="AN528" s="265"/>
    </row>
    <row r="529" spans="1:40" ht="19.5">
      <c r="A529" s="55"/>
      <c r="B529" s="55"/>
      <c r="C529" s="55"/>
      <c r="D529" s="55"/>
      <c r="E529" s="55"/>
      <c r="F529" s="55"/>
      <c r="G529" s="55"/>
      <c r="H529" s="55"/>
      <c r="I529" s="55"/>
      <c r="J529" s="55"/>
      <c r="K529" s="55"/>
      <c r="L529" s="55"/>
      <c r="M529" s="55"/>
      <c r="N529" s="55"/>
      <c r="O529" s="55"/>
      <c r="P529" s="55"/>
      <c r="Q529" s="55"/>
      <c r="R529" s="55"/>
      <c r="S529" s="55"/>
      <c r="T529" s="55"/>
      <c r="U529" s="55"/>
      <c r="V529" s="55"/>
      <c r="W529" s="55"/>
      <c r="X529" s="55"/>
      <c r="Y529" s="55"/>
      <c r="Z529" s="55"/>
      <c r="AA529" s="55"/>
      <c r="AB529" s="55"/>
      <c r="AC529" s="55"/>
      <c r="AD529" s="55"/>
      <c r="AE529" s="55"/>
      <c r="AF529" s="55"/>
      <c r="AG529" s="55"/>
      <c r="AH529" s="55"/>
      <c r="AI529" s="55"/>
      <c r="AJ529" s="55"/>
      <c r="AK529" s="55"/>
      <c r="AL529" s="55"/>
      <c r="AM529" s="55"/>
      <c r="AN529" s="55"/>
    </row>
    <row r="530" spans="1:40" ht="19.5">
      <c r="A530" s="55" t="str">
        <f>"（１１） 検便の実施状況（令和"&amp;DBCS('表紙①'!H2-1)&amp;"年度の状況）　　※休業中の職員は除く"</f>
        <v>（１１） 検便の実施状況（令和７年度の状況）　　※休業中の職員は除く</v>
      </c>
      <c r="B530" s="55"/>
      <c r="C530" s="55"/>
      <c r="D530" s="55"/>
      <c r="E530" s="55"/>
      <c r="F530" s="55"/>
      <c r="G530" s="55"/>
      <c r="H530" s="55"/>
      <c r="I530" s="55"/>
      <c r="J530" s="55"/>
      <c r="K530" s="55"/>
      <c r="L530" s="55"/>
      <c r="M530" s="55"/>
      <c r="N530" s="55"/>
      <c r="O530" s="55"/>
      <c r="P530" s="55"/>
      <c r="Q530" s="55"/>
      <c r="R530" s="55"/>
      <c r="S530" s="55"/>
      <c r="T530" s="55"/>
      <c r="U530" s="55"/>
      <c r="V530" s="55"/>
      <c r="W530" s="55"/>
      <c r="X530" s="55"/>
      <c r="Y530" s="55"/>
      <c r="Z530" s="55"/>
      <c r="AA530" s="55"/>
      <c r="AB530" s="55"/>
      <c r="AC530" s="55"/>
      <c r="AD530" s="55"/>
      <c r="AE530" s="55"/>
      <c r="AF530" s="55"/>
      <c r="AG530" s="55"/>
      <c r="AH530" s="55"/>
      <c r="AI530" s="55"/>
      <c r="AJ530" s="55"/>
      <c r="AK530" s="55"/>
      <c r="AL530" s="55"/>
      <c r="AM530" s="55"/>
      <c r="AN530" s="55"/>
    </row>
    <row r="531" spans="1:40" ht="20.25">
      <c r="A531" s="55"/>
      <c r="B531" s="55" t="s">
        <v>600</v>
      </c>
      <c r="C531" s="55"/>
      <c r="D531" s="55"/>
      <c r="E531" s="55"/>
      <c r="F531" s="55"/>
      <c r="G531" s="55"/>
      <c r="H531" s="55"/>
      <c r="I531" s="55"/>
      <c r="J531" s="55"/>
      <c r="K531" s="55"/>
      <c r="L531" s="55"/>
      <c r="M531" s="55"/>
      <c r="N531" s="55"/>
      <c r="O531" s="55"/>
      <c r="P531" s="55"/>
      <c r="Q531" s="55"/>
      <c r="R531" s="55"/>
      <c r="S531" s="55"/>
      <c r="T531" s="55"/>
      <c r="U531" s="55"/>
      <c r="V531" s="55"/>
      <c r="W531" s="55"/>
      <c r="X531" s="55"/>
      <c r="Y531" s="55"/>
      <c r="Z531" s="55"/>
      <c r="AA531" s="55"/>
      <c r="AB531" s="55"/>
      <c r="AC531" s="55"/>
      <c r="AD531" s="55"/>
      <c r="AE531" s="55"/>
      <c r="AF531" s="55"/>
      <c r="AG531" s="55"/>
      <c r="AH531" s="55"/>
      <c r="AI531" s="55"/>
      <c r="AJ531" s="233"/>
      <c r="AK531" s="250"/>
      <c r="AL531" s="250"/>
      <c r="AM531" s="250"/>
      <c r="AN531" s="280"/>
    </row>
    <row r="532" spans="1:40" ht="20.25">
      <c r="A532" s="55"/>
      <c r="B532" s="94"/>
      <c r="C532" s="124"/>
      <c r="D532" s="124"/>
      <c r="E532" s="124"/>
      <c r="F532" s="124"/>
      <c r="G532" s="124"/>
      <c r="H532" s="124"/>
      <c r="I532" s="124"/>
      <c r="J532" s="124"/>
      <c r="K532" s="124"/>
      <c r="L532" s="124"/>
      <c r="M532" s="139"/>
      <c r="N532" s="244" t="s">
        <v>99</v>
      </c>
      <c r="O532" s="257"/>
      <c r="P532" s="244" t="s">
        <v>323</v>
      </c>
      <c r="Q532" s="257"/>
      <c r="R532" s="244" t="s">
        <v>216</v>
      </c>
      <c r="S532" s="257"/>
      <c r="T532" s="244" t="s">
        <v>668</v>
      </c>
      <c r="U532" s="257"/>
      <c r="V532" s="301" t="s">
        <v>669</v>
      </c>
      <c r="W532" s="305"/>
      <c r="X532" s="244" t="s">
        <v>231</v>
      </c>
      <c r="Y532" s="257"/>
      <c r="Z532" s="244" t="s">
        <v>81</v>
      </c>
      <c r="AA532" s="257"/>
      <c r="AB532" s="244" t="s">
        <v>392</v>
      </c>
      <c r="AC532" s="257"/>
      <c r="AD532" s="244" t="s">
        <v>455</v>
      </c>
      <c r="AE532" s="257"/>
      <c r="AF532" s="330" t="s">
        <v>556</v>
      </c>
      <c r="AG532" s="333"/>
      <c r="AH532" s="244" t="s">
        <v>105</v>
      </c>
      <c r="AI532" s="257"/>
      <c r="AJ532" s="244" t="s">
        <v>465</v>
      </c>
      <c r="AK532" s="257"/>
      <c r="AL532" s="55"/>
      <c r="AM532" s="55"/>
      <c r="AN532" s="55"/>
    </row>
    <row r="533" spans="1:40" ht="19.5">
      <c r="A533" s="55"/>
      <c r="B533" s="93" t="s">
        <v>135</v>
      </c>
      <c r="C533" s="123"/>
      <c r="D533" s="123"/>
      <c r="E533" s="123"/>
      <c r="F533" s="123"/>
      <c r="G533" s="123"/>
      <c r="H533" s="123"/>
      <c r="I533" s="123"/>
      <c r="J533" s="123"/>
      <c r="K533" s="123"/>
      <c r="L533" s="123"/>
      <c r="M533" s="123"/>
      <c r="N533" s="245"/>
      <c r="O533" s="258"/>
      <c r="P533" s="258"/>
      <c r="Q533" s="258"/>
      <c r="R533" s="258"/>
      <c r="S533" s="258"/>
      <c r="T533" s="258"/>
      <c r="U533" s="258"/>
      <c r="V533" s="258"/>
      <c r="W533" s="258"/>
      <c r="X533" s="258"/>
      <c r="Y533" s="258"/>
      <c r="Z533" s="258"/>
      <c r="AA533" s="258"/>
      <c r="AB533" s="258"/>
      <c r="AC533" s="258"/>
      <c r="AD533" s="258"/>
      <c r="AE533" s="258"/>
      <c r="AF533" s="258"/>
      <c r="AG533" s="258"/>
      <c r="AH533" s="258"/>
      <c r="AI533" s="258"/>
      <c r="AJ533" s="258"/>
      <c r="AK533" s="444"/>
      <c r="AL533" s="55"/>
      <c r="AM533" s="55"/>
      <c r="AN533" s="55"/>
    </row>
    <row r="534" spans="1:40">
      <c r="A534" s="55"/>
      <c r="B534" s="111" t="s">
        <v>305</v>
      </c>
      <c r="C534" s="132"/>
      <c r="D534" s="132"/>
      <c r="E534" s="132"/>
      <c r="F534" s="148"/>
      <c r="G534" s="95" t="s">
        <v>599</v>
      </c>
      <c r="H534" s="125"/>
      <c r="I534" s="125"/>
      <c r="J534" s="125"/>
      <c r="K534" s="125"/>
      <c r="L534" s="125"/>
      <c r="M534" s="125"/>
      <c r="N534" s="246"/>
      <c r="O534" s="259"/>
      <c r="P534" s="259"/>
      <c r="Q534" s="259"/>
      <c r="R534" s="259"/>
      <c r="S534" s="259"/>
      <c r="T534" s="259"/>
      <c r="U534" s="259"/>
      <c r="V534" s="259"/>
      <c r="W534" s="259"/>
      <c r="X534" s="259"/>
      <c r="Y534" s="259"/>
      <c r="Z534" s="259"/>
      <c r="AA534" s="259"/>
      <c r="AB534" s="259"/>
      <c r="AC534" s="259"/>
      <c r="AD534" s="259"/>
      <c r="AE534" s="259"/>
      <c r="AF534" s="259"/>
      <c r="AG534" s="259"/>
      <c r="AH534" s="259"/>
      <c r="AI534" s="259"/>
      <c r="AJ534" s="259"/>
      <c r="AK534" s="445"/>
      <c r="AL534" s="55"/>
      <c r="AM534" s="55"/>
      <c r="AN534" s="55"/>
    </row>
    <row r="535" spans="1:40">
      <c r="A535" s="55"/>
      <c r="B535" s="112"/>
      <c r="C535" s="109"/>
      <c r="D535" s="109"/>
      <c r="E535" s="109"/>
      <c r="F535" s="149"/>
      <c r="G535" s="93" t="s">
        <v>3</v>
      </c>
      <c r="H535" s="123"/>
      <c r="I535" s="123"/>
      <c r="J535" s="123"/>
      <c r="K535" s="123"/>
      <c r="L535" s="123"/>
      <c r="M535" s="123"/>
      <c r="N535" s="246"/>
      <c r="O535" s="259"/>
      <c r="P535" s="259"/>
      <c r="Q535" s="259"/>
      <c r="R535" s="259"/>
      <c r="S535" s="259"/>
      <c r="T535" s="259"/>
      <c r="U535" s="259"/>
      <c r="V535" s="259"/>
      <c r="W535" s="259"/>
      <c r="X535" s="259"/>
      <c r="Y535" s="259"/>
      <c r="Z535" s="259"/>
      <c r="AA535" s="259"/>
      <c r="AB535" s="259"/>
      <c r="AC535" s="259"/>
      <c r="AD535" s="259"/>
      <c r="AE535" s="259"/>
      <c r="AF535" s="259"/>
      <c r="AG535" s="259"/>
      <c r="AH535" s="259"/>
      <c r="AI535" s="259"/>
      <c r="AJ535" s="259"/>
      <c r="AK535" s="445"/>
      <c r="AL535" s="55"/>
      <c r="AM535" s="55"/>
      <c r="AN535" s="55"/>
    </row>
    <row r="536" spans="1:40">
      <c r="A536" s="55"/>
      <c r="B536" s="113"/>
      <c r="C536" s="133"/>
      <c r="D536" s="133"/>
      <c r="E536" s="133"/>
      <c r="F536" s="150"/>
      <c r="G536" s="93" t="s">
        <v>97</v>
      </c>
      <c r="H536" s="123"/>
      <c r="I536" s="123"/>
      <c r="J536" s="123"/>
      <c r="K536" s="123"/>
      <c r="L536" s="123"/>
      <c r="M536" s="123"/>
      <c r="N536" s="246"/>
      <c r="O536" s="259"/>
      <c r="P536" s="259"/>
      <c r="Q536" s="259"/>
      <c r="R536" s="259"/>
      <c r="S536" s="259"/>
      <c r="T536" s="259"/>
      <c r="U536" s="259"/>
      <c r="V536" s="259"/>
      <c r="W536" s="259"/>
      <c r="X536" s="259"/>
      <c r="Y536" s="259"/>
      <c r="Z536" s="259"/>
      <c r="AA536" s="259"/>
      <c r="AB536" s="259"/>
      <c r="AC536" s="259"/>
      <c r="AD536" s="259"/>
      <c r="AE536" s="259"/>
      <c r="AF536" s="259"/>
      <c r="AG536" s="259"/>
      <c r="AH536" s="259"/>
      <c r="AI536" s="259"/>
      <c r="AJ536" s="259"/>
      <c r="AK536" s="445"/>
      <c r="AL536" s="55"/>
      <c r="AM536" s="55"/>
      <c r="AN536" s="55"/>
    </row>
    <row r="537" spans="1:40">
      <c r="A537" s="55"/>
      <c r="B537" s="111" t="s">
        <v>169</v>
      </c>
      <c r="C537" s="132"/>
      <c r="D537" s="132"/>
      <c r="E537" s="132"/>
      <c r="F537" s="148"/>
      <c r="G537" s="93" t="s">
        <v>599</v>
      </c>
      <c r="H537" s="123"/>
      <c r="I537" s="123"/>
      <c r="J537" s="123"/>
      <c r="K537" s="123"/>
      <c r="L537" s="123"/>
      <c r="M537" s="123"/>
      <c r="N537" s="246"/>
      <c r="O537" s="259"/>
      <c r="P537" s="259"/>
      <c r="Q537" s="259"/>
      <c r="R537" s="259"/>
      <c r="S537" s="259"/>
      <c r="T537" s="259"/>
      <c r="U537" s="259"/>
      <c r="V537" s="259"/>
      <c r="W537" s="259"/>
      <c r="X537" s="259"/>
      <c r="Y537" s="259"/>
      <c r="Z537" s="259"/>
      <c r="AA537" s="259"/>
      <c r="AB537" s="259"/>
      <c r="AC537" s="259"/>
      <c r="AD537" s="259"/>
      <c r="AE537" s="259"/>
      <c r="AF537" s="259"/>
      <c r="AG537" s="259"/>
      <c r="AH537" s="259"/>
      <c r="AI537" s="259"/>
      <c r="AJ537" s="259"/>
      <c r="AK537" s="445"/>
      <c r="AL537" s="55"/>
      <c r="AM537" s="55"/>
      <c r="AN537" s="55"/>
    </row>
    <row r="538" spans="1:40">
      <c r="A538" s="55"/>
      <c r="B538" s="112"/>
      <c r="C538" s="109"/>
      <c r="D538" s="109"/>
      <c r="E538" s="109"/>
      <c r="F538" s="149"/>
      <c r="G538" s="93" t="s">
        <v>3</v>
      </c>
      <c r="H538" s="123"/>
      <c r="I538" s="123"/>
      <c r="J538" s="123"/>
      <c r="K538" s="123"/>
      <c r="L538" s="123"/>
      <c r="M538" s="123"/>
      <c r="N538" s="246"/>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445"/>
      <c r="AL538" s="55"/>
      <c r="AM538" s="55"/>
      <c r="AN538" s="55"/>
    </row>
    <row r="539" spans="1:40">
      <c r="A539" s="55"/>
      <c r="B539" s="113"/>
      <c r="C539" s="133"/>
      <c r="D539" s="133"/>
      <c r="E539" s="133"/>
      <c r="F539" s="150"/>
      <c r="G539" s="93" t="s">
        <v>97</v>
      </c>
      <c r="H539" s="123"/>
      <c r="I539" s="123"/>
      <c r="J539" s="123"/>
      <c r="K539" s="123"/>
      <c r="L539" s="123"/>
      <c r="M539" s="123"/>
      <c r="N539" s="246"/>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445"/>
      <c r="AL539" s="55"/>
      <c r="AM539" s="55"/>
      <c r="AN539" s="55"/>
    </row>
    <row r="540" spans="1:40" ht="19.5">
      <c r="A540" s="55"/>
      <c r="B540" s="114" t="s">
        <v>604</v>
      </c>
      <c r="C540" s="134"/>
      <c r="D540" s="134"/>
      <c r="E540" s="134"/>
      <c r="F540" s="151"/>
      <c r="G540" s="93" t="s">
        <v>599</v>
      </c>
      <c r="H540" s="123"/>
      <c r="I540" s="123"/>
      <c r="J540" s="123"/>
      <c r="K540" s="123"/>
      <c r="L540" s="123"/>
      <c r="M540" s="123"/>
      <c r="N540" s="247"/>
      <c r="O540" s="260"/>
      <c r="P540" s="260"/>
      <c r="Q540" s="260"/>
      <c r="R540" s="260"/>
      <c r="S540" s="260"/>
      <c r="T540" s="260"/>
      <c r="U540" s="260"/>
      <c r="V540" s="260"/>
      <c r="W540" s="260"/>
      <c r="X540" s="260"/>
      <c r="Y540" s="260"/>
      <c r="Z540" s="260"/>
      <c r="AA540" s="260"/>
      <c r="AB540" s="260"/>
      <c r="AC540" s="260"/>
      <c r="AD540" s="260"/>
      <c r="AE540" s="260"/>
      <c r="AF540" s="260"/>
      <c r="AG540" s="260"/>
      <c r="AH540" s="260"/>
      <c r="AI540" s="260"/>
      <c r="AJ540" s="260"/>
      <c r="AK540" s="446"/>
      <c r="AL540" s="55"/>
      <c r="AM540" s="55"/>
      <c r="AN540" s="55"/>
    </row>
    <row r="541" spans="1:40" ht="19.5">
      <c r="A541" s="55"/>
      <c r="B541" s="93" t="s">
        <v>605</v>
      </c>
      <c r="C541" s="123"/>
      <c r="D541" s="123"/>
      <c r="E541" s="123"/>
      <c r="F541" s="123"/>
      <c r="G541" s="123"/>
      <c r="H541" s="123"/>
      <c r="I541" s="123"/>
      <c r="J541" s="123"/>
      <c r="K541" s="123"/>
      <c r="L541" s="123"/>
      <c r="M541" s="138"/>
      <c r="N541" s="95">
        <f>SUM(N534,N537,N540)</f>
        <v>0</v>
      </c>
      <c r="O541" s="140"/>
      <c r="P541" s="95">
        <f>SUM(P534,P537,P540)</f>
        <v>0</v>
      </c>
      <c r="Q541" s="140"/>
      <c r="R541" s="95">
        <f>SUM(R534,R537,R540)</f>
        <v>0</v>
      </c>
      <c r="S541" s="140"/>
      <c r="T541" s="95">
        <f>SUM(T534,T537,T540)</f>
        <v>0</v>
      </c>
      <c r="U541" s="140"/>
      <c r="V541" s="95">
        <f>SUM(V534,V537,V540)</f>
        <v>0</v>
      </c>
      <c r="W541" s="140"/>
      <c r="X541" s="95">
        <f>SUM(X534,X537,X540)</f>
        <v>0</v>
      </c>
      <c r="Y541" s="140"/>
      <c r="Z541" s="95">
        <f>SUM(Z534,Z537,Z540)</f>
        <v>0</v>
      </c>
      <c r="AA541" s="140"/>
      <c r="AB541" s="95">
        <f>SUM(AB534,AB537,AB540)</f>
        <v>0</v>
      </c>
      <c r="AC541" s="140"/>
      <c r="AD541" s="95">
        <f>SUM(AD534,AD537,AD540)</f>
        <v>0</v>
      </c>
      <c r="AE541" s="140"/>
      <c r="AF541" s="95">
        <f>SUM(AF534,AF537,AF540)</f>
        <v>0</v>
      </c>
      <c r="AG541" s="140"/>
      <c r="AH541" s="95">
        <f>SUM(AH534,AH537,AH540)</f>
        <v>0</v>
      </c>
      <c r="AI541" s="140"/>
      <c r="AJ541" s="95">
        <f>SUM(AJ534,AJ537,AJ540)</f>
        <v>0</v>
      </c>
      <c r="AK541" s="140"/>
      <c r="AL541" s="55"/>
      <c r="AM541" s="55"/>
      <c r="AN541" s="55"/>
    </row>
    <row r="542" spans="1:40">
      <c r="A542" s="55"/>
      <c r="B542" s="73"/>
      <c r="C542" s="73"/>
      <c r="D542" s="73"/>
      <c r="E542" s="73"/>
      <c r="F542" s="73"/>
      <c r="G542" s="73"/>
      <c r="H542" s="73"/>
      <c r="I542" s="73"/>
      <c r="J542" s="73"/>
      <c r="K542" s="73"/>
      <c r="L542" s="73"/>
      <c r="M542" s="55"/>
      <c r="N542" s="55"/>
      <c r="O542" s="73"/>
      <c r="P542" s="73"/>
      <c r="Q542" s="73"/>
      <c r="R542" s="73"/>
      <c r="S542" s="73"/>
      <c r="T542" s="55"/>
      <c r="U542" s="73"/>
      <c r="V542" s="73"/>
      <c r="W542" s="73"/>
      <c r="X542" s="73"/>
      <c r="Y542" s="73"/>
      <c r="Z542" s="73"/>
      <c r="AA542" s="73"/>
      <c r="AB542" s="73"/>
      <c r="AC542" s="55"/>
      <c r="AD542" s="55"/>
      <c r="AE542" s="73"/>
      <c r="AF542" s="73"/>
      <c r="AG542" s="55"/>
      <c r="AH542" s="55"/>
      <c r="AI542" s="55"/>
      <c r="AJ542" s="55"/>
      <c r="AK542" s="55"/>
      <c r="AL542" s="55"/>
      <c r="AM542" s="55"/>
      <c r="AN542" s="55"/>
    </row>
    <row r="543" spans="1:40">
      <c r="A543" s="55"/>
      <c r="B543" s="55" t="s">
        <v>206</v>
      </c>
      <c r="C543" s="55"/>
      <c r="D543" s="55"/>
      <c r="E543" s="55"/>
      <c r="F543" s="55"/>
      <c r="G543" s="55"/>
      <c r="H543" s="55"/>
      <c r="I543" s="55"/>
      <c r="J543" s="55"/>
      <c r="K543" s="55"/>
      <c r="L543" s="55"/>
      <c r="M543" s="55"/>
      <c r="N543" s="55"/>
      <c r="O543" s="73"/>
      <c r="P543" s="73"/>
      <c r="Q543" s="73"/>
      <c r="R543" s="73"/>
      <c r="S543" s="73"/>
      <c r="T543" s="55"/>
      <c r="U543" s="73"/>
      <c r="V543" s="73"/>
      <c r="W543" s="73"/>
      <c r="X543" s="73"/>
      <c r="Y543" s="73"/>
      <c r="Z543" s="73"/>
      <c r="AA543" s="73"/>
      <c r="AB543" s="73"/>
      <c r="AC543" s="55"/>
      <c r="AD543" s="55"/>
      <c r="AE543" s="73"/>
      <c r="AF543" s="73"/>
      <c r="AG543" s="55"/>
      <c r="AH543" s="55"/>
      <c r="AI543" s="55"/>
      <c r="AJ543" s="55"/>
      <c r="AK543" s="55"/>
      <c r="AL543" s="55"/>
      <c r="AM543" s="55"/>
      <c r="AN543" s="55"/>
    </row>
    <row r="544" spans="1:40">
      <c r="A544" s="55"/>
      <c r="B544" s="94"/>
      <c r="C544" s="124"/>
      <c r="D544" s="124"/>
      <c r="E544" s="124"/>
      <c r="F544" s="124"/>
      <c r="G544" s="124"/>
      <c r="H544" s="124"/>
      <c r="I544" s="124"/>
      <c r="J544" s="124"/>
      <c r="K544" s="124"/>
      <c r="L544" s="124"/>
      <c r="M544" s="139"/>
      <c r="N544" s="248" t="s">
        <v>99</v>
      </c>
      <c r="O544" s="261"/>
      <c r="P544" s="248" t="s">
        <v>323</v>
      </c>
      <c r="Q544" s="261"/>
      <c r="R544" s="285" t="s">
        <v>216</v>
      </c>
      <c r="S544" s="285"/>
      <c r="T544" s="285" t="s">
        <v>668</v>
      </c>
      <c r="U544" s="285"/>
      <c r="V544" s="302" t="s">
        <v>669</v>
      </c>
      <c r="W544" s="306"/>
      <c r="X544" s="285" t="s">
        <v>231</v>
      </c>
      <c r="Y544" s="285"/>
      <c r="Z544" s="285" t="s">
        <v>81</v>
      </c>
      <c r="AA544" s="285"/>
      <c r="AB544" s="285" t="s">
        <v>392</v>
      </c>
      <c r="AC544" s="285"/>
      <c r="AD544" s="285" t="s">
        <v>455</v>
      </c>
      <c r="AE544" s="285"/>
      <c r="AF544" s="331" t="s">
        <v>556</v>
      </c>
      <c r="AG544" s="331"/>
      <c r="AH544" s="285" t="s">
        <v>105</v>
      </c>
      <c r="AI544" s="285"/>
      <c r="AJ544" s="285" t="s">
        <v>465</v>
      </c>
      <c r="AK544" s="285"/>
      <c r="AL544" s="55"/>
      <c r="AM544" s="55"/>
      <c r="AN544" s="55"/>
    </row>
    <row r="545" spans="1:40">
      <c r="A545" s="55"/>
      <c r="B545" s="93" t="s">
        <v>135</v>
      </c>
      <c r="C545" s="123"/>
      <c r="D545" s="123"/>
      <c r="E545" s="123"/>
      <c r="F545" s="123"/>
      <c r="G545" s="123"/>
      <c r="H545" s="123"/>
      <c r="I545" s="123"/>
      <c r="J545" s="123"/>
      <c r="K545" s="123"/>
      <c r="L545" s="123"/>
      <c r="M545" s="138"/>
      <c r="N545" s="93">
        <v>16</v>
      </c>
      <c r="O545" s="138"/>
      <c r="P545" s="93">
        <v>16</v>
      </c>
      <c r="Q545" s="138"/>
      <c r="R545" s="93">
        <v>16</v>
      </c>
      <c r="S545" s="138"/>
      <c r="T545" s="286">
        <v>17</v>
      </c>
      <c r="U545" s="286"/>
      <c r="V545" s="286">
        <v>17</v>
      </c>
      <c r="W545" s="286"/>
      <c r="X545" s="286">
        <v>17</v>
      </c>
      <c r="Y545" s="286"/>
      <c r="Z545" s="286">
        <v>17</v>
      </c>
      <c r="AA545" s="286"/>
      <c r="AB545" s="286">
        <v>19</v>
      </c>
      <c r="AC545" s="286"/>
      <c r="AD545" s="286">
        <v>19</v>
      </c>
      <c r="AE545" s="286"/>
      <c r="AF545" s="267">
        <v>19</v>
      </c>
      <c r="AG545" s="273"/>
      <c r="AH545" s="286">
        <v>19</v>
      </c>
      <c r="AI545" s="286"/>
      <c r="AJ545" s="286">
        <v>19</v>
      </c>
      <c r="AK545" s="286"/>
      <c r="AL545" s="55"/>
      <c r="AM545" s="55"/>
      <c r="AN545" s="55"/>
    </row>
    <row r="546" spans="1:40">
      <c r="A546" s="55"/>
      <c r="B546" s="111" t="s">
        <v>305</v>
      </c>
      <c r="C546" s="132"/>
      <c r="D546" s="132"/>
      <c r="E546" s="132"/>
      <c r="F546" s="148"/>
      <c r="G546" s="95" t="s">
        <v>599</v>
      </c>
      <c r="H546" s="125"/>
      <c r="I546" s="125"/>
      <c r="J546" s="125"/>
      <c r="K546" s="125"/>
      <c r="L546" s="125"/>
      <c r="M546" s="140"/>
      <c r="N546" s="93">
        <v>2</v>
      </c>
      <c r="O546" s="138"/>
      <c r="P546" s="93">
        <v>2</v>
      </c>
      <c r="Q546" s="138"/>
      <c r="R546" s="93">
        <v>2</v>
      </c>
      <c r="S546" s="138"/>
      <c r="T546" s="93">
        <v>2</v>
      </c>
      <c r="U546" s="138"/>
      <c r="V546" s="93">
        <v>2</v>
      </c>
      <c r="W546" s="138"/>
      <c r="X546" s="93">
        <v>2</v>
      </c>
      <c r="Y546" s="138"/>
      <c r="Z546" s="93">
        <v>2</v>
      </c>
      <c r="AA546" s="138"/>
      <c r="AB546" s="93">
        <v>2</v>
      </c>
      <c r="AC546" s="138"/>
      <c r="AD546" s="93">
        <v>2</v>
      </c>
      <c r="AE546" s="138"/>
      <c r="AF546" s="93">
        <v>2</v>
      </c>
      <c r="AG546" s="138"/>
      <c r="AH546" s="93">
        <v>2</v>
      </c>
      <c r="AI546" s="138"/>
      <c r="AJ546" s="93">
        <v>2</v>
      </c>
      <c r="AK546" s="138"/>
      <c r="AL546" s="55"/>
      <c r="AM546" s="55"/>
      <c r="AN546" s="55"/>
    </row>
    <row r="547" spans="1:40">
      <c r="A547" s="55"/>
      <c r="B547" s="112"/>
      <c r="C547" s="109"/>
      <c r="D547" s="109"/>
      <c r="E547" s="109"/>
      <c r="F547" s="149"/>
      <c r="G547" s="93" t="s">
        <v>3</v>
      </c>
      <c r="H547" s="123"/>
      <c r="I547" s="123"/>
      <c r="J547" s="123"/>
      <c r="K547" s="123"/>
      <c r="L547" s="123"/>
      <c r="M547" s="138"/>
      <c r="N547" s="93">
        <v>2</v>
      </c>
      <c r="O547" s="138"/>
      <c r="P547" s="93">
        <v>2</v>
      </c>
      <c r="Q547" s="138"/>
      <c r="R547" s="93">
        <v>2</v>
      </c>
      <c r="S547" s="138"/>
      <c r="T547" s="93">
        <v>2</v>
      </c>
      <c r="U547" s="138"/>
      <c r="V547" s="93">
        <v>2</v>
      </c>
      <c r="W547" s="138"/>
      <c r="X547" s="93">
        <v>2</v>
      </c>
      <c r="Y547" s="138"/>
      <c r="Z547" s="93">
        <v>2</v>
      </c>
      <c r="AA547" s="138"/>
      <c r="AB547" s="93">
        <v>2</v>
      </c>
      <c r="AC547" s="138"/>
      <c r="AD547" s="93">
        <v>2</v>
      </c>
      <c r="AE547" s="138"/>
      <c r="AF547" s="93">
        <v>2</v>
      </c>
      <c r="AG547" s="138"/>
      <c r="AH547" s="93">
        <v>2</v>
      </c>
      <c r="AI547" s="138"/>
      <c r="AJ547" s="93">
        <v>2</v>
      </c>
      <c r="AK547" s="138"/>
      <c r="AL547" s="55"/>
      <c r="AM547" s="55"/>
      <c r="AN547" s="55"/>
    </row>
    <row r="548" spans="1:40">
      <c r="A548" s="55"/>
      <c r="B548" s="113"/>
      <c r="C548" s="133"/>
      <c r="D548" s="133"/>
      <c r="E548" s="133"/>
      <c r="F548" s="150"/>
      <c r="G548" s="93" t="s">
        <v>97</v>
      </c>
      <c r="H548" s="123"/>
      <c r="I548" s="123"/>
      <c r="J548" s="123"/>
      <c r="K548" s="123"/>
      <c r="L548" s="123"/>
      <c r="M548" s="138"/>
      <c r="N548" s="93">
        <v>2</v>
      </c>
      <c r="O548" s="138"/>
      <c r="P548" s="93">
        <v>2</v>
      </c>
      <c r="Q548" s="138"/>
      <c r="R548" s="93">
        <v>2</v>
      </c>
      <c r="S548" s="138"/>
      <c r="T548" s="93">
        <v>2</v>
      </c>
      <c r="U548" s="138"/>
      <c r="V548" s="93">
        <v>2</v>
      </c>
      <c r="W548" s="138"/>
      <c r="X548" s="93">
        <v>2</v>
      </c>
      <c r="Y548" s="138"/>
      <c r="Z548" s="93">
        <v>2</v>
      </c>
      <c r="AA548" s="138"/>
      <c r="AB548" s="93">
        <v>2</v>
      </c>
      <c r="AC548" s="138"/>
      <c r="AD548" s="93">
        <v>2</v>
      </c>
      <c r="AE548" s="138"/>
      <c r="AF548" s="93">
        <v>2</v>
      </c>
      <c r="AG548" s="138"/>
      <c r="AH548" s="93">
        <v>2</v>
      </c>
      <c r="AI548" s="138"/>
      <c r="AJ548" s="93">
        <v>2</v>
      </c>
      <c r="AK548" s="138"/>
      <c r="AL548" s="55"/>
      <c r="AM548" s="55"/>
      <c r="AN548" s="55"/>
    </row>
    <row r="549" spans="1:40">
      <c r="A549" s="55"/>
      <c r="B549" s="111" t="s">
        <v>169</v>
      </c>
      <c r="C549" s="132"/>
      <c r="D549" s="132"/>
      <c r="E549" s="132"/>
      <c r="F549" s="148"/>
      <c r="G549" s="93" t="s">
        <v>599</v>
      </c>
      <c r="H549" s="123"/>
      <c r="I549" s="123"/>
      <c r="J549" s="123"/>
      <c r="K549" s="123"/>
      <c r="L549" s="123"/>
      <c r="M549" s="138"/>
      <c r="N549" s="93">
        <v>3</v>
      </c>
      <c r="O549" s="138"/>
      <c r="P549" s="93">
        <v>3</v>
      </c>
      <c r="Q549" s="138"/>
      <c r="R549" s="93">
        <v>3</v>
      </c>
      <c r="S549" s="138"/>
      <c r="T549" s="93">
        <v>4</v>
      </c>
      <c r="U549" s="138"/>
      <c r="V549" s="93">
        <v>4</v>
      </c>
      <c r="W549" s="138"/>
      <c r="X549" s="93">
        <v>4</v>
      </c>
      <c r="Y549" s="138"/>
      <c r="Z549" s="93">
        <v>4</v>
      </c>
      <c r="AA549" s="138"/>
      <c r="AB549" s="286">
        <v>5</v>
      </c>
      <c r="AC549" s="286"/>
      <c r="AD549" s="286">
        <v>5</v>
      </c>
      <c r="AE549" s="286"/>
      <c r="AF549" s="286">
        <v>5</v>
      </c>
      <c r="AG549" s="286"/>
      <c r="AH549" s="286">
        <v>5</v>
      </c>
      <c r="AI549" s="286"/>
      <c r="AJ549" s="286">
        <v>5</v>
      </c>
      <c r="AK549" s="286"/>
      <c r="AL549" s="55"/>
      <c r="AM549" s="55"/>
      <c r="AN549" s="55"/>
    </row>
    <row r="550" spans="1:40">
      <c r="A550" s="55"/>
      <c r="B550" s="112"/>
      <c r="C550" s="109"/>
      <c r="D550" s="109"/>
      <c r="E550" s="109"/>
      <c r="F550" s="149"/>
      <c r="G550" s="93" t="s">
        <v>3</v>
      </c>
      <c r="H550" s="123"/>
      <c r="I550" s="123"/>
      <c r="J550" s="123"/>
      <c r="K550" s="123"/>
      <c r="L550" s="123"/>
      <c r="M550" s="138"/>
      <c r="N550" s="93">
        <v>3</v>
      </c>
      <c r="O550" s="138"/>
      <c r="P550" s="93">
        <v>3</v>
      </c>
      <c r="Q550" s="138"/>
      <c r="R550" s="93">
        <v>3</v>
      </c>
      <c r="S550" s="138"/>
      <c r="T550" s="93">
        <v>4</v>
      </c>
      <c r="U550" s="138"/>
      <c r="V550" s="93">
        <v>4</v>
      </c>
      <c r="W550" s="138"/>
      <c r="X550" s="93">
        <v>4</v>
      </c>
      <c r="Y550" s="138"/>
      <c r="Z550" s="93">
        <v>4</v>
      </c>
      <c r="AA550" s="138"/>
      <c r="AB550" s="286">
        <v>5</v>
      </c>
      <c r="AC550" s="286"/>
      <c r="AD550" s="286">
        <v>5</v>
      </c>
      <c r="AE550" s="286"/>
      <c r="AF550" s="286">
        <v>5</v>
      </c>
      <c r="AG550" s="286"/>
      <c r="AH550" s="286">
        <v>5</v>
      </c>
      <c r="AI550" s="286"/>
      <c r="AJ550" s="286">
        <v>5</v>
      </c>
      <c r="AK550" s="286"/>
      <c r="AL550" s="55"/>
      <c r="AM550" s="55"/>
      <c r="AN550" s="55"/>
    </row>
    <row r="551" spans="1:40">
      <c r="A551" s="55"/>
      <c r="B551" s="113"/>
      <c r="C551" s="133"/>
      <c r="D551" s="133"/>
      <c r="E551" s="133"/>
      <c r="F551" s="150"/>
      <c r="G551" s="93" t="s">
        <v>97</v>
      </c>
      <c r="H551" s="123"/>
      <c r="I551" s="123"/>
      <c r="J551" s="123"/>
      <c r="K551" s="123"/>
      <c r="L551" s="123"/>
      <c r="M551" s="138"/>
      <c r="N551" s="93">
        <v>3</v>
      </c>
      <c r="O551" s="138"/>
      <c r="P551" s="93">
        <v>3</v>
      </c>
      <c r="Q551" s="138"/>
      <c r="R551" s="93">
        <v>3</v>
      </c>
      <c r="S551" s="138"/>
      <c r="T551" s="93">
        <v>4</v>
      </c>
      <c r="U551" s="138"/>
      <c r="V551" s="93">
        <v>4</v>
      </c>
      <c r="W551" s="138"/>
      <c r="X551" s="93">
        <v>4</v>
      </c>
      <c r="Y551" s="138"/>
      <c r="Z551" s="93">
        <v>4</v>
      </c>
      <c r="AA551" s="138"/>
      <c r="AB551" s="286">
        <v>5</v>
      </c>
      <c r="AC551" s="286"/>
      <c r="AD551" s="286">
        <v>5</v>
      </c>
      <c r="AE551" s="286"/>
      <c r="AF551" s="286">
        <v>5</v>
      </c>
      <c r="AG551" s="286"/>
      <c r="AH551" s="286">
        <v>5</v>
      </c>
      <c r="AI551" s="286"/>
      <c r="AJ551" s="286">
        <v>5</v>
      </c>
      <c r="AK551" s="286"/>
      <c r="AL551" s="55"/>
      <c r="AM551" s="55"/>
      <c r="AN551" s="55"/>
    </row>
    <row r="552" spans="1:40">
      <c r="A552" s="55"/>
      <c r="B552" s="114" t="s">
        <v>604</v>
      </c>
      <c r="C552" s="134"/>
      <c r="D552" s="134"/>
      <c r="E552" s="134"/>
      <c r="F552" s="151"/>
      <c r="G552" s="93" t="s">
        <v>599</v>
      </c>
      <c r="H552" s="123"/>
      <c r="I552" s="123"/>
      <c r="J552" s="123"/>
      <c r="K552" s="123"/>
      <c r="L552" s="123"/>
      <c r="M552" s="138"/>
      <c r="N552" s="93">
        <v>11</v>
      </c>
      <c r="O552" s="138"/>
      <c r="P552" s="267">
        <v>0</v>
      </c>
      <c r="Q552" s="273"/>
      <c r="R552" s="286">
        <v>0</v>
      </c>
      <c r="S552" s="286"/>
      <c r="T552" s="286">
        <v>11</v>
      </c>
      <c r="U552" s="286"/>
      <c r="V552" s="286">
        <v>0</v>
      </c>
      <c r="W552" s="286"/>
      <c r="X552" s="286">
        <v>0</v>
      </c>
      <c r="Y552" s="286"/>
      <c r="Z552" s="286">
        <v>10</v>
      </c>
      <c r="AA552" s="286"/>
      <c r="AB552" s="286">
        <v>1</v>
      </c>
      <c r="AC552" s="286"/>
      <c r="AD552" s="286">
        <v>0</v>
      </c>
      <c r="AE552" s="286"/>
      <c r="AF552" s="267">
        <v>11</v>
      </c>
      <c r="AG552" s="273"/>
      <c r="AH552" s="286">
        <v>1</v>
      </c>
      <c r="AI552" s="286"/>
      <c r="AJ552" s="286">
        <v>0</v>
      </c>
      <c r="AK552" s="286"/>
      <c r="AL552" s="55"/>
      <c r="AM552" s="55"/>
      <c r="AN552" s="55"/>
    </row>
    <row r="553" spans="1:40" ht="19.5">
      <c r="A553" s="55"/>
      <c r="B553" s="93" t="s">
        <v>605</v>
      </c>
      <c r="C553" s="123"/>
      <c r="D553" s="123"/>
      <c r="E553" s="123"/>
      <c r="F553" s="123"/>
      <c r="G553" s="123"/>
      <c r="H553" s="123"/>
      <c r="I553" s="123"/>
      <c r="J553" s="123"/>
      <c r="K553" s="123"/>
      <c r="L553" s="123"/>
      <c r="M553" s="138"/>
      <c r="N553" s="249">
        <f>SUM(N546,N549,N552)</f>
        <v>16</v>
      </c>
      <c r="O553" s="262"/>
      <c r="P553" s="249">
        <f>SUM(P546,P549,P552)</f>
        <v>5</v>
      </c>
      <c r="Q553" s="262"/>
      <c r="R553" s="249">
        <f>SUM(R546,R549,R552)</f>
        <v>5</v>
      </c>
      <c r="S553" s="262"/>
      <c r="T553" s="249">
        <f>SUM(T546,T549,T552)</f>
        <v>17</v>
      </c>
      <c r="U553" s="262"/>
      <c r="V553" s="249">
        <f>SUM(V546,V549,V552)</f>
        <v>6</v>
      </c>
      <c r="W553" s="262"/>
      <c r="X553" s="249">
        <f>SUM(X546,X549,X552)</f>
        <v>6</v>
      </c>
      <c r="Y553" s="262"/>
      <c r="Z553" s="249">
        <f>SUM(Z546,Z549,Z552)</f>
        <v>16</v>
      </c>
      <c r="AA553" s="262"/>
      <c r="AB553" s="249">
        <f>SUM(AB546,AB549,AB552)</f>
        <v>8</v>
      </c>
      <c r="AC553" s="262"/>
      <c r="AD553" s="249">
        <f>SUM(AD546,AD549,AD552)</f>
        <v>7</v>
      </c>
      <c r="AE553" s="262"/>
      <c r="AF553" s="249">
        <f>SUM(AF546,AF549,AF552)</f>
        <v>18</v>
      </c>
      <c r="AG553" s="262"/>
      <c r="AH553" s="249">
        <f>SUM(AH546,AH549,AH552)</f>
        <v>8</v>
      </c>
      <c r="AI553" s="262"/>
      <c r="AJ553" s="249">
        <f>SUM(AJ546,AJ549,AJ552)</f>
        <v>7</v>
      </c>
      <c r="AK553" s="262"/>
      <c r="AL553" s="55"/>
      <c r="AM553" s="55"/>
      <c r="AN553" s="55"/>
    </row>
    <row r="554" spans="1:40" ht="20.25">
      <c r="A554" s="55"/>
      <c r="B554" s="115" t="s">
        <v>100</v>
      </c>
      <c r="C554" s="115"/>
      <c r="D554" s="115"/>
      <c r="E554" s="115"/>
      <c r="F554" s="115"/>
      <c r="G554" s="115"/>
      <c r="H554" s="115"/>
      <c r="I554" s="115"/>
      <c r="J554" s="115"/>
      <c r="K554" s="115"/>
      <c r="L554" s="115"/>
      <c r="M554" s="115"/>
      <c r="N554" s="115"/>
      <c r="O554" s="115"/>
      <c r="P554" s="115"/>
      <c r="Q554" s="115"/>
      <c r="R554" s="115"/>
      <c r="S554" s="115"/>
      <c r="T554" s="115"/>
      <c r="U554" s="115"/>
      <c r="V554" s="115"/>
      <c r="W554" s="115"/>
      <c r="X554" s="115"/>
      <c r="Y554" s="115"/>
      <c r="Z554" s="115"/>
      <c r="AA554" s="115"/>
      <c r="AB554" s="115"/>
      <c r="AC554" s="115"/>
      <c r="AD554" s="115"/>
      <c r="AE554" s="115"/>
      <c r="AF554" s="115"/>
      <c r="AG554" s="115"/>
      <c r="AH554" s="115"/>
      <c r="AI554" s="55"/>
      <c r="AJ554" s="233"/>
      <c r="AK554" s="250"/>
      <c r="AL554" s="250"/>
      <c r="AM554" s="250"/>
      <c r="AN554" s="280"/>
    </row>
    <row r="555" spans="1:40" ht="19.5">
      <c r="A555" s="55"/>
      <c r="B555" s="55"/>
      <c r="C555" s="55"/>
      <c r="D555" s="55"/>
      <c r="E555" s="55"/>
      <c r="F555" s="55"/>
      <c r="G555" s="55"/>
      <c r="H555" s="55"/>
      <c r="I555" s="55"/>
      <c r="J555" s="55"/>
      <c r="K555" s="55"/>
      <c r="L555" s="55"/>
      <c r="M555" s="55"/>
      <c r="N555" s="55"/>
      <c r="O555" s="55"/>
      <c r="P555" s="55"/>
      <c r="Q555" s="55"/>
      <c r="R555" s="55"/>
      <c r="S555" s="55"/>
      <c r="T555" s="55"/>
      <c r="U555" s="55"/>
      <c r="V555" s="55"/>
      <c r="W555" s="55"/>
      <c r="X555" s="55"/>
      <c r="Y555" s="55"/>
      <c r="Z555" s="55"/>
      <c r="AA555" s="55"/>
      <c r="AB555" s="55"/>
      <c r="AC555" s="55"/>
      <c r="AD555" s="55"/>
      <c r="AE555" s="55"/>
      <c r="AF555" s="55"/>
      <c r="AG555" s="55"/>
      <c r="AH555" s="55"/>
      <c r="AI555" s="55"/>
      <c r="AJ555" s="55"/>
      <c r="AK555" s="55"/>
      <c r="AL555" s="55"/>
      <c r="AM555" s="55"/>
      <c r="AN555" s="55"/>
    </row>
    <row r="556" spans="1:40" ht="19.5">
      <c r="A556" s="55" t="s">
        <v>835</v>
      </c>
      <c r="B556" s="55"/>
      <c r="C556" s="55"/>
      <c r="D556" s="55"/>
      <c r="E556" s="55"/>
      <c r="F556" s="55"/>
      <c r="G556" s="55"/>
      <c r="H556" s="55"/>
      <c r="I556" s="55"/>
      <c r="J556" s="55"/>
      <c r="K556" s="55"/>
      <c r="L556" s="55"/>
      <c r="M556" s="55"/>
      <c r="N556" s="55"/>
      <c r="O556" s="55"/>
      <c r="P556" s="55"/>
      <c r="Q556" s="55"/>
      <c r="R556" s="55"/>
      <c r="S556" s="55"/>
      <c r="T556" s="55"/>
      <c r="U556" s="55"/>
      <c r="V556" s="55"/>
      <c r="W556" s="55"/>
      <c r="X556" s="55"/>
      <c r="Y556" s="55"/>
      <c r="Z556" s="55"/>
      <c r="AA556" s="55"/>
      <c r="AB556" s="55"/>
      <c r="AC556" s="55"/>
      <c r="AD556" s="55"/>
      <c r="AE556" s="55"/>
      <c r="AF556" s="55"/>
      <c r="AG556" s="55"/>
      <c r="AH556" s="55"/>
      <c r="AI556" s="55"/>
      <c r="AJ556" s="55"/>
      <c r="AK556" s="55"/>
      <c r="AL556" s="55"/>
      <c r="AM556" s="55"/>
      <c r="AN556" s="55"/>
    </row>
    <row r="557" spans="1:40" ht="20.25">
      <c r="A557" s="55"/>
      <c r="B557" s="80" t="s">
        <v>743</v>
      </c>
      <c r="C557" s="80"/>
      <c r="D557" s="80"/>
      <c r="E557" s="80"/>
      <c r="F557" s="80"/>
      <c r="G557" s="80"/>
      <c r="H557" s="80"/>
      <c r="I557" s="80"/>
      <c r="J557" s="80"/>
      <c r="K557" s="80"/>
      <c r="L557" s="80"/>
      <c r="M557" s="80"/>
      <c r="N557" s="80"/>
      <c r="O557" s="80"/>
      <c r="P557" s="80"/>
      <c r="Q557" s="80"/>
      <c r="R557" s="80"/>
      <c r="S557" s="80"/>
      <c r="T557" s="80"/>
      <c r="U557" s="80"/>
      <c r="V557" s="80"/>
      <c r="W557" s="80"/>
      <c r="X557" s="80"/>
      <c r="Y557" s="80"/>
      <c r="Z557" s="80"/>
      <c r="AA557" s="80"/>
      <c r="AB557" s="80"/>
      <c r="AC557" s="80"/>
      <c r="AD557" s="80"/>
      <c r="AE557" s="80"/>
      <c r="AF557" s="80"/>
      <c r="AG557" s="80"/>
      <c r="AH557" s="80"/>
      <c r="AI557" s="55"/>
      <c r="AJ557" s="233"/>
      <c r="AK557" s="250"/>
      <c r="AL557" s="250"/>
      <c r="AM557" s="250"/>
      <c r="AN557" s="280"/>
    </row>
    <row r="558" spans="1:40" ht="20.25">
      <c r="A558" s="55"/>
      <c r="B558" s="80"/>
      <c r="C558" s="80"/>
      <c r="D558" s="80"/>
      <c r="E558" s="80"/>
      <c r="F558" s="80"/>
      <c r="G558" s="80"/>
      <c r="H558" s="80"/>
      <c r="I558" s="80"/>
      <c r="J558" s="80"/>
      <c r="K558" s="80"/>
      <c r="L558" s="80"/>
      <c r="M558" s="80"/>
      <c r="N558" s="80"/>
      <c r="O558" s="80"/>
      <c r="P558" s="80"/>
      <c r="Q558" s="80"/>
      <c r="R558" s="80"/>
      <c r="S558" s="80"/>
      <c r="T558" s="80"/>
      <c r="U558" s="80"/>
      <c r="V558" s="80"/>
      <c r="W558" s="80"/>
      <c r="X558" s="80"/>
      <c r="Y558" s="80"/>
      <c r="Z558" s="80"/>
      <c r="AA558" s="80"/>
      <c r="AB558" s="80"/>
      <c r="AC558" s="80"/>
      <c r="AD558" s="80"/>
      <c r="AE558" s="80"/>
      <c r="AF558" s="80"/>
      <c r="AG558" s="80"/>
      <c r="AH558" s="80"/>
      <c r="AI558" s="55"/>
      <c r="AJ558" s="55"/>
      <c r="AK558" s="55"/>
      <c r="AL558" s="55"/>
      <c r="AM558" s="55"/>
      <c r="AN558" s="55"/>
    </row>
    <row r="559" spans="1:40" ht="19.5">
      <c r="A559" s="55"/>
      <c r="B559" s="55" t="s">
        <v>606</v>
      </c>
      <c r="C559" s="55"/>
      <c r="D559" s="55"/>
      <c r="E559" s="55"/>
      <c r="F559" s="55"/>
      <c r="G559" s="55"/>
      <c r="H559" s="55"/>
      <c r="I559" s="55"/>
      <c r="J559" s="55"/>
      <c r="K559" s="55"/>
      <c r="L559" s="55"/>
      <c r="M559" s="55"/>
      <c r="N559" s="55"/>
      <c r="O559" s="55"/>
      <c r="P559" s="55"/>
      <c r="Q559" s="55"/>
      <c r="R559" s="55"/>
      <c r="S559" s="55"/>
      <c r="T559" s="55"/>
      <c r="U559" s="55"/>
      <c r="V559" s="55"/>
      <c r="W559" s="55"/>
      <c r="X559" s="55"/>
      <c r="Y559" s="55"/>
      <c r="Z559" s="55"/>
      <c r="AA559" s="55"/>
      <c r="AB559" s="55"/>
      <c r="AC559" s="55"/>
      <c r="AD559" s="55"/>
      <c r="AE559" s="55"/>
      <c r="AF559" s="55"/>
      <c r="AG559" s="55"/>
      <c r="AH559" s="55"/>
      <c r="AI559" s="55"/>
      <c r="AJ559" s="373"/>
      <c r="AK559" s="429"/>
      <c r="AL559" s="429"/>
      <c r="AM559" s="429"/>
      <c r="AN559" s="469"/>
    </row>
    <row r="560" spans="1:40" ht="19.5">
      <c r="A560" s="55"/>
      <c r="B560" s="55" t="s">
        <v>609</v>
      </c>
      <c r="C560" s="55"/>
      <c r="D560" s="55"/>
      <c r="E560" s="55"/>
      <c r="F560" s="55"/>
      <c r="G560" s="55"/>
      <c r="H560" s="55"/>
      <c r="I560" s="55"/>
      <c r="J560" s="55"/>
      <c r="K560" s="55"/>
      <c r="L560" s="55"/>
      <c r="M560" s="55"/>
      <c r="N560" s="55"/>
      <c r="O560" s="55"/>
      <c r="P560" s="55"/>
      <c r="Q560" s="55"/>
      <c r="R560" s="55"/>
      <c r="S560" s="55"/>
      <c r="T560" s="55"/>
      <c r="U560" s="55"/>
      <c r="V560" s="55"/>
      <c r="W560" s="55"/>
      <c r="X560" s="55"/>
      <c r="Y560" s="55"/>
      <c r="Z560" s="55"/>
      <c r="AA560" s="55"/>
      <c r="AB560" s="55"/>
      <c r="AC560" s="55"/>
      <c r="AD560" s="55"/>
      <c r="AE560" s="55"/>
      <c r="AF560" s="55"/>
      <c r="AG560" s="55"/>
      <c r="AH560" s="55"/>
      <c r="AI560" s="55"/>
      <c r="AJ560" s="213"/>
      <c r="AK560" s="226"/>
      <c r="AL560" s="226"/>
      <c r="AM560" s="226"/>
      <c r="AN560" s="265"/>
    </row>
    <row r="561" spans="1:40" ht="19.5">
      <c r="A561" s="55"/>
      <c r="B561" s="55"/>
      <c r="C561" s="55"/>
      <c r="D561" s="55"/>
      <c r="E561" s="55"/>
      <c r="F561" s="55"/>
      <c r="G561" s="55"/>
      <c r="H561" s="55"/>
      <c r="I561" s="55"/>
      <c r="J561" s="55"/>
      <c r="K561" s="55"/>
      <c r="L561" s="55"/>
      <c r="M561" s="55"/>
      <c r="N561" s="55"/>
      <c r="O561" s="55"/>
      <c r="P561" s="55"/>
      <c r="Q561" s="55"/>
      <c r="R561" s="55"/>
      <c r="S561" s="55"/>
      <c r="T561" s="55"/>
      <c r="U561" s="55"/>
      <c r="V561" s="55"/>
      <c r="W561" s="55"/>
      <c r="X561" s="55"/>
      <c r="Y561" s="55"/>
      <c r="Z561" s="55"/>
      <c r="AA561" s="55"/>
      <c r="AB561" s="55"/>
      <c r="AC561" s="55"/>
      <c r="AD561" s="55"/>
      <c r="AE561" s="55"/>
      <c r="AF561" s="55"/>
      <c r="AG561" s="55"/>
      <c r="AH561" s="55"/>
      <c r="AI561" s="55"/>
      <c r="AJ561" s="55"/>
      <c r="AK561" s="55"/>
      <c r="AL561" s="55"/>
      <c r="AM561" s="55"/>
      <c r="AN561" s="55"/>
    </row>
    <row r="562" spans="1:40" ht="19.5">
      <c r="A562" s="60" t="s">
        <v>66</v>
      </c>
      <c r="B562" s="60"/>
      <c r="C562" s="60"/>
      <c r="D562" s="60"/>
      <c r="E562" s="60"/>
      <c r="F562" s="60"/>
      <c r="G562" s="60"/>
      <c r="H562" s="60"/>
      <c r="I562" s="60"/>
      <c r="J562" s="60"/>
      <c r="K562" s="60"/>
      <c r="L562" s="60"/>
      <c r="M562" s="60"/>
      <c r="N562" s="60"/>
      <c r="O562" s="60"/>
      <c r="P562" s="60"/>
      <c r="Q562" s="60"/>
      <c r="R562" s="60"/>
      <c r="S562" s="60"/>
      <c r="T562" s="60"/>
      <c r="U562" s="60"/>
      <c r="V562" s="60"/>
      <c r="W562" s="60"/>
      <c r="X562" s="60"/>
      <c r="Y562" s="60"/>
      <c r="Z562" s="60"/>
      <c r="AA562" s="60"/>
      <c r="AB562" s="60"/>
      <c r="AC562" s="60"/>
      <c r="AD562" s="60"/>
      <c r="AE562" s="60"/>
      <c r="AF562" s="60"/>
      <c r="AG562" s="60"/>
      <c r="AH562" s="60"/>
      <c r="AI562" s="55"/>
      <c r="AJ562" s="55"/>
      <c r="AK562" s="55"/>
      <c r="AL562" s="55"/>
      <c r="AM562" s="55"/>
      <c r="AN562" s="55"/>
    </row>
    <row r="563" spans="1:40" ht="19.5">
      <c r="A563" s="55" t="s">
        <v>696</v>
      </c>
      <c r="B563" s="55"/>
      <c r="C563" s="55"/>
      <c r="D563" s="55"/>
      <c r="E563" s="55"/>
      <c r="F563" s="55"/>
      <c r="G563" s="55"/>
      <c r="H563" s="55"/>
      <c r="I563" s="55"/>
      <c r="J563" s="55"/>
      <c r="K563" s="55"/>
      <c r="L563" s="55"/>
      <c r="M563" s="55"/>
      <c r="N563" s="55"/>
      <c r="O563" s="55"/>
      <c r="P563" s="55"/>
      <c r="Q563" s="55"/>
      <c r="R563" s="55"/>
      <c r="S563" s="55"/>
      <c r="T563" s="55"/>
      <c r="U563" s="55"/>
      <c r="V563" s="55"/>
      <c r="W563" s="55"/>
      <c r="X563" s="55"/>
      <c r="Y563" s="55"/>
      <c r="Z563" s="55"/>
      <c r="AA563" s="55"/>
      <c r="AB563" s="55"/>
      <c r="AC563" s="55"/>
      <c r="AD563" s="55"/>
      <c r="AE563" s="55"/>
      <c r="AF563" s="55"/>
      <c r="AG563" s="55"/>
      <c r="AH563" s="55"/>
      <c r="AI563" s="55"/>
      <c r="AJ563" s="55"/>
      <c r="AK563" s="55"/>
      <c r="AL563" s="55"/>
      <c r="AM563" s="55"/>
      <c r="AN563" s="55"/>
    </row>
    <row r="564" spans="1:40" ht="19.5">
      <c r="A564" s="55"/>
      <c r="B564" s="55" t="s">
        <v>233</v>
      </c>
      <c r="C564" s="55"/>
      <c r="D564" s="55"/>
      <c r="E564" s="55"/>
      <c r="F564" s="55"/>
      <c r="G564" s="55"/>
      <c r="H564" s="55"/>
      <c r="I564" s="55"/>
      <c r="J564" s="55"/>
      <c r="K564" s="55"/>
      <c r="L564" s="55"/>
      <c r="M564" s="55"/>
      <c r="N564" s="55"/>
      <c r="O564" s="55"/>
      <c r="P564" s="55"/>
      <c r="Q564" s="55"/>
      <c r="R564" s="55"/>
      <c r="S564" s="55"/>
      <c r="T564" s="55"/>
      <c r="U564" s="55"/>
      <c r="V564" s="55"/>
      <c r="W564" s="55"/>
      <c r="X564" s="55"/>
      <c r="Y564" s="55"/>
      <c r="Z564" s="55"/>
      <c r="AA564" s="55"/>
      <c r="AB564" s="55"/>
      <c r="AC564" s="55"/>
      <c r="AD564" s="55"/>
      <c r="AE564" s="55"/>
      <c r="AF564" s="55"/>
      <c r="AG564" s="55"/>
      <c r="AH564" s="55"/>
      <c r="AI564" s="55"/>
      <c r="AJ564" s="373"/>
      <c r="AK564" s="429"/>
      <c r="AL564" s="429"/>
      <c r="AM564" s="429"/>
      <c r="AN564" s="469"/>
    </row>
    <row r="565" spans="1:40" ht="19.5">
      <c r="A565" s="55"/>
      <c r="B565" s="55" t="s">
        <v>780</v>
      </c>
      <c r="C565" s="55"/>
      <c r="D565" s="55"/>
      <c r="E565" s="55"/>
      <c r="F565" s="55"/>
      <c r="G565" s="55"/>
      <c r="H565" s="55"/>
      <c r="I565" s="55"/>
      <c r="J565" s="55"/>
      <c r="K565" s="55"/>
      <c r="L565" s="55"/>
      <c r="M565" s="55"/>
      <c r="N565" s="55"/>
      <c r="O565" s="55"/>
      <c r="P565" s="55"/>
      <c r="Q565" s="55"/>
      <c r="R565" s="55"/>
      <c r="S565" s="55"/>
      <c r="T565" s="55"/>
      <c r="U565" s="55"/>
      <c r="V565" s="55"/>
      <c r="W565" s="55"/>
      <c r="X565" s="55"/>
      <c r="Y565" s="55"/>
      <c r="Z565" s="55"/>
      <c r="AA565" s="55"/>
      <c r="AB565" s="55"/>
      <c r="AC565" s="55"/>
      <c r="AD565" s="55"/>
      <c r="AE565" s="55"/>
      <c r="AF565" s="55"/>
      <c r="AG565" s="55"/>
      <c r="AH565" s="55"/>
      <c r="AI565" s="55"/>
      <c r="AJ565" s="375"/>
      <c r="AK565" s="431"/>
      <c r="AL565" s="431"/>
      <c r="AM565" s="431"/>
      <c r="AN565" s="471"/>
    </row>
    <row r="566" spans="1:40" ht="19.5">
      <c r="A566" s="55" t="s">
        <v>195</v>
      </c>
      <c r="B566" s="55"/>
      <c r="C566" s="55"/>
      <c r="D566" s="55"/>
      <c r="E566" s="55"/>
      <c r="F566" s="55"/>
      <c r="G566" s="55"/>
      <c r="H566" s="55"/>
      <c r="I566" s="55"/>
      <c r="J566" s="55"/>
      <c r="K566" s="55"/>
      <c r="L566" s="55"/>
      <c r="M566" s="55"/>
      <c r="N566" s="55"/>
      <c r="O566" s="55"/>
      <c r="P566" s="55"/>
      <c r="Q566" s="55"/>
      <c r="R566" s="55"/>
      <c r="S566" s="55"/>
      <c r="T566" s="55"/>
      <c r="U566" s="55"/>
      <c r="V566" s="55"/>
      <c r="W566" s="55"/>
      <c r="X566" s="55"/>
      <c r="Y566" s="55"/>
      <c r="Z566" s="55"/>
      <c r="AA566" s="55"/>
      <c r="AB566" s="55"/>
      <c r="AC566" s="55"/>
      <c r="AD566" s="55"/>
      <c r="AE566" s="55"/>
      <c r="AF566" s="55"/>
      <c r="AG566" s="55"/>
      <c r="AH566" s="55"/>
      <c r="AI566" s="55"/>
      <c r="AJ566" s="55"/>
      <c r="AK566" s="55"/>
      <c r="AL566" s="55"/>
      <c r="AM566" s="55"/>
      <c r="AN566" s="55"/>
    </row>
    <row r="567" spans="1:40">
      <c r="A567" s="55"/>
      <c r="B567" s="58" t="s">
        <v>219</v>
      </c>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c r="AA567" s="58"/>
      <c r="AB567" s="58"/>
      <c r="AC567" s="58"/>
      <c r="AD567" s="58"/>
      <c r="AE567" s="58"/>
      <c r="AF567" s="58"/>
      <c r="AG567" s="58"/>
      <c r="AH567" s="58"/>
      <c r="AI567" s="55"/>
      <c r="AJ567" s="55"/>
      <c r="AK567" s="55"/>
      <c r="AL567" s="55"/>
      <c r="AM567" s="55"/>
      <c r="AN567" s="55"/>
    </row>
    <row r="568" spans="1:40" ht="19.5">
      <c r="A568" s="55"/>
      <c r="B568" s="75"/>
      <c r="C568" s="75"/>
      <c r="D568" s="75"/>
      <c r="E568" s="75"/>
      <c r="F568" s="75"/>
      <c r="G568" s="75"/>
      <c r="H568" s="75"/>
      <c r="I568" s="75"/>
      <c r="J568" s="191" t="s">
        <v>812</v>
      </c>
      <c r="K568" s="191"/>
      <c r="L568" s="191"/>
      <c r="M568" s="191"/>
      <c r="N568" s="191"/>
      <c r="O568" s="191" t="s">
        <v>5</v>
      </c>
      <c r="P568" s="191"/>
      <c r="Q568" s="191"/>
      <c r="R568" s="191"/>
      <c r="S568" s="191"/>
      <c r="T568" s="191"/>
      <c r="U568" s="191"/>
      <c r="V568" s="191"/>
      <c r="W568" s="191"/>
      <c r="X568" s="191" t="s">
        <v>252</v>
      </c>
      <c r="Y568" s="191"/>
      <c r="Z568" s="191"/>
      <c r="AA568" s="191"/>
      <c r="AB568" s="191"/>
      <c r="AC568" s="191"/>
      <c r="AD568" s="191"/>
      <c r="AE568" s="191"/>
      <c r="AF568" s="191"/>
      <c r="AG568" s="191"/>
      <c r="AH568" s="191"/>
      <c r="AI568" s="55"/>
      <c r="AJ568" s="55"/>
      <c r="AK568" s="55"/>
      <c r="AL568" s="55"/>
      <c r="AM568" s="55"/>
      <c r="AN568" s="55"/>
    </row>
    <row r="569" spans="1:40" ht="19.5">
      <c r="A569" s="55"/>
      <c r="B569" s="96" t="s">
        <v>813</v>
      </c>
      <c r="C569" s="96"/>
      <c r="D569" s="96"/>
      <c r="E569" s="96"/>
      <c r="F569" s="96"/>
      <c r="G569" s="96"/>
      <c r="H569" s="96"/>
      <c r="I569" s="29"/>
      <c r="J569" s="192"/>
      <c r="K569" s="201"/>
      <c r="L569" s="201"/>
      <c r="M569" s="201"/>
      <c r="N569" s="201"/>
      <c r="O569" s="201"/>
      <c r="P569" s="201"/>
      <c r="Q569" s="201"/>
      <c r="R569" s="201"/>
      <c r="S569" s="201"/>
      <c r="T569" s="201"/>
      <c r="U569" s="201"/>
      <c r="V569" s="201"/>
      <c r="W569" s="201"/>
      <c r="X569" s="201"/>
      <c r="Y569" s="201"/>
      <c r="Z569" s="315"/>
      <c r="AA569" s="320" t="s">
        <v>657</v>
      </c>
      <c r="AB569" s="323"/>
      <c r="AC569" s="323"/>
      <c r="AD569" s="320" t="s">
        <v>735</v>
      </c>
      <c r="AE569" s="323"/>
      <c r="AF569" s="323"/>
      <c r="AG569" s="320" t="s">
        <v>125</v>
      </c>
      <c r="AH569" s="341"/>
      <c r="AI569" s="55"/>
      <c r="AJ569" s="55"/>
      <c r="AK569" s="55"/>
      <c r="AL569" s="55"/>
      <c r="AM569" s="55"/>
      <c r="AN569" s="55"/>
    </row>
    <row r="570" spans="1:40">
      <c r="A570" s="55"/>
      <c r="B570" s="96" t="s">
        <v>101</v>
      </c>
      <c r="C570" s="96"/>
      <c r="D570" s="96"/>
      <c r="E570" s="96"/>
      <c r="F570" s="96"/>
      <c r="G570" s="96"/>
      <c r="H570" s="96"/>
      <c r="I570" s="29"/>
      <c r="J570" s="193"/>
      <c r="K570" s="202"/>
      <c r="L570" s="202"/>
      <c r="M570" s="202"/>
      <c r="N570" s="202"/>
      <c r="O570" s="202"/>
      <c r="P570" s="202"/>
      <c r="Q570" s="202"/>
      <c r="R570" s="202"/>
      <c r="S570" s="202"/>
      <c r="T570" s="202"/>
      <c r="U570" s="202"/>
      <c r="V570" s="202"/>
      <c r="W570" s="202"/>
      <c r="X570" s="202"/>
      <c r="Y570" s="202"/>
      <c r="Z570" s="316"/>
      <c r="AA570" s="321" t="s">
        <v>657</v>
      </c>
      <c r="AB570" s="270"/>
      <c r="AC570" s="270"/>
      <c r="AD570" s="321" t="s">
        <v>735</v>
      </c>
      <c r="AE570" s="270"/>
      <c r="AF570" s="270"/>
      <c r="AG570" s="321" t="s">
        <v>125</v>
      </c>
      <c r="AH570" s="342"/>
      <c r="AI570" s="55"/>
      <c r="AJ570" s="55"/>
      <c r="AK570" s="55"/>
      <c r="AL570" s="55"/>
      <c r="AM570" s="55"/>
      <c r="AN570" s="55"/>
    </row>
    <row r="571" spans="1:40">
      <c r="A571" s="55"/>
      <c r="B571" s="96" t="s">
        <v>684</v>
      </c>
      <c r="C571" s="96"/>
      <c r="D571" s="96"/>
      <c r="E571" s="96"/>
      <c r="F571" s="96"/>
      <c r="G571" s="96"/>
      <c r="H571" s="96"/>
      <c r="I571" s="29"/>
      <c r="J571" s="193"/>
      <c r="K571" s="202"/>
      <c r="L571" s="202"/>
      <c r="M571" s="202"/>
      <c r="N571" s="202"/>
      <c r="O571" s="202"/>
      <c r="P571" s="202"/>
      <c r="Q571" s="202"/>
      <c r="R571" s="202"/>
      <c r="S571" s="202"/>
      <c r="T571" s="202"/>
      <c r="U571" s="202"/>
      <c r="V571" s="202"/>
      <c r="W571" s="202"/>
      <c r="X571" s="202"/>
      <c r="Y571" s="202"/>
      <c r="Z571" s="316"/>
      <c r="AA571" s="321" t="s">
        <v>657</v>
      </c>
      <c r="AB571" s="270"/>
      <c r="AC571" s="270"/>
      <c r="AD571" s="321" t="s">
        <v>735</v>
      </c>
      <c r="AE571" s="270"/>
      <c r="AF571" s="270"/>
      <c r="AG571" s="321" t="s">
        <v>125</v>
      </c>
      <c r="AH571" s="342"/>
      <c r="AI571" s="55"/>
      <c r="AJ571" s="55"/>
      <c r="AK571" s="55"/>
      <c r="AL571" s="55"/>
      <c r="AM571" s="55"/>
      <c r="AN571" s="55"/>
    </row>
    <row r="572" spans="1:40">
      <c r="A572" s="55"/>
      <c r="B572" s="96" t="s">
        <v>484</v>
      </c>
      <c r="C572" s="96"/>
      <c r="D572" s="96"/>
      <c r="E572" s="96"/>
      <c r="F572" s="96"/>
      <c r="G572" s="96"/>
      <c r="H572" s="96"/>
      <c r="I572" s="29"/>
      <c r="J572" s="193"/>
      <c r="K572" s="202"/>
      <c r="L572" s="202"/>
      <c r="M572" s="202"/>
      <c r="N572" s="202"/>
      <c r="O572" s="202"/>
      <c r="P572" s="202"/>
      <c r="Q572" s="202"/>
      <c r="R572" s="202"/>
      <c r="S572" s="202"/>
      <c r="T572" s="202"/>
      <c r="U572" s="202"/>
      <c r="V572" s="202"/>
      <c r="W572" s="202"/>
      <c r="X572" s="202"/>
      <c r="Y572" s="202"/>
      <c r="Z572" s="316"/>
      <c r="AA572" s="321" t="s">
        <v>657</v>
      </c>
      <c r="AB572" s="270"/>
      <c r="AC572" s="270"/>
      <c r="AD572" s="321" t="s">
        <v>735</v>
      </c>
      <c r="AE572" s="270"/>
      <c r="AF572" s="270"/>
      <c r="AG572" s="321" t="s">
        <v>125</v>
      </c>
      <c r="AH572" s="342"/>
      <c r="AI572" s="55"/>
      <c r="AJ572" s="55"/>
      <c r="AK572" s="55"/>
      <c r="AL572" s="55"/>
      <c r="AM572" s="55"/>
      <c r="AN572" s="55"/>
    </row>
    <row r="573" spans="1:40">
      <c r="A573" s="55"/>
      <c r="B573" s="96" t="s">
        <v>225</v>
      </c>
      <c r="C573" s="96"/>
      <c r="D573" s="96"/>
      <c r="E573" s="96"/>
      <c r="F573" s="96"/>
      <c r="G573" s="96"/>
      <c r="H573" s="96"/>
      <c r="I573" s="29"/>
      <c r="J573" s="193"/>
      <c r="K573" s="202"/>
      <c r="L573" s="202"/>
      <c r="M573" s="202"/>
      <c r="N573" s="202"/>
      <c r="O573" s="202"/>
      <c r="P573" s="202"/>
      <c r="Q573" s="202"/>
      <c r="R573" s="202"/>
      <c r="S573" s="202"/>
      <c r="T573" s="202"/>
      <c r="U573" s="202"/>
      <c r="V573" s="202"/>
      <c r="W573" s="202"/>
      <c r="X573" s="202"/>
      <c r="Y573" s="202"/>
      <c r="Z573" s="316"/>
      <c r="AA573" s="321" t="s">
        <v>657</v>
      </c>
      <c r="AB573" s="270"/>
      <c r="AC573" s="270"/>
      <c r="AD573" s="321" t="s">
        <v>735</v>
      </c>
      <c r="AE573" s="270"/>
      <c r="AF573" s="270"/>
      <c r="AG573" s="321" t="s">
        <v>125</v>
      </c>
      <c r="AH573" s="342"/>
      <c r="AI573" s="55"/>
      <c r="AJ573" s="55"/>
      <c r="AK573" s="55"/>
      <c r="AL573" s="55"/>
      <c r="AM573" s="55"/>
      <c r="AN573" s="55"/>
    </row>
    <row r="574" spans="1:40" ht="19.5">
      <c r="A574" s="55"/>
      <c r="B574" s="96" t="s">
        <v>815</v>
      </c>
      <c r="C574" s="96"/>
      <c r="D574" s="96"/>
      <c r="E574" s="96"/>
      <c r="F574" s="96"/>
      <c r="G574" s="96"/>
      <c r="H574" s="96"/>
      <c r="I574" s="29"/>
      <c r="J574" s="194"/>
      <c r="K574" s="203"/>
      <c r="L574" s="203"/>
      <c r="M574" s="203"/>
      <c r="N574" s="203"/>
      <c r="O574" s="203"/>
      <c r="P574" s="203"/>
      <c r="Q574" s="203"/>
      <c r="R574" s="203"/>
      <c r="S574" s="203"/>
      <c r="T574" s="203"/>
      <c r="U574" s="203"/>
      <c r="V574" s="203"/>
      <c r="W574" s="203"/>
      <c r="X574" s="203"/>
      <c r="Y574" s="203"/>
      <c r="Z574" s="317"/>
      <c r="AA574" s="322" t="s">
        <v>657</v>
      </c>
      <c r="AB574" s="324"/>
      <c r="AC574" s="324"/>
      <c r="AD574" s="322" t="s">
        <v>735</v>
      </c>
      <c r="AE574" s="324"/>
      <c r="AF574" s="324"/>
      <c r="AG574" s="322" t="s">
        <v>125</v>
      </c>
      <c r="AH574" s="343"/>
      <c r="AI574" s="55"/>
      <c r="AJ574" s="55"/>
      <c r="AK574" s="55"/>
      <c r="AL574" s="55"/>
      <c r="AM574" s="55"/>
      <c r="AN574" s="55"/>
    </row>
    <row r="575" spans="1:40" ht="20.25">
      <c r="A575" s="55"/>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c r="AA575" s="58"/>
      <c r="AB575" s="58"/>
      <c r="AC575" s="58"/>
      <c r="AD575" s="58"/>
      <c r="AE575" s="58"/>
      <c r="AF575" s="58"/>
      <c r="AG575" s="58"/>
      <c r="AH575" s="58"/>
      <c r="AI575" s="55"/>
      <c r="AJ575" s="55"/>
      <c r="AK575" s="55"/>
      <c r="AL575" s="55"/>
      <c r="AM575" s="55"/>
      <c r="AN575" s="55"/>
    </row>
    <row r="576" spans="1:40" ht="19.5">
      <c r="A576" s="55"/>
      <c r="B576" s="55" t="s">
        <v>275</v>
      </c>
      <c r="C576" s="55"/>
      <c r="D576" s="55"/>
      <c r="E576" s="55"/>
      <c r="F576" s="55"/>
      <c r="G576" s="55"/>
      <c r="H576" s="55"/>
      <c r="I576" s="55"/>
      <c r="J576" s="55"/>
      <c r="K576" s="55"/>
      <c r="L576" s="55"/>
      <c r="M576" s="55"/>
      <c r="N576" s="55"/>
      <c r="O576" s="55"/>
      <c r="P576" s="55"/>
      <c r="Q576" s="55"/>
      <c r="R576" s="55"/>
      <c r="S576" s="55"/>
      <c r="T576" s="55"/>
      <c r="U576" s="55"/>
      <c r="V576" s="55"/>
      <c r="W576" s="55"/>
      <c r="X576" s="55"/>
      <c r="Y576" s="55"/>
      <c r="Z576" s="55"/>
      <c r="AA576" s="55"/>
      <c r="AB576" s="55"/>
      <c r="AC576" s="55"/>
      <c r="AD576" s="55"/>
      <c r="AE576" s="55"/>
      <c r="AF576" s="55"/>
      <c r="AG576" s="55"/>
      <c r="AH576" s="55"/>
      <c r="AI576" s="55"/>
      <c r="AJ576" s="373"/>
      <c r="AK576" s="429"/>
      <c r="AL576" s="429"/>
      <c r="AM576" s="429"/>
      <c r="AN576" s="469"/>
    </row>
    <row r="577" spans="1:40">
      <c r="A577" s="55"/>
      <c r="B577" s="55" t="s">
        <v>309</v>
      </c>
      <c r="C577" s="55"/>
      <c r="D577" s="55"/>
      <c r="E577" s="55"/>
      <c r="F577" s="55"/>
      <c r="G577" s="55"/>
      <c r="H577" s="55"/>
      <c r="I577" s="55"/>
      <c r="J577" s="55"/>
      <c r="K577" s="55"/>
      <c r="L577" s="55"/>
      <c r="M577" s="55"/>
      <c r="N577" s="55"/>
      <c r="O577" s="55"/>
      <c r="P577" s="55"/>
      <c r="Q577" s="55"/>
      <c r="R577" s="55"/>
      <c r="S577" s="55"/>
      <c r="T577" s="55"/>
      <c r="U577" s="55"/>
      <c r="V577" s="55"/>
      <c r="W577" s="55"/>
      <c r="X577" s="55"/>
      <c r="Y577" s="55"/>
      <c r="Z577" s="55"/>
      <c r="AA577" s="55"/>
      <c r="AB577" s="55"/>
      <c r="AC577" s="55"/>
      <c r="AD577" s="55"/>
      <c r="AE577" s="55"/>
      <c r="AF577" s="55"/>
      <c r="AG577" s="55"/>
      <c r="AH577" s="55"/>
      <c r="AI577" s="55"/>
      <c r="AJ577" s="374"/>
      <c r="AK577" s="430"/>
      <c r="AL577" s="430"/>
      <c r="AM577" s="430"/>
      <c r="AN577" s="470"/>
    </row>
    <row r="578" spans="1:40" ht="18" customHeight="1">
      <c r="A578" s="55"/>
      <c r="B578" s="80" t="s">
        <v>65</v>
      </c>
      <c r="C578" s="80"/>
      <c r="D578" s="80"/>
      <c r="E578" s="80"/>
      <c r="F578" s="80"/>
      <c r="G578" s="80"/>
      <c r="H578" s="80"/>
      <c r="I578" s="80"/>
      <c r="J578" s="80"/>
      <c r="K578" s="80"/>
      <c r="L578" s="80"/>
      <c r="M578" s="80"/>
      <c r="N578" s="80"/>
      <c r="O578" s="80"/>
      <c r="P578" s="80"/>
      <c r="Q578" s="80"/>
      <c r="R578" s="80"/>
      <c r="S578" s="80"/>
      <c r="T578" s="80"/>
      <c r="U578" s="80"/>
      <c r="V578" s="80"/>
      <c r="W578" s="80"/>
      <c r="X578" s="80"/>
      <c r="Y578" s="80"/>
      <c r="Z578" s="80"/>
      <c r="AA578" s="80"/>
      <c r="AB578" s="80"/>
      <c r="AC578" s="80"/>
      <c r="AD578" s="80"/>
      <c r="AE578" s="80"/>
      <c r="AF578" s="80"/>
      <c r="AG578" s="80"/>
      <c r="AH578" s="80"/>
      <c r="AI578" s="55"/>
      <c r="AJ578" s="213"/>
      <c r="AK578" s="226"/>
      <c r="AL578" s="226"/>
      <c r="AM578" s="226"/>
      <c r="AN578" s="265"/>
    </row>
    <row r="579" spans="1:40" ht="20.25">
      <c r="A579" s="55"/>
      <c r="B579" s="80"/>
      <c r="C579" s="80"/>
      <c r="D579" s="80"/>
      <c r="E579" s="80"/>
      <c r="F579" s="80"/>
      <c r="G579" s="80"/>
      <c r="H579" s="80"/>
      <c r="I579" s="80"/>
      <c r="J579" s="80"/>
      <c r="K579" s="80"/>
      <c r="L579" s="80"/>
      <c r="M579" s="80"/>
      <c r="N579" s="80"/>
      <c r="O579" s="80"/>
      <c r="P579" s="80"/>
      <c r="Q579" s="80"/>
      <c r="R579" s="80"/>
      <c r="S579" s="80"/>
      <c r="T579" s="80"/>
      <c r="U579" s="80"/>
      <c r="V579" s="80"/>
      <c r="W579" s="80"/>
      <c r="X579" s="80"/>
      <c r="Y579" s="80"/>
      <c r="Z579" s="80"/>
      <c r="AA579" s="80"/>
      <c r="AB579" s="80"/>
      <c r="AC579" s="80"/>
      <c r="AD579" s="80"/>
      <c r="AE579" s="80"/>
      <c r="AF579" s="80"/>
      <c r="AG579" s="80"/>
      <c r="AH579" s="80"/>
      <c r="AI579" s="55"/>
      <c r="AJ579" s="55"/>
      <c r="AK579" s="55"/>
      <c r="AL579" s="55"/>
      <c r="AM579" s="55"/>
      <c r="AN579" s="55"/>
    </row>
    <row r="580" spans="1:40" ht="20.25">
      <c r="A580" s="55"/>
      <c r="B580" s="80" t="s">
        <v>387</v>
      </c>
      <c r="C580" s="80"/>
      <c r="D580" s="80"/>
      <c r="E580" s="80"/>
      <c r="F580" s="80"/>
      <c r="G580" s="80"/>
      <c r="H580" s="80"/>
      <c r="I580" s="80"/>
      <c r="J580" s="80"/>
      <c r="K580" s="80"/>
      <c r="L580" s="80"/>
      <c r="M580" s="80"/>
      <c r="N580" s="80"/>
      <c r="O580" s="80"/>
      <c r="P580" s="80"/>
      <c r="Q580" s="80"/>
      <c r="R580" s="80"/>
      <c r="S580" s="80"/>
      <c r="T580" s="80"/>
      <c r="U580" s="80"/>
      <c r="V580" s="80"/>
      <c r="W580" s="80"/>
      <c r="X580" s="80"/>
      <c r="Y580" s="80"/>
      <c r="Z580" s="80"/>
      <c r="AA580" s="80"/>
      <c r="AB580" s="80"/>
      <c r="AC580" s="80"/>
      <c r="AD580" s="80"/>
      <c r="AE580" s="80"/>
      <c r="AF580" s="80"/>
      <c r="AG580" s="80"/>
      <c r="AH580" s="80"/>
      <c r="AI580" s="55"/>
      <c r="AJ580" s="233"/>
      <c r="AK580" s="250"/>
      <c r="AL580" s="250"/>
      <c r="AM580" s="250"/>
      <c r="AN580" s="280"/>
    </row>
    <row r="581" spans="1:40" ht="19.5">
      <c r="A581" s="55"/>
      <c r="B581" s="80"/>
      <c r="C581" s="80"/>
      <c r="D581" s="80"/>
      <c r="E581" s="80"/>
      <c r="F581" s="80"/>
      <c r="G581" s="80"/>
      <c r="H581" s="80"/>
      <c r="I581" s="80"/>
      <c r="J581" s="80"/>
      <c r="K581" s="80"/>
      <c r="L581" s="80"/>
      <c r="M581" s="80"/>
      <c r="N581" s="80"/>
      <c r="O581" s="80"/>
      <c r="P581" s="80"/>
      <c r="Q581" s="80"/>
      <c r="R581" s="80"/>
      <c r="S581" s="80"/>
      <c r="T581" s="80"/>
      <c r="U581" s="80"/>
      <c r="V581" s="80"/>
      <c r="W581" s="80"/>
      <c r="X581" s="80"/>
      <c r="Y581" s="80"/>
      <c r="Z581" s="80"/>
      <c r="AA581" s="80"/>
      <c r="AB581" s="80"/>
      <c r="AC581" s="80"/>
      <c r="AD581" s="80"/>
      <c r="AE581" s="80"/>
      <c r="AF581" s="80"/>
      <c r="AG581" s="80"/>
      <c r="AH581" s="80"/>
      <c r="AI581" s="55"/>
      <c r="AJ581" s="55"/>
      <c r="AK581" s="55"/>
      <c r="AL581" s="55"/>
      <c r="AM581" s="55"/>
      <c r="AN581" s="55"/>
    </row>
    <row r="582" spans="1:40" s="1" customFormat="1">
      <c r="A582" s="55"/>
      <c r="B582" s="55" t="s">
        <v>736</v>
      </c>
      <c r="C582" s="80"/>
      <c r="D582" s="80"/>
      <c r="E582" s="80"/>
      <c r="F582" s="80"/>
      <c r="G582" s="80"/>
      <c r="H582" s="80"/>
      <c r="I582" s="80"/>
      <c r="J582" s="80"/>
      <c r="K582" s="80"/>
      <c r="L582" s="80"/>
      <c r="M582" s="80"/>
      <c r="N582" s="80"/>
      <c r="O582" s="80"/>
      <c r="P582" s="80"/>
      <c r="Q582" s="80"/>
      <c r="R582" s="80"/>
      <c r="S582" s="80"/>
      <c r="T582" s="80"/>
      <c r="U582" s="80"/>
      <c r="V582" s="80"/>
      <c r="W582" s="80"/>
      <c r="X582" s="80"/>
      <c r="Y582" s="80"/>
      <c r="Z582" s="80"/>
      <c r="AA582" s="80"/>
      <c r="AB582" s="80"/>
      <c r="AC582" s="80"/>
      <c r="AD582" s="80"/>
      <c r="AE582" s="80"/>
      <c r="AF582" s="80"/>
      <c r="AG582" s="80"/>
      <c r="AH582" s="80"/>
      <c r="AI582" s="55"/>
      <c r="AJ582" s="55"/>
      <c r="AK582" s="55"/>
      <c r="AL582" s="55"/>
      <c r="AM582" s="55"/>
      <c r="AN582" s="55"/>
    </row>
    <row r="583" spans="1:40" s="1" customFormat="1" ht="19.5">
      <c r="A583" s="55"/>
      <c r="B583" s="80"/>
      <c r="C583" s="80"/>
      <c r="D583" s="114"/>
      <c r="E583" s="134"/>
      <c r="F583" s="134"/>
      <c r="G583" s="134"/>
      <c r="H583" s="134"/>
      <c r="I583" s="134"/>
      <c r="J583" s="151"/>
      <c r="K583" s="111" t="s">
        <v>458</v>
      </c>
      <c r="L583" s="132"/>
      <c r="M583" s="132"/>
      <c r="N583" s="132"/>
      <c r="O583" s="132"/>
      <c r="P583" s="132"/>
      <c r="Q583" s="148"/>
      <c r="R583" s="111" t="s">
        <v>415</v>
      </c>
      <c r="S583" s="132"/>
      <c r="T583" s="132"/>
      <c r="U583" s="132"/>
      <c r="V583" s="132"/>
      <c r="W583" s="132"/>
      <c r="X583" s="132"/>
      <c r="Y583" s="148"/>
      <c r="Z583" s="111" t="s">
        <v>776</v>
      </c>
      <c r="AA583" s="132"/>
      <c r="AB583" s="132"/>
      <c r="AC583" s="132"/>
      <c r="AD583" s="132"/>
      <c r="AE583" s="132"/>
      <c r="AF583" s="132"/>
      <c r="AG583" s="132"/>
      <c r="AH583" s="132"/>
      <c r="AI583" s="148"/>
      <c r="AJ583" s="55"/>
      <c r="AK583" s="55"/>
      <c r="AL583" s="55"/>
      <c r="AM583" s="55"/>
      <c r="AN583" s="55"/>
    </row>
    <row r="584" spans="1:40" s="1" customFormat="1" ht="19.5">
      <c r="A584" s="55"/>
      <c r="B584" s="80"/>
      <c r="C584" s="80"/>
      <c r="D584" s="135" t="s">
        <v>636</v>
      </c>
      <c r="E584" s="142"/>
      <c r="F584" s="142"/>
      <c r="G584" s="142"/>
      <c r="H584" s="142"/>
      <c r="I584" s="142"/>
      <c r="J584" s="195"/>
      <c r="K584" s="204"/>
      <c r="L584" s="218"/>
      <c r="M584" s="218"/>
      <c r="N584" s="218"/>
      <c r="O584" s="218"/>
      <c r="P584" s="218"/>
      <c r="Q584" s="274"/>
      <c r="R584" s="287"/>
      <c r="S584" s="218"/>
      <c r="T584" s="218"/>
      <c r="U584" s="218"/>
      <c r="V584" s="218"/>
      <c r="W584" s="218"/>
      <c r="X584" s="218"/>
      <c r="Y584" s="274"/>
      <c r="Z584" s="287"/>
      <c r="AA584" s="218"/>
      <c r="AB584" s="218"/>
      <c r="AC584" s="218"/>
      <c r="AD584" s="218"/>
      <c r="AE584" s="218"/>
      <c r="AF584" s="218"/>
      <c r="AG584" s="218"/>
      <c r="AH584" s="218"/>
      <c r="AI584" s="345"/>
      <c r="AJ584" s="55"/>
      <c r="AK584" s="55"/>
      <c r="AL584" s="55"/>
      <c r="AM584" s="55"/>
      <c r="AN584" s="55"/>
    </row>
    <row r="585" spans="1:40" s="1" customFormat="1">
      <c r="A585" s="55"/>
      <c r="B585" s="80"/>
      <c r="C585" s="80"/>
      <c r="D585" s="135" t="s">
        <v>828</v>
      </c>
      <c r="E585" s="142"/>
      <c r="F585" s="142"/>
      <c r="G585" s="142"/>
      <c r="H585" s="142"/>
      <c r="I585" s="142"/>
      <c r="J585" s="142"/>
      <c r="K585" s="205"/>
      <c r="L585" s="219"/>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346"/>
      <c r="AJ585" s="55"/>
      <c r="AK585" s="55"/>
      <c r="AL585" s="55"/>
      <c r="AM585" s="55"/>
      <c r="AN585" s="55"/>
    </row>
    <row r="586" spans="1:40" s="1" customFormat="1" ht="19.5">
      <c r="A586" s="55"/>
      <c r="B586" s="80"/>
      <c r="C586" s="80"/>
      <c r="D586" s="135" t="s">
        <v>257</v>
      </c>
      <c r="E586" s="142"/>
      <c r="F586" s="142"/>
      <c r="G586" s="142"/>
      <c r="H586" s="142"/>
      <c r="I586" s="142"/>
      <c r="J586" s="142"/>
      <c r="K586" s="206"/>
      <c r="L586" s="220"/>
      <c r="M586" s="220"/>
      <c r="N586" s="220"/>
      <c r="O586" s="220"/>
      <c r="P586" s="220"/>
      <c r="Q586" s="220"/>
      <c r="R586" s="220"/>
      <c r="S586" s="220"/>
      <c r="T586" s="220"/>
      <c r="U586" s="220"/>
      <c r="V586" s="220"/>
      <c r="W586" s="220"/>
      <c r="X586" s="220"/>
      <c r="Y586" s="220"/>
      <c r="Z586" s="220"/>
      <c r="AA586" s="220"/>
      <c r="AB586" s="220"/>
      <c r="AC586" s="220"/>
      <c r="AD586" s="220"/>
      <c r="AE586" s="220"/>
      <c r="AF586" s="220"/>
      <c r="AG586" s="220"/>
      <c r="AH586" s="220"/>
      <c r="AI586" s="347"/>
      <c r="AJ586" s="55"/>
      <c r="AK586" s="55"/>
      <c r="AL586" s="55"/>
      <c r="AM586" s="55"/>
      <c r="AN586" s="55"/>
    </row>
    <row r="587" spans="1:40" s="1" customFormat="1" ht="20.25">
      <c r="A587" s="55"/>
      <c r="B587" s="116" t="s">
        <v>872</v>
      </c>
      <c r="C587" s="116"/>
      <c r="D587" s="116"/>
      <c r="E587" s="116"/>
      <c r="F587" s="116"/>
      <c r="G587" s="116"/>
      <c r="H587" s="116"/>
      <c r="I587" s="116"/>
      <c r="J587" s="116"/>
      <c r="K587" s="116"/>
      <c r="L587" s="116"/>
      <c r="M587" s="116"/>
      <c r="N587" s="116"/>
      <c r="O587" s="116"/>
      <c r="P587" s="116"/>
      <c r="Q587" s="116"/>
      <c r="R587" s="116"/>
      <c r="S587" s="116"/>
      <c r="T587" s="116"/>
      <c r="U587" s="116"/>
      <c r="V587" s="116"/>
      <c r="W587" s="116"/>
      <c r="X587" s="116"/>
      <c r="Y587" s="116"/>
      <c r="Z587" s="116"/>
      <c r="AA587" s="116"/>
      <c r="AB587" s="116"/>
      <c r="AC587" s="116"/>
      <c r="AD587" s="293"/>
      <c r="AE587" s="293"/>
      <c r="AF587" s="293"/>
      <c r="AG587" s="293"/>
      <c r="AH587" s="293"/>
      <c r="AI587" s="293"/>
      <c r="AJ587" s="233"/>
      <c r="AK587" s="250"/>
      <c r="AL587" s="250"/>
      <c r="AM587" s="250"/>
      <c r="AN587" s="280"/>
    </row>
    <row r="588" spans="1:40" s="1" customFormat="1" ht="19.5">
      <c r="A588" s="55"/>
      <c r="B588" s="80"/>
      <c r="C588" s="116" t="s">
        <v>434</v>
      </c>
      <c r="D588" s="116"/>
      <c r="E588" s="116"/>
      <c r="F588" s="116"/>
      <c r="G588" s="116"/>
      <c r="H588" s="116"/>
      <c r="I588" s="116"/>
      <c r="J588" s="116"/>
      <c r="K588" s="116"/>
      <c r="L588" s="116"/>
      <c r="M588" s="116"/>
      <c r="N588" s="116"/>
      <c r="O588" s="116"/>
      <c r="P588" s="116"/>
      <c r="Q588" s="116"/>
      <c r="R588" s="116"/>
      <c r="S588" s="293"/>
      <c r="T588" s="293"/>
      <c r="U588" s="293"/>
      <c r="V588" s="293"/>
      <c r="W588" s="293"/>
      <c r="X588" s="293"/>
      <c r="Y588" s="293"/>
      <c r="Z588" s="293"/>
      <c r="AA588" s="293"/>
      <c r="AB588" s="293"/>
      <c r="AC588" s="293"/>
      <c r="AD588" s="293"/>
      <c r="AE588" s="293"/>
      <c r="AF588" s="293"/>
      <c r="AG588" s="293"/>
      <c r="AH588" s="293"/>
      <c r="AI588" s="293"/>
      <c r="AJ588" s="55"/>
      <c r="AK588" s="55"/>
      <c r="AL588" s="55"/>
      <c r="AM588" s="55"/>
      <c r="AN588" s="55"/>
    </row>
    <row r="589" spans="1:40" s="1" customFormat="1" ht="19.5">
      <c r="A589" s="55"/>
      <c r="B589" s="80"/>
      <c r="C589" s="80"/>
      <c r="D589" s="136"/>
      <c r="E589" s="136"/>
      <c r="F589" s="136"/>
      <c r="G589" s="136"/>
      <c r="H589" s="136"/>
      <c r="I589" s="136"/>
      <c r="J589" s="136"/>
      <c r="K589" s="207" t="s">
        <v>812</v>
      </c>
      <c r="L589" s="207"/>
      <c r="M589" s="207"/>
      <c r="N589" s="207"/>
      <c r="O589" s="207"/>
      <c r="P589" s="207"/>
      <c r="Q589" s="207"/>
      <c r="R589" s="207" t="s">
        <v>5</v>
      </c>
      <c r="S589" s="207"/>
      <c r="T589" s="207"/>
      <c r="U589" s="207"/>
      <c r="V589" s="207"/>
      <c r="W589" s="207"/>
      <c r="X589" s="207"/>
      <c r="Y589" s="207" t="s">
        <v>812</v>
      </c>
      <c r="Z589" s="207"/>
      <c r="AA589" s="207"/>
      <c r="AB589" s="207"/>
      <c r="AC589" s="207"/>
      <c r="AD589" s="207"/>
      <c r="AE589" s="111"/>
      <c r="AF589" s="207" t="s">
        <v>5</v>
      </c>
      <c r="AG589" s="207"/>
      <c r="AH589" s="207"/>
      <c r="AI589" s="207"/>
      <c r="AJ589" s="207"/>
      <c r="AK589" s="447"/>
      <c r="AL589" s="447"/>
      <c r="AM589" s="449"/>
      <c r="AN589" s="55"/>
    </row>
    <row r="590" spans="1:40" s="1" customFormat="1" ht="19.5">
      <c r="A590" s="55"/>
      <c r="B590" s="80"/>
      <c r="C590" s="80"/>
      <c r="D590" s="137" t="s">
        <v>522</v>
      </c>
      <c r="E590" s="137"/>
      <c r="F590" s="137"/>
      <c r="G590" s="137"/>
      <c r="H590" s="137"/>
      <c r="I590" s="137"/>
      <c r="J590" s="196"/>
      <c r="K590" s="208"/>
      <c r="L590" s="221"/>
      <c r="M590" s="221"/>
      <c r="N590" s="221"/>
      <c r="O590" s="221"/>
      <c r="P590" s="221"/>
      <c r="Q590" s="275"/>
      <c r="R590" s="208"/>
      <c r="S590" s="221"/>
      <c r="T590" s="221"/>
      <c r="U590" s="221"/>
      <c r="V590" s="221"/>
      <c r="W590" s="221"/>
      <c r="X590" s="275"/>
      <c r="Y590" s="314"/>
      <c r="Z590" s="318"/>
      <c r="AA590" s="318"/>
      <c r="AB590" s="318"/>
      <c r="AC590" s="318"/>
      <c r="AD590" s="318"/>
      <c r="AE590" s="329"/>
      <c r="AF590" s="314"/>
      <c r="AG590" s="318"/>
      <c r="AH590" s="318"/>
      <c r="AI590" s="318"/>
      <c r="AJ590" s="318"/>
      <c r="AK590" s="318"/>
      <c r="AL590" s="448"/>
      <c r="AM590" s="55"/>
      <c r="AN590" s="55"/>
    </row>
    <row r="591" spans="1:40" s="1" customFormat="1" ht="20.25">
      <c r="A591" s="55"/>
      <c r="B591" s="80"/>
      <c r="C591" s="80"/>
      <c r="D591" s="137" t="s">
        <v>873</v>
      </c>
      <c r="E591" s="137"/>
      <c r="F591" s="137"/>
      <c r="G591" s="137"/>
      <c r="H591" s="137"/>
      <c r="I591" s="137"/>
      <c r="J591" s="196"/>
      <c r="K591" s="209"/>
      <c r="L591" s="222"/>
      <c r="M591" s="222"/>
      <c r="N591" s="222"/>
      <c r="O591" s="222"/>
      <c r="P591" s="222"/>
      <c r="Q591" s="276"/>
      <c r="R591" s="209"/>
      <c r="S591" s="222"/>
      <c r="T591" s="222"/>
      <c r="U591" s="222"/>
      <c r="V591" s="222"/>
      <c r="W591" s="222"/>
      <c r="X591" s="276"/>
      <c r="Y591" s="209"/>
      <c r="Z591" s="222"/>
      <c r="AA591" s="222"/>
      <c r="AB591" s="222"/>
      <c r="AC591" s="222"/>
      <c r="AD591" s="222"/>
      <c r="AE591" s="276"/>
      <c r="AF591" s="209"/>
      <c r="AG591" s="222"/>
      <c r="AH591" s="222"/>
      <c r="AI591" s="222"/>
      <c r="AJ591" s="222"/>
      <c r="AK591" s="222"/>
      <c r="AL591" s="276"/>
      <c r="AM591" s="55"/>
      <c r="AN591" s="55"/>
    </row>
    <row r="592" spans="1:40" s="1" customFormat="1" ht="20.25">
      <c r="A592" s="55"/>
      <c r="B592" s="80"/>
      <c r="C592" s="80"/>
      <c r="D592" s="137" t="s">
        <v>4</v>
      </c>
      <c r="E592" s="137"/>
      <c r="F592" s="137"/>
      <c r="G592" s="137"/>
      <c r="H592" s="137"/>
      <c r="I592" s="137"/>
      <c r="J592" s="196"/>
      <c r="K592" s="210"/>
      <c r="L592" s="223"/>
      <c r="M592" s="223"/>
      <c r="N592" s="223"/>
      <c r="O592" s="223"/>
      <c r="P592" s="223"/>
      <c r="Q592" s="277"/>
      <c r="R592" s="210"/>
      <c r="S592" s="223"/>
      <c r="T592" s="223"/>
      <c r="U592" s="223"/>
      <c r="V592" s="223"/>
      <c r="W592" s="223"/>
      <c r="X592" s="277"/>
      <c r="Y592" s="210"/>
      <c r="Z592" s="223"/>
      <c r="AA592" s="223"/>
      <c r="AB592" s="223"/>
      <c r="AC592" s="223"/>
      <c r="AD592" s="223"/>
      <c r="AE592" s="277"/>
      <c r="AF592" s="210"/>
      <c r="AG592" s="223"/>
      <c r="AH592" s="223"/>
      <c r="AI592" s="223"/>
      <c r="AJ592" s="223"/>
      <c r="AK592" s="223"/>
      <c r="AL592" s="277"/>
      <c r="AM592" s="55"/>
      <c r="AN592" s="55"/>
    </row>
    <row r="593" spans="1:40" ht="19.5">
      <c r="A593" s="55"/>
      <c r="B593" s="100" t="s">
        <v>511</v>
      </c>
      <c r="C593" s="100"/>
      <c r="D593" s="100"/>
      <c r="E593" s="100"/>
      <c r="F593" s="100"/>
      <c r="G593" s="100"/>
      <c r="H593" s="100"/>
      <c r="I593" s="100"/>
      <c r="J593" s="100"/>
      <c r="K593" s="100"/>
      <c r="L593" s="100"/>
      <c r="M593" s="100"/>
      <c r="N593" s="100"/>
      <c r="O593" s="100"/>
      <c r="P593" s="100"/>
      <c r="Q593" s="100"/>
      <c r="R593" s="100"/>
      <c r="S593" s="100"/>
      <c r="T593" s="100"/>
      <c r="U593" s="100"/>
      <c r="V593" s="100"/>
      <c r="W593" s="100"/>
      <c r="X593" s="100"/>
      <c r="Y593" s="100"/>
      <c r="Z593" s="100"/>
      <c r="AA593" s="100"/>
      <c r="AB593" s="100"/>
      <c r="AC593" s="100"/>
      <c r="AD593" s="100"/>
      <c r="AE593" s="100"/>
      <c r="AF593" s="100"/>
      <c r="AG593" s="100"/>
      <c r="AH593" s="100"/>
      <c r="AI593" s="55"/>
      <c r="AJ593" s="373"/>
      <c r="AK593" s="429"/>
      <c r="AL593" s="429"/>
      <c r="AM593" s="429"/>
      <c r="AN593" s="469"/>
    </row>
    <row r="594" spans="1:40" ht="19.5">
      <c r="A594" s="55"/>
      <c r="B594" s="100" t="s">
        <v>583</v>
      </c>
      <c r="C594" s="100"/>
      <c r="D594" s="100"/>
      <c r="E594" s="100"/>
      <c r="F594" s="100"/>
      <c r="G594" s="100"/>
      <c r="H594" s="100"/>
      <c r="I594" s="100"/>
      <c r="J594" s="100"/>
      <c r="K594" s="100"/>
      <c r="L594" s="100"/>
      <c r="M594" s="100"/>
      <c r="N594" s="100"/>
      <c r="O594" s="100"/>
      <c r="P594" s="100"/>
      <c r="Q594" s="100"/>
      <c r="R594" s="100"/>
      <c r="S594" s="100"/>
      <c r="T594" s="100"/>
      <c r="U594" s="100"/>
      <c r="V594" s="100"/>
      <c r="W594" s="100"/>
      <c r="X594" s="100"/>
      <c r="Y594" s="100"/>
      <c r="Z594" s="100"/>
      <c r="AA594" s="100"/>
      <c r="AB594" s="100"/>
      <c r="AC594" s="100"/>
      <c r="AD594" s="100"/>
      <c r="AE594" s="100"/>
      <c r="AF594" s="100"/>
      <c r="AG594" s="100"/>
      <c r="AH594" s="100"/>
      <c r="AI594" s="55"/>
      <c r="AJ594" s="213"/>
      <c r="AK594" s="226"/>
      <c r="AL594" s="226"/>
      <c r="AM594" s="226"/>
      <c r="AN594" s="265"/>
    </row>
    <row r="595" spans="1:40" s="1" customFormat="1" ht="20.25">
      <c r="A595" s="55"/>
      <c r="B595" s="86" t="s">
        <v>779</v>
      </c>
      <c r="C595" s="86"/>
      <c r="D595" s="86"/>
      <c r="E595" s="86"/>
      <c r="F595" s="86"/>
      <c r="G595" s="86"/>
      <c r="H595" s="86"/>
      <c r="I595" s="86"/>
      <c r="J595" s="86"/>
      <c r="K595" s="86"/>
      <c r="L595" s="86"/>
      <c r="M595" s="86"/>
      <c r="N595" s="86"/>
      <c r="O595" s="263"/>
      <c r="P595" s="268"/>
      <c r="Q595" s="268"/>
      <c r="R595" s="268"/>
      <c r="S595" s="268"/>
      <c r="T595" s="268"/>
      <c r="U595" s="268"/>
      <c r="V595" s="268"/>
      <c r="W595" s="268"/>
      <c r="X595" s="268"/>
      <c r="Y595" s="268"/>
      <c r="Z595" s="268"/>
      <c r="AA595" s="268"/>
      <c r="AB595" s="268"/>
      <c r="AC595" s="268"/>
      <c r="AD595" s="268"/>
      <c r="AE595" s="268"/>
      <c r="AF595" s="268"/>
      <c r="AG595" s="268"/>
      <c r="AH595" s="268"/>
      <c r="AI595" s="268"/>
      <c r="AJ595" s="268"/>
      <c r="AK595" s="268"/>
      <c r="AL595" s="268"/>
      <c r="AM595" s="268"/>
      <c r="AN595" s="502"/>
    </row>
    <row r="596" spans="1:40" s="52" customFormat="1">
      <c r="A596" s="55"/>
      <c r="B596" s="117"/>
      <c r="C596" s="117"/>
      <c r="D596" s="117"/>
      <c r="E596" s="117"/>
      <c r="F596" s="117"/>
      <c r="G596" s="117"/>
      <c r="H596" s="117"/>
      <c r="I596" s="117"/>
      <c r="J596" s="117"/>
      <c r="K596" s="117"/>
      <c r="L596" s="117"/>
      <c r="M596" s="117"/>
      <c r="N596" s="117"/>
      <c r="O596" s="117"/>
      <c r="P596" s="117"/>
      <c r="Q596" s="117"/>
      <c r="R596" s="117"/>
      <c r="S596" s="117"/>
      <c r="T596" s="117"/>
      <c r="U596" s="117"/>
      <c r="V596" s="117"/>
      <c r="W596" s="117"/>
      <c r="X596" s="117"/>
      <c r="Y596" s="117"/>
      <c r="Z596" s="117"/>
      <c r="AA596" s="117"/>
      <c r="AB596" s="117"/>
      <c r="AC596" s="117"/>
      <c r="AD596" s="117"/>
      <c r="AE596" s="117"/>
      <c r="AF596" s="117"/>
      <c r="AG596" s="117"/>
      <c r="AH596" s="117"/>
      <c r="AI596" s="97"/>
      <c r="AJ596" s="272"/>
      <c r="AK596" s="272"/>
      <c r="AL596" s="272"/>
      <c r="AM596" s="272"/>
      <c r="AN596" s="272"/>
    </row>
    <row r="597" spans="1:40" s="1" customFormat="1" ht="19.5">
      <c r="A597" s="58" t="s">
        <v>819</v>
      </c>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c r="AA597" s="58"/>
      <c r="AB597" s="58"/>
      <c r="AC597" s="58"/>
      <c r="AD597" s="58"/>
      <c r="AE597" s="58"/>
      <c r="AF597" s="58"/>
      <c r="AG597" s="58"/>
      <c r="AH597" s="58"/>
      <c r="AI597" s="55"/>
      <c r="AJ597" s="55"/>
      <c r="AK597" s="55"/>
      <c r="AL597" s="55"/>
      <c r="AM597" s="55"/>
      <c r="AN597" s="55"/>
    </row>
    <row r="598" spans="1:40" ht="20.25">
      <c r="A598" s="55"/>
      <c r="B598" s="55" t="s">
        <v>786</v>
      </c>
      <c r="C598" s="55"/>
      <c r="D598" s="55"/>
      <c r="E598" s="55"/>
      <c r="F598" s="55"/>
      <c r="G598" s="55"/>
      <c r="H598" s="55"/>
      <c r="I598" s="55"/>
      <c r="J598" s="55"/>
      <c r="K598" s="55"/>
      <c r="L598" s="55"/>
      <c r="M598" s="55"/>
      <c r="N598" s="55"/>
      <c r="O598" s="55"/>
      <c r="P598" s="55"/>
      <c r="Q598" s="55"/>
      <c r="R598" s="55"/>
      <c r="S598" s="55"/>
      <c r="T598" s="55"/>
      <c r="U598" s="55"/>
      <c r="V598" s="55"/>
      <c r="W598" s="55"/>
      <c r="X598" s="55"/>
      <c r="Y598" s="55"/>
      <c r="Z598" s="55"/>
      <c r="AA598" s="55"/>
      <c r="AB598" s="55"/>
      <c r="AC598" s="55"/>
      <c r="AD598" s="55"/>
      <c r="AE598" s="55"/>
      <c r="AF598" s="55"/>
      <c r="AG598" s="55"/>
      <c r="AH598" s="55"/>
      <c r="AI598" s="55"/>
      <c r="AJ598" s="233"/>
      <c r="AK598" s="250"/>
      <c r="AL598" s="250"/>
      <c r="AM598" s="250"/>
      <c r="AN598" s="280"/>
    </row>
    <row r="599" spans="1:40" ht="19.5">
      <c r="A599" s="55"/>
      <c r="B599" s="55"/>
      <c r="C599" s="55" t="s">
        <v>185</v>
      </c>
      <c r="D599" s="55"/>
      <c r="E599" s="55"/>
      <c r="F599" s="55"/>
      <c r="G599" s="55"/>
      <c r="H599" s="55"/>
      <c r="I599" s="55"/>
      <c r="J599" s="55"/>
      <c r="K599" s="55"/>
      <c r="L599" s="55"/>
      <c r="M599" s="55"/>
      <c r="N599" s="55"/>
      <c r="O599" s="55"/>
      <c r="P599" s="55"/>
      <c r="Q599" s="55"/>
      <c r="R599" s="55"/>
      <c r="S599" s="55"/>
      <c r="T599" s="55"/>
      <c r="U599" s="55"/>
      <c r="V599" s="55"/>
      <c r="W599" s="55"/>
      <c r="X599" s="55"/>
      <c r="Y599" s="55"/>
      <c r="Z599" s="55"/>
      <c r="AA599" s="55"/>
      <c r="AB599" s="55"/>
      <c r="AC599" s="55"/>
      <c r="AD599" s="55"/>
      <c r="AE599" s="55"/>
      <c r="AF599" s="55"/>
      <c r="AG599" s="55"/>
      <c r="AH599" s="55"/>
      <c r="AI599" s="55"/>
      <c r="AJ599" s="55"/>
      <c r="AK599" s="55"/>
      <c r="AL599" s="55"/>
      <c r="AM599" s="55"/>
      <c r="AN599" s="55"/>
    </row>
    <row r="600" spans="1:40">
      <c r="A600" s="55"/>
      <c r="B600" s="55"/>
      <c r="C600" s="55" t="s">
        <v>210</v>
      </c>
      <c r="D600" s="55"/>
      <c r="E600" s="55"/>
      <c r="F600" s="55"/>
      <c r="G600" s="55"/>
      <c r="H600" s="55"/>
      <c r="I600" s="55"/>
      <c r="J600" s="55"/>
      <c r="K600" s="55"/>
      <c r="L600" s="55"/>
      <c r="M600" s="55"/>
      <c r="N600" s="55"/>
      <c r="O600" s="55"/>
      <c r="P600" s="55"/>
      <c r="Q600" s="55"/>
      <c r="R600" s="55"/>
      <c r="S600" s="55"/>
      <c r="T600" s="55"/>
      <c r="U600" s="55"/>
      <c r="V600" s="55"/>
      <c r="W600" s="55"/>
      <c r="X600" s="55"/>
      <c r="Y600" s="55"/>
      <c r="Z600" s="55"/>
      <c r="AA600" s="55"/>
      <c r="AB600" s="55"/>
      <c r="AC600" s="55"/>
      <c r="AD600" s="55"/>
      <c r="AE600" s="55"/>
      <c r="AF600" s="55"/>
      <c r="AG600" s="55"/>
      <c r="AH600" s="55"/>
      <c r="AI600" s="55"/>
      <c r="AJ600" s="73"/>
      <c r="AK600" s="73"/>
      <c r="AL600" s="73"/>
      <c r="AM600" s="73"/>
      <c r="AN600" s="73"/>
    </row>
    <row r="601" spans="1:40">
      <c r="A601" s="55"/>
      <c r="B601" s="55"/>
      <c r="C601" s="55" t="s">
        <v>615</v>
      </c>
      <c r="D601" s="55"/>
      <c r="E601" s="55"/>
      <c r="F601" s="55"/>
      <c r="G601" s="55"/>
      <c r="H601" s="55"/>
      <c r="I601" s="55"/>
      <c r="J601" s="55"/>
      <c r="K601" s="55"/>
      <c r="L601" s="55"/>
      <c r="M601" s="55"/>
      <c r="N601" s="55"/>
      <c r="O601" s="55"/>
      <c r="P601" s="55"/>
      <c r="Q601" s="55"/>
      <c r="R601" s="55"/>
      <c r="S601" s="55"/>
      <c r="T601" s="55"/>
      <c r="U601" s="55"/>
      <c r="V601" s="55"/>
      <c r="W601" s="55"/>
      <c r="X601" s="55"/>
      <c r="Y601" s="55"/>
      <c r="Z601" s="55"/>
      <c r="AA601" s="55"/>
      <c r="AB601" s="55"/>
      <c r="AC601" s="55"/>
      <c r="AD601" s="55"/>
      <c r="AE601" s="55"/>
      <c r="AF601" s="55"/>
      <c r="AG601" s="55"/>
      <c r="AH601" s="55"/>
      <c r="AI601" s="55"/>
      <c r="AJ601" s="73"/>
      <c r="AK601" s="73"/>
      <c r="AL601" s="73"/>
      <c r="AM601" s="73"/>
      <c r="AN601" s="73"/>
    </row>
    <row r="602" spans="1:40">
      <c r="A602" s="55"/>
      <c r="B602" s="55"/>
      <c r="C602" s="55" t="s">
        <v>209</v>
      </c>
      <c r="D602" s="55"/>
      <c r="E602" s="55"/>
      <c r="F602" s="55"/>
      <c r="G602" s="55"/>
      <c r="H602" s="55"/>
      <c r="I602" s="55"/>
      <c r="J602" s="55"/>
      <c r="K602" s="55"/>
      <c r="L602" s="55"/>
      <c r="M602" s="55"/>
      <c r="N602" s="55"/>
      <c r="O602" s="55"/>
      <c r="P602" s="55"/>
      <c r="Q602" s="55"/>
      <c r="R602" s="55"/>
      <c r="S602" s="55"/>
      <c r="T602" s="55"/>
      <c r="U602" s="55"/>
      <c r="V602" s="55"/>
      <c r="W602" s="55"/>
      <c r="X602" s="55"/>
      <c r="Y602" s="55"/>
      <c r="Z602" s="55"/>
      <c r="AA602" s="55"/>
      <c r="AB602" s="55"/>
      <c r="AC602" s="55"/>
      <c r="AD602" s="55"/>
      <c r="AE602" s="55"/>
      <c r="AF602" s="55"/>
      <c r="AG602" s="55"/>
      <c r="AH602" s="55"/>
      <c r="AI602" s="55"/>
      <c r="AJ602" s="73"/>
      <c r="AK602" s="73"/>
      <c r="AL602" s="73"/>
      <c r="AM602" s="73"/>
      <c r="AN602" s="73"/>
    </row>
    <row r="603" spans="1:40">
      <c r="A603" s="55"/>
      <c r="B603" s="55"/>
      <c r="C603" s="55" t="s">
        <v>787</v>
      </c>
      <c r="D603" s="55"/>
      <c r="E603" s="55"/>
      <c r="F603" s="55"/>
      <c r="G603" s="55"/>
      <c r="H603" s="55"/>
      <c r="I603" s="55"/>
      <c r="J603" s="55"/>
      <c r="K603" s="55"/>
      <c r="L603" s="55"/>
      <c r="M603" s="55"/>
      <c r="N603" s="55"/>
      <c r="O603" s="55"/>
      <c r="P603" s="55"/>
      <c r="Q603" s="55"/>
      <c r="R603" s="55"/>
      <c r="S603" s="55"/>
      <c r="T603" s="55"/>
      <c r="U603" s="55"/>
      <c r="V603" s="55"/>
      <c r="W603" s="55"/>
      <c r="X603" s="55"/>
      <c r="Y603" s="55"/>
      <c r="Z603" s="55"/>
      <c r="AA603" s="55"/>
      <c r="AB603" s="55"/>
      <c r="AC603" s="55"/>
      <c r="AD603" s="55"/>
      <c r="AE603" s="55"/>
      <c r="AF603" s="55"/>
      <c r="AG603" s="55"/>
      <c r="AH603" s="55"/>
      <c r="AI603" s="55"/>
      <c r="AJ603" s="73"/>
      <c r="AK603" s="73"/>
      <c r="AL603" s="73"/>
      <c r="AM603" s="73"/>
      <c r="AN603" s="73"/>
    </row>
    <row r="604" spans="1:40" ht="19.5">
      <c r="A604" s="55"/>
      <c r="B604" s="55"/>
      <c r="C604" s="55" t="s">
        <v>573</v>
      </c>
      <c r="D604" s="55"/>
      <c r="E604" s="55"/>
      <c r="F604" s="55"/>
      <c r="G604" s="55"/>
      <c r="H604" s="55"/>
      <c r="I604" s="55"/>
      <c r="J604" s="55"/>
      <c r="K604" s="55"/>
      <c r="L604" s="55"/>
      <c r="M604" s="55"/>
      <c r="N604" s="55"/>
      <c r="O604" s="55"/>
      <c r="P604" s="55"/>
      <c r="Q604" s="55"/>
      <c r="R604" s="55"/>
      <c r="S604" s="55"/>
      <c r="T604" s="55"/>
      <c r="U604" s="55"/>
      <c r="V604" s="55"/>
      <c r="W604" s="55"/>
      <c r="X604" s="55"/>
      <c r="Y604" s="55"/>
      <c r="Z604" s="55"/>
      <c r="AA604" s="55"/>
      <c r="AB604" s="55"/>
      <c r="AC604" s="55"/>
      <c r="AD604" s="55"/>
      <c r="AE604" s="55"/>
      <c r="AF604" s="55"/>
      <c r="AG604" s="55"/>
      <c r="AH604" s="55"/>
      <c r="AI604" s="55"/>
      <c r="AJ604" s="73"/>
      <c r="AK604" s="73"/>
      <c r="AL604" s="73"/>
      <c r="AM604" s="73"/>
      <c r="AN604" s="73"/>
    </row>
    <row r="605" spans="1:40" ht="19.5">
      <c r="A605" s="55"/>
      <c r="B605" s="55" t="s">
        <v>162</v>
      </c>
      <c r="C605" s="55"/>
      <c r="D605" s="55"/>
      <c r="E605" s="55"/>
      <c r="F605" s="55"/>
      <c r="G605" s="55"/>
      <c r="H605" s="55"/>
      <c r="I605" s="55"/>
      <c r="J605" s="55"/>
      <c r="K605" s="55"/>
      <c r="L605" s="55"/>
      <c r="M605" s="55"/>
      <c r="N605" s="55"/>
      <c r="O605" s="55"/>
      <c r="P605" s="55"/>
      <c r="Q605" s="55"/>
      <c r="R605" s="55"/>
      <c r="S605" s="55"/>
      <c r="T605" s="55"/>
      <c r="U605" s="55"/>
      <c r="V605" s="55"/>
      <c r="W605" s="55"/>
      <c r="X605" s="55"/>
      <c r="Y605" s="55"/>
      <c r="Z605" s="55"/>
      <c r="AA605" s="55"/>
      <c r="AB605" s="55"/>
      <c r="AC605" s="55"/>
      <c r="AD605" s="55"/>
      <c r="AE605" s="55"/>
      <c r="AF605" s="55"/>
      <c r="AG605" s="55"/>
      <c r="AH605" s="55"/>
      <c r="AI605" s="55"/>
      <c r="AJ605" s="212"/>
      <c r="AK605" s="225"/>
      <c r="AL605" s="225"/>
      <c r="AM605" s="225"/>
      <c r="AN605" s="264"/>
    </row>
    <row r="606" spans="1:40" ht="19.5">
      <c r="A606" s="55"/>
      <c r="B606" s="55" t="s">
        <v>788</v>
      </c>
      <c r="C606" s="55"/>
      <c r="D606" s="55"/>
      <c r="E606" s="55"/>
      <c r="F606" s="55"/>
      <c r="G606" s="55"/>
      <c r="H606" s="55"/>
      <c r="I606" s="55"/>
      <c r="J606" s="55"/>
      <c r="K606" s="55"/>
      <c r="L606" s="55"/>
      <c r="M606" s="55"/>
      <c r="N606" s="55"/>
      <c r="O606" s="55"/>
      <c r="P606" s="55"/>
      <c r="Q606" s="55"/>
      <c r="R606" s="55"/>
      <c r="S606" s="55"/>
      <c r="T606" s="55"/>
      <c r="U606" s="55"/>
      <c r="V606" s="55"/>
      <c r="W606" s="55"/>
      <c r="X606" s="55"/>
      <c r="Y606" s="55"/>
      <c r="Z606" s="55"/>
      <c r="AA606" s="55"/>
      <c r="AB606" s="55"/>
      <c r="AC606" s="55"/>
      <c r="AD606" s="55"/>
      <c r="AE606" s="55"/>
      <c r="AF606" s="55"/>
      <c r="AG606" s="55"/>
      <c r="AH606" s="55"/>
      <c r="AI606" s="55"/>
      <c r="AJ606" s="213"/>
      <c r="AK606" s="226"/>
      <c r="AL606" s="226"/>
      <c r="AM606" s="226"/>
      <c r="AN606" s="265"/>
    </row>
    <row r="607" spans="1:40" ht="19.5">
      <c r="A607" s="55"/>
      <c r="B607" s="55"/>
      <c r="C607" s="55"/>
      <c r="D607" s="55"/>
      <c r="E607" s="55"/>
      <c r="F607" s="55"/>
      <c r="G607" s="55"/>
      <c r="H607" s="55"/>
      <c r="I607" s="55"/>
      <c r="J607" s="55"/>
      <c r="K607" s="55"/>
      <c r="L607" s="55"/>
      <c r="M607" s="55"/>
      <c r="N607" s="55"/>
      <c r="O607" s="55"/>
      <c r="P607" s="55"/>
      <c r="Q607" s="55"/>
      <c r="R607" s="55"/>
      <c r="S607" s="55"/>
      <c r="T607" s="55"/>
      <c r="U607" s="55"/>
      <c r="V607" s="55"/>
      <c r="W607" s="55"/>
      <c r="X607" s="55"/>
      <c r="Y607" s="55"/>
      <c r="Z607" s="55"/>
      <c r="AA607" s="55"/>
      <c r="AB607" s="55"/>
      <c r="AC607" s="55"/>
      <c r="AD607" s="55"/>
      <c r="AE607" s="55"/>
      <c r="AF607" s="55"/>
      <c r="AG607" s="55"/>
      <c r="AH607" s="55"/>
      <c r="AI607" s="55"/>
      <c r="AJ607" s="55"/>
      <c r="AK607" s="55"/>
      <c r="AL607" s="55"/>
      <c r="AM607" s="55"/>
      <c r="AN607" s="55"/>
    </row>
    <row r="608" spans="1:40" ht="19.5">
      <c r="A608" s="55" t="s">
        <v>570</v>
      </c>
      <c r="B608" s="55"/>
      <c r="C608" s="55"/>
      <c r="D608" s="55"/>
      <c r="E608" s="55"/>
      <c r="F608" s="55"/>
      <c r="G608" s="55"/>
      <c r="H608" s="55"/>
      <c r="I608" s="55"/>
      <c r="J608" s="55"/>
      <c r="K608" s="55"/>
      <c r="L608" s="55"/>
      <c r="M608" s="55"/>
      <c r="N608" s="55"/>
      <c r="O608" s="55"/>
      <c r="P608" s="55"/>
      <c r="Q608" s="55"/>
      <c r="R608" s="55"/>
      <c r="S608" s="55"/>
      <c r="T608" s="55"/>
      <c r="U608" s="55"/>
      <c r="V608" s="55"/>
      <c r="W608" s="55"/>
      <c r="X608" s="55"/>
      <c r="Y608" s="55"/>
      <c r="Z608" s="55"/>
      <c r="AA608" s="55"/>
      <c r="AB608" s="55"/>
      <c r="AC608" s="55"/>
      <c r="AD608" s="55"/>
      <c r="AE608" s="55"/>
      <c r="AF608" s="55"/>
      <c r="AG608" s="55"/>
      <c r="AH608" s="55"/>
      <c r="AI608" s="55"/>
      <c r="AJ608" s="55"/>
      <c r="AK608" s="55"/>
      <c r="AL608" s="55"/>
      <c r="AM608" s="55"/>
      <c r="AN608" s="55"/>
    </row>
    <row r="609" spans="1:40" ht="19.5">
      <c r="A609" s="55" t="s">
        <v>375</v>
      </c>
      <c r="B609" s="55"/>
      <c r="C609" s="55"/>
      <c r="D609" s="55"/>
      <c r="E609" s="55"/>
      <c r="F609" s="55"/>
      <c r="G609" s="55"/>
      <c r="H609" s="55"/>
      <c r="I609" s="55"/>
      <c r="J609" s="55"/>
      <c r="K609" s="55"/>
      <c r="L609" s="55"/>
      <c r="M609" s="55"/>
      <c r="N609" s="55"/>
      <c r="O609" s="55"/>
      <c r="P609" s="55"/>
      <c r="Q609" s="55"/>
      <c r="R609" s="55"/>
      <c r="S609" s="55"/>
      <c r="T609" s="55"/>
      <c r="U609" s="55"/>
      <c r="V609" s="55"/>
      <c r="W609" s="55"/>
      <c r="X609" s="55"/>
      <c r="Y609" s="55"/>
      <c r="Z609" s="55"/>
      <c r="AA609" s="55"/>
      <c r="AB609" s="55"/>
      <c r="AC609" s="55"/>
      <c r="AD609" s="55"/>
      <c r="AE609" s="55"/>
      <c r="AF609" s="55"/>
      <c r="AG609" s="55"/>
      <c r="AH609" s="55"/>
      <c r="AI609" s="55"/>
      <c r="AJ609" s="55"/>
      <c r="AK609" s="55"/>
      <c r="AL609" s="55"/>
      <c r="AM609" s="55"/>
      <c r="AN609" s="55"/>
    </row>
    <row r="610" spans="1:40" ht="19.5">
      <c r="A610" s="55"/>
      <c r="B610" s="55" t="s">
        <v>547</v>
      </c>
      <c r="C610" s="55"/>
      <c r="D610" s="55"/>
      <c r="E610" s="55"/>
      <c r="F610" s="55"/>
      <c r="G610" s="55"/>
      <c r="H610" s="55"/>
      <c r="I610" s="55"/>
      <c r="J610" s="55"/>
      <c r="K610" s="55"/>
      <c r="L610" s="55"/>
      <c r="M610" s="55"/>
      <c r="N610" s="55"/>
      <c r="O610" s="55"/>
      <c r="P610" s="55"/>
      <c r="Q610" s="55"/>
      <c r="R610" s="55"/>
      <c r="S610" s="55"/>
      <c r="T610" s="55"/>
      <c r="U610" s="55"/>
      <c r="V610" s="55"/>
      <c r="W610" s="55"/>
      <c r="X610" s="55"/>
      <c r="Y610" s="55"/>
      <c r="Z610" s="55"/>
      <c r="AA610" s="55"/>
      <c r="AB610" s="55"/>
      <c r="AC610" s="55"/>
      <c r="AD610" s="55"/>
      <c r="AE610" s="55"/>
      <c r="AF610" s="55"/>
      <c r="AG610" s="55"/>
      <c r="AH610" s="55"/>
      <c r="AI610" s="55"/>
      <c r="AJ610" s="373"/>
      <c r="AK610" s="429"/>
      <c r="AL610" s="429"/>
      <c r="AM610" s="429"/>
      <c r="AN610" s="469"/>
    </row>
    <row r="611" spans="1:40">
      <c r="A611" s="55"/>
      <c r="B611" s="55" t="s">
        <v>61</v>
      </c>
      <c r="C611" s="55"/>
      <c r="D611" s="55"/>
      <c r="E611" s="55"/>
      <c r="F611" s="55"/>
      <c r="G611" s="55"/>
      <c r="H611" s="55"/>
      <c r="I611" s="55"/>
      <c r="J611" s="55"/>
      <c r="K611" s="55"/>
      <c r="L611" s="55"/>
      <c r="M611" s="55"/>
      <c r="N611" s="55"/>
      <c r="O611" s="55"/>
      <c r="P611" s="55"/>
      <c r="Q611" s="55"/>
      <c r="R611" s="55"/>
      <c r="S611" s="55"/>
      <c r="T611" s="55"/>
      <c r="U611" s="55"/>
      <c r="V611" s="55"/>
      <c r="W611" s="55"/>
      <c r="X611" s="55"/>
      <c r="Y611" s="55"/>
      <c r="Z611" s="55"/>
      <c r="AA611" s="55"/>
      <c r="AB611" s="55"/>
      <c r="AC611" s="55"/>
      <c r="AD611" s="55"/>
      <c r="AE611" s="55"/>
      <c r="AF611" s="55"/>
      <c r="AG611" s="55"/>
      <c r="AH611" s="55"/>
      <c r="AI611" s="55"/>
      <c r="AJ611" s="374"/>
      <c r="AK611" s="430"/>
      <c r="AL611" s="430"/>
      <c r="AM611" s="430"/>
      <c r="AN611" s="470"/>
    </row>
    <row r="612" spans="1:40">
      <c r="A612" s="55"/>
      <c r="B612" s="55" t="s">
        <v>58</v>
      </c>
      <c r="C612" s="55"/>
      <c r="D612" s="55"/>
      <c r="E612" s="55"/>
      <c r="F612" s="55"/>
      <c r="G612" s="55"/>
      <c r="H612" s="55"/>
      <c r="I612" s="55"/>
      <c r="J612" s="55"/>
      <c r="K612" s="55"/>
      <c r="L612" s="55"/>
      <c r="M612" s="55"/>
      <c r="N612" s="55"/>
      <c r="O612" s="55"/>
      <c r="P612" s="55"/>
      <c r="Q612" s="55"/>
      <c r="R612" s="55"/>
      <c r="S612" s="55"/>
      <c r="T612" s="55"/>
      <c r="U612" s="55"/>
      <c r="V612" s="55"/>
      <c r="W612" s="55"/>
      <c r="X612" s="55"/>
      <c r="Y612" s="55"/>
      <c r="Z612" s="55"/>
      <c r="AA612" s="55"/>
      <c r="AB612" s="55"/>
      <c r="AC612" s="55"/>
      <c r="AD612" s="55"/>
      <c r="AE612" s="55"/>
      <c r="AF612" s="55"/>
      <c r="AG612" s="55"/>
      <c r="AH612" s="55"/>
      <c r="AI612" s="55"/>
      <c r="AJ612" s="374"/>
      <c r="AK612" s="430"/>
      <c r="AL612" s="430"/>
      <c r="AM612" s="430"/>
      <c r="AN612" s="470"/>
    </row>
    <row r="613" spans="1:40" ht="19.5">
      <c r="A613" s="55"/>
      <c r="B613" s="55" t="s">
        <v>472</v>
      </c>
      <c r="C613" s="55"/>
      <c r="D613" s="55"/>
      <c r="E613" s="55"/>
      <c r="F613" s="55"/>
      <c r="G613" s="55"/>
      <c r="H613" s="55"/>
      <c r="I613" s="55"/>
      <c r="J613" s="55"/>
      <c r="K613" s="55"/>
      <c r="L613" s="55"/>
      <c r="M613" s="55"/>
      <c r="N613" s="55"/>
      <c r="O613" s="55"/>
      <c r="P613" s="55"/>
      <c r="Q613" s="55"/>
      <c r="R613" s="55"/>
      <c r="S613" s="55"/>
      <c r="T613" s="55"/>
      <c r="U613" s="55"/>
      <c r="V613" s="55"/>
      <c r="W613" s="55"/>
      <c r="X613" s="55"/>
      <c r="Y613" s="55"/>
      <c r="Z613" s="55"/>
      <c r="AA613" s="55"/>
      <c r="AB613" s="55"/>
      <c r="AC613" s="55"/>
      <c r="AD613" s="55"/>
      <c r="AE613" s="55"/>
      <c r="AF613" s="55"/>
      <c r="AG613" s="55"/>
      <c r="AH613" s="55"/>
      <c r="AI613" s="55"/>
      <c r="AJ613" s="213"/>
      <c r="AK613" s="226"/>
      <c r="AL613" s="226"/>
      <c r="AM613" s="226"/>
      <c r="AN613" s="265"/>
    </row>
    <row r="614" spans="1:40" ht="19.5">
      <c r="A614" s="55"/>
      <c r="B614" s="55"/>
      <c r="C614" s="55"/>
      <c r="D614" s="55"/>
      <c r="E614" s="55"/>
      <c r="F614" s="55"/>
      <c r="G614" s="55"/>
      <c r="H614" s="55"/>
      <c r="I614" s="55"/>
      <c r="J614" s="55"/>
      <c r="K614" s="55"/>
      <c r="L614" s="55"/>
      <c r="M614" s="55"/>
      <c r="N614" s="55"/>
      <c r="O614" s="55"/>
      <c r="P614" s="55"/>
      <c r="Q614" s="55"/>
      <c r="R614" s="55"/>
      <c r="S614" s="55"/>
      <c r="T614" s="55"/>
      <c r="U614" s="55"/>
      <c r="V614" s="55"/>
      <c r="W614" s="55"/>
      <c r="X614" s="55"/>
      <c r="Y614" s="55"/>
      <c r="Z614" s="55"/>
      <c r="AA614" s="55"/>
      <c r="AB614" s="55"/>
      <c r="AC614" s="55"/>
      <c r="AD614" s="55"/>
      <c r="AE614" s="55"/>
      <c r="AF614" s="55"/>
      <c r="AG614" s="55"/>
      <c r="AH614" s="55"/>
      <c r="AI614" s="55"/>
      <c r="AJ614" s="55"/>
      <c r="AK614" s="55"/>
      <c r="AL614" s="55"/>
      <c r="AM614" s="55"/>
      <c r="AN614" s="55"/>
    </row>
    <row r="615" spans="1:40" ht="19.5">
      <c r="A615" s="55" t="s">
        <v>697</v>
      </c>
      <c r="B615" s="55"/>
      <c r="C615" s="55"/>
      <c r="D615" s="55"/>
      <c r="E615" s="55"/>
      <c r="F615" s="55"/>
      <c r="G615" s="55"/>
      <c r="H615" s="55"/>
      <c r="I615" s="55"/>
      <c r="J615" s="55"/>
      <c r="K615" s="55"/>
      <c r="L615" s="55"/>
      <c r="M615" s="55"/>
      <c r="N615" s="55"/>
      <c r="O615" s="55"/>
      <c r="P615" s="55"/>
      <c r="Q615" s="55"/>
      <c r="R615" s="55"/>
      <c r="S615" s="55"/>
      <c r="T615" s="55"/>
      <c r="U615" s="55"/>
      <c r="V615" s="55"/>
      <c r="W615" s="55"/>
      <c r="X615" s="55"/>
      <c r="Y615" s="55"/>
      <c r="Z615" s="55"/>
      <c r="AA615" s="55"/>
      <c r="AB615" s="55"/>
      <c r="AC615" s="55"/>
      <c r="AD615" s="55"/>
      <c r="AE615" s="55"/>
      <c r="AF615" s="55"/>
      <c r="AG615" s="55"/>
      <c r="AH615" s="55"/>
      <c r="AI615" s="55"/>
      <c r="AJ615" s="55"/>
      <c r="AK615" s="55"/>
      <c r="AL615" s="55"/>
      <c r="AM615" s="55"/>
      <c r="AN615" s="55"/>
    </row>
    <row r="616" spans="1:40" ht="19.5">
      <c r="A616" s="55"/>
      <c r="B616" s="55" t="s">
        <v>430</v>
      </c>
      <c r="C616" s="55"/>
      <c r="D616" s="55"/>
      <c r="E616" s="55"/>
      <c r="F616" s="55"/>
      <c r="G616" s="55"/>
      <c r="H616" s="55"/>
      <c r="I616" s="55"/>
      <c r="J616" s="55"/>
      <c r="K616" s="55"/>
      <c r="L616" s="55"/>
      <c r="M616" s="55"/>
      <c r="N616" s="55"/>
      <c r="O616" s="55"/>
      <c r="P616" s="55"/>
      <c r="Q616" s="55"/>
      <c r="R616" s="55"/>
      <c r="S616" s="55"/>
      <c r="T616" s="55"/>
      <c r="U616" s="55"/>
      <c r="V616" s="55"/>
      <c r="W616" s="55"/>
      <c r="X616" s="55"/>
      <c r="Y616" s="55"/>
      <c r="Z616" s="55"/>
      <c r="AA616" s="55"/>
      <c r="AB616" s="55"/>
      <c r="AC616" s="55"/>
      <c r="AD616" s="55"/>
      <c r="AE616" s="55"/>
      <c r="AF616" s="55"/>
      <c r="AG616" s="55"/>
      <c r="AH616" s="55"/>
      <c r="AI616" s="55"/>
      <c r="AJ616" s="373"/>
      <c r="AK616" s="429"/>
      <c r="AL616" s="429"/>
      <c r="AM616" s="429"/>
      <c r="AN616" s="469"/>
    </row>
    <row r="617" spans="1:40">
      <c r="A617" s="55"/>
      <c r="B617" s="55" t="s">
        <v>17</v>
      </c>
      <c r="C617" s="55"/>
      <c r="D617" s="55"/>
      <c r="E617" s="55"/>
      <c r="F617" s="55"/>
      <c r="G617" s="55"/>
      <c r="H617" s="55"/>
      <c r="I617" s="55"/>
      <c r="J617" s="55"/>
      <c r="K617" s="55"/>
      <c r="L617" s="55"/>
      <c r="M617" s="55"/>
      <c r="N617" s="55"/>
      <c r="O617" s="55"/>
      <c r="P617" s="55"/>
      <c r="Q617" s="55"/>
      <c r="R617" s="55"/>
      <c r="S617" s="55"/>
      <c r="T617" s="55"/>
      <c r="U617" s="55"/>
      <c r="V617" s="55"/>
      <c r="W617" s="55"/>
      <c r="X617" s="55"/>
      <c r="Y617" s="55"/>
      <c r="Z617" s="55"/>
      <c r="AA617" s="55"/>
      <c r="AB617" s="55"/>
      <c r="AC617" s="55"/>
      <c r="AD617" s="55"/>
      <c r="AE617" s="55"/>
      <c r="AF617" s="55"/>
      <c r="AG617" s="55"/>
      <c r="AH617" s="55"/>
      <c r="AI617" s="55"/>
      <c r="AJ617" s="374"/>
      <c r="AK617" s="430"/>
      <c r="AL617" s="430"/>
      <c r="AM617" s="430"/>
      <c r="AN617" s="470"/>
    </row>
    <row r="618" spans="1:40">
      <c r="A618" s="55"/>
      <c r="B618" s="55" t="s">
        <v>10</v>
      </c>
      <c r="C618" s="55"/>
      <c r="D618" s="55"/>
      <c r="E618" s="55"/>
      <c r="F618" s="55"/>
      <c r="G618" s="55"/>
      <c r="H618" s="55"/>
      <c r="I618" s="55"/>
      <c r="J618" s="55"/>
      <c r="K618" s="55"/>
      <c r="L618" s="55"/>
      <c r="M618" s="55"/>
      <c r="N618" s="55"/>
      <c r="O618" s="55"/>
      <c r="P618" s="55"/>
      <c r="Q618" s="55"/>
      <c r="R618" s="55"/>
      <c r="S618" s="55"/>
      <c r="T618" s="55"/>
      <c r="U618" s="55"/>
      <c r="V618" s="55"/>
      <c r="W618" s="55"/>
      <c r="X618" s="55"/>
      <c r="Y618" s="55"/>
      <c r="Z618" s="55"/>
      <c r="AA618" s="55"/>
      <c r="AB618" s="55"/>
      <c r="AC618" s="55"/>
      <c r="AD618" s="55"/>
      <c r="AE618" s="55"/>
      <c r="AF618" s="55"/>
      <c r="AG618" s="55"/>
      <c r="AH618" s="55"/>
      <c r="AI618" s="55"/>
      <c r="AJ618" s="374"/>
      <c r="AK618" s="430"/>
      <c r="AL618" s="430"/>
      <c r="AM618" s="430"/>
      <c r="AN618" s="470"/>
    </row>
    <row r="619" spans="1:40">
      <c r="A619" s="55"/>
      <c r="B619" s="55" t="s">
        <v>126</v>
      </c>
      <c r="C619" s="55"/>
      <c r="D619" s="55"/>
      <c r="E619" s="55"/>
      <c r="F619" s="55"/>
      <c r="G619" s="55"/>
      <c r="H619" s="55"/>
      <c r="I619" s="55"/>
      <c r="J619" s="55"/>
      <c r="K619" s="55"/>
      <c r="L619" s="55"/>
      <c r="M619" s="55"/>
      <c r="N619" s="55"/>
      <c r="O619" s="55"/>
      <c r="P619" s="55"/>
      <c r="Q619" s="55"/>
      <c r="R619" s="55"/>
      <c r="S619" s="55"/>
      <c r="T619" s="55"/>
      <c r="U619" s="55"/>
      <c r="V619" s="55"/>
      <c r="W619" s="55"/>
      <c r="X619" s="55"/>
      <c r="Y619" s="55"/>
      <c r="Z619" s="55"/>
      <c r="AA619" s="55"/>
      <c r="AB619" s="55"/>
      <c r="AC619" s="55"/>
      <c r="AD619" s="55"/>
      <c r="AE619" s="55"/>
      <c r="AF619" s="55"/>
      <c r="AG619" s="55"/>
      <c r="AH619" s="55"/>
      <c r="AI619" s="55"/>
      <c r="AJ619" s="374"/>
      <c r="AK619" s="430"/>
      <c r="AL619" s="430"/>
      <c r="AM619" s="430"/>
      <c r="AN619" s="470"/>
    </row>
    <row r="620" spans="1:40">
      <c r="A620" s="55"/>
      <c r="B620" s="55" t="s">
        <v>428</v>
      </c>
      <c r="C620" s="55"/>
      <c r="D620" s="55"/>
      <c r="E620" s="55"/>
      <c r="F620" s="55"/>
      <c r="G620" s="55"/>
      <c r="H620" s="55"/>
      <c r="I620" s="55"/>
      <c r="J620" s="55"/>
      <c r="K620" s="55"/>
      <c r="L620" s="55"/>
      <c r="M620" s="55"/>
      <c r="N620" s="55"/>
      <c r="O620" s="55"/>
      <c r="P620" s="55"/>
      <c r="Q620" s="55"/>
      <c r="R620" s="55"/>
      <c r="S620" s="55"/>
      <c r="T620" s="55"/>
      <c r="U620" s="55"/>
      <c r="V620" s="55"/>
      <c r="W620" s="55"/>
      <c r="X620" s="55"/>
      <c r="Y620" s="55"/>
      <c r="Z620" s="55"/>
      <c r="AA620" s="55"/>
      <c r="AB620" s="55"/>
      <c r="AC620" s="55"/>
      <c r="AD620" s="55"/>
      <c r="AE620" s="55"/>
      <c r="AF620" s="55"/>
      <c r="AG620" s="55"/>
      <c r="AH620" s="55"/>
      <c r="AI620" s="55"/>
      <c r="AJ620" s="374"/>
      <c r="AK620" s="430"/>
      <c r="AL620" s="430"/>
      <c r="AM620" s="430"/>
      <c r="AN620" s="470"/>
    </row>
    <row r="621" spans="1:40">
      <c r="A621" s="55"/>
      <c r="B621" s="55" t="s">
        <v>537</v>
      </c>
      <c r="C621" s="55"/>
      <c r="D621" s="55"/>
      <c r="E621" s="55"/>
      <c r="F621" s="55"/>
      <c r="G621" s="55"/>
      <c r="H621" s="55"/>
      <c r="I621" s="55"/>
      <c r="J621" s="55"/>
      <c r="K621" s="55"/>
      <c r="L621" s="55"/>
      <c r="M621" s="55"/>
      <c r="N621" s="55"/>
      <c r="O621" s="55"/>
      <c r="P621" s="55"/>
      <c r="Q621" s="55"/>
      <c r="R621" s="55"/>
      <c r="S621" s="55"/>
      <c r="T621" s="55"/>
      <c r="U621" s="55"/>
      <c r="V621" s="55"/>
      <c r="W621" s="55"/>
      <c r="X621" s="55"/>
      <c r="Y621" s="55"/>
      <c r="Z621" s="55"/>
      <c r="AA621" s="55"/>
      <c r="AB621" s="55"/>
      <c r="AC621" s="55"/>
      <c r="AD621" s="55"/>
      <c r="AE621" s="55"/>
      <c r="AF621" s="55"/>
      <c r="AG621" s="55"/>
      <c r="AH621" s="55"/>
      <c r="AI621" s="55"/>
      <c r="AJ621" s="374"/>
      <c r="AK621" s="430"/>
      <c r="AL621" s="430"/>
      <c r="AM621" s="430"/>
      <c r="AN621" s="470"/>
    </row>
    <row r="622" spans="1:40">
      <c r="A622" s="55"/>
      <c r="B622" s="55" t="s">
        <v>753</v>
      </c>
      <c r="C622" s="55"/>
      <c r="D622" s="55"/>
      <c r="E622" s="55"/>
      <c r="F622" s="55"/>
      <c r="G622" s="55"/>
      <c r="H622" s="55"/>
      <c r="I622" s="55"/>
      <c r="J622" s="55"/>
      <c r="K622" s="55"/>
      <c r="L622" s="55"/>
      <c r="M622" s="55"/>
      <c r="N622" s="55"/>
      <c r="O622" s="55"/>
      <c r="P622" s="55"/>
      <c r="Q622" s="55"/>
      <c r="R622" s="55"/>
      <c r="S622" s="55"/>
      <c r="T622" s="55"/>
      <c r="U622" s="55"/>
      <c r="V622" s="55"/>
      <c r="W622" s="55"/>
      <c r="X622" s="55"/>
      <c r="Y622" s="55"/>
      <c r="Z622" s="55"/>
      <c r="AA622" s="55"/>
      <c r="AB622" s="55"/>
      <c r="AC622" s="55"/>
      <c r="AD622" s="55"/>
      <c r="AE622" s="55"/>
      <c r="AF622" s="55"/>
      <c r="AG622" s="55"/>
      <c r="AH622" s="55"/>
      <c r="AI622" s="55"/>
      <c r="AJ622" s="393"/>
      <c r="AK622" s="438"/>
      <c r="AL622" s="438"/>
      <c r="AM622" s="438"/>
      <c r="AN622" s="491"/>
    </row>
    <row r="623" spans="1:40" ht="19.5" customHeight="1">
      <c r="A623" s="55"/>
      <c r="B623" s="80" t="s">
        <v>755</v>
      </c>
      <c r="C623" s="80"/>
      <c r="D623" s="80"/>
      <c r="E623" s="80"/>
      <c r="F623" s="80"/>
      <c r="G623" s="80"/>
      <c r="H623" s="80"/>
      <c r="I623" s="80"/>
      <c r="J623" s="80"/>
      <c r="K623" s="80"/>
      <c r="L623" s="80"/>
      <c r="M623" s="80"/>
      <c r="N623" s="80"/>
      <c r="O623" s="80"/>
      <c r="P623" s="80"/>
      <c r="Q623" s="80"/>
      <c r="R623" s="80"/>
      <c r="S623" s="80"/>
      <c r="T623" s="80"/>
      <c r="U623" s="80"/>
      <c r="V623" s="80"/>
      <c r="W623" s="80"/>
      <c r="X623" s="80"/>
      <c r="Y623" s="80"/>
      <c r="Z623" s="80"/>
      <c r="AA623" s="80"/>
      <c r="AB623" s="80"/>
      <c r="AC623" s="80"/>
      <c r="AD623" s="80"/>
      <c r="AE623" s="80"/>
      <c r="AF623" s="80"/>
      <c r="AG623" s="80"/>
      <c r="AH623" s="80"/>
      <c r="AI623" s="55"/>
      <c r="AJ623" s="213"/>
      <c r="AK623" s="226"/>
      <c r="AL623" s="226"/>
      <c r="AM623" s="226"/>
      <c r="AN623" s="265"/>
    </row>
    <row r="624" spans="1:40" ht="20.25">
      <c r="A624" s="55"/>
      <c r="B624" s="80"/>
      <c r="C624" s="80"/>
      <c r="D624" s="80"/>
      <c r="E624" s="80"/>
      <c r="F624" s="80"/>
      <c r="G624" s="80"/>
      <c r="H624" s="80"/>
      <c r="I624" s="80"/>
      <c r="J624" s="80"/>
      <c r="K624" s="80"/>
      <c r="L624" s="80"/>
      <c r="M624" s="80"/>
      <c r="N624" s="80"/>
      <c r="O624" s="80"/>
      <c r="P624" s="80"/>
      <c r="Q624" s="80"/>
      <c r="R624" s="80"/>
      <c r="S624" s="80"/>
      <c r="T624" s="80"/>
      <c r="U624" s="80"/>
      <c r="V624" s="80"/>
      <c r="W624" s="80"/>
      <c r="X624" s="80"/>
      <c r="Y624" s="80"/>
      <c r="Z624" s="80"/>
      <c r="AA624" s="80"/>
      <c r="AB624" s="80"/>
      <c r="AC624" s="80"/>
      <c r="AD624" s="80"/>
      <c r="AE624" s="80"/>
      <c r="AF624" s="80"/>
      <c r="AG624" s="80"/>
      <c r="AH624" s="80"/>
      <c r="AI624" s="55"/>
      <c r="AJ624" s="73"/>
      <c r="AK624" s="73"/>
      <c r="AL624" s="73"/>
      <c r="AM624" s="73"/>
      <c r="AN624" s="73"/>
    </row>
    <row r="625" spans="1:40" ht="19.5">
      <c r="A625" s="55"/>
      <c r="B625" s="55" t="s">
        <v>756</v>
      </c>
      <c r="C625" s="55"/>
      <c r="D625" s="55"/>
      <c r="E625" s="55"/>
      <c r="F625" s="55"/>
      <c r="G625" s="55"/>
      <c r="H625" s="55"/>
      <c r="I625" s="55"/>
      <c r="J625" s="55"/>
      <c r="K625" s="55"/>
      <c r="L625" s="55"/>
      <c r="M625" s="55"/>
      <c r="N625" s="55"/>
      <c r="O625" s="55"/>
      <c r="P625" s="55"/>
      <c r="Q625" s="55"/>
      <c r="R625" s="55"/>
      <c r="S625" s="55"/>
      <c r="T625" s="55"/>
      <c r="U625" s="55"/>
      <c r="V625" s="55"/>
      <c r="W625" s="55"/>
      <c r="X625" s="55"/>
      <c r="Y625" s="55"/>
      <c r="Z625" s="55"/>
      <c r="AA625" s="55"/>
      <c r="AB625" s="55"/>
      <c r="AC625" s="55"/>
      <c r="AD625" s="55"/>
      <c r="AE625" s="55"/>
      <c r="AF625" s="55"/>
      <c r="AG625" s="55"/>
      <c r="AH625" s="55"/>
      <c r="AI625" s="55"/>
      <c r="AJ625" s="212"/>
      <c r="AK625" s="225"/>
      <c r="AL625" s="225"/>
      <c r="AM625" s="225"/>
      <c r="AN625" s="264"/>
    </row>
    <row r="626" spans="1:40">
      <c r="A626" s="55"/>
      <c r="B626" s="55"/>
      <c r="C626" s="55"/>
      <c r="D626" s="55"/>
      <c r="E626" s="55"/>
      <c r="F626" s="55"/>
      <c r="G626" s="55"/>
      <c r="H626" s="55"/>
      <c r="I626" s="55"/>
      <c r="J626" s="55"/>
      <c r="K626" s="55"/>
      <c r="L626" s="55"/>
      <c r="M626" s="55"/>
      <c r="N626" s="55"/>
      <c r="O626" s="55"/>
      <c r="P626" s="55"/>
      <c r="Q626" s="55"/>
      <c r="R626" s="55"/>
      <c r="S626" s="55"/>
      <c r="T626" s="55"/>
      <c r="U626" s="55"/>
      <c r="V626" s="55"/>
      <c r="W626" s="55"/>
      <c r="X626" s="55"/>
      <c r="Y626" s="55"/>
      <c r="Z626" s="55"/>
      <c r="AA626" s="55"/>
      <c r="AB626" s="55"/>
      <c r="AC626" s="55"/>
      <c r="AD626" s="55"/>
      <c r="AE626" s="55"/>
      <c r="AF626" s="55"/>
      <c r="AG626" s="55"/>
      <c r="AH626" s="55"/>
      <c r="AI626" s="55"/>
      <c r="AJ626" s="55"/>
      <c r="AK626" s="55"/>
      <c r="AL626" s="55"/>
      <c r="AM626" s="55"/>
      <c r="AN626" s="55"/>
    </row>
    <row r="627" spans="1:40">
      <c r="A627" s="55"/>
      <c r="B627" s="55"/>
      <c r="C627" s="55"/>
      <c r="D627" s="55"/>
      <c r="E627" s="55"/>
      <c r="F627" s="55"/>
      <c r="G627" s="55"/>
      <c r="H627" s="55"/>
      <c r="I627" s="55"/>
      <c r="J627" s="55"/>
      <c r="K627" s="55"/>
      <c r="L627" s="55"/>
      <c r="M627" s="55"/>
      <c r="N627" s="55"/>
      <c r="O627" s="55"/>
      <c r="P627" s="55"/>
      <c r="Q627" s="55"/>
      <c r="R627" s="55"/>
      <c r="S627" s="55"/>
      <c r="T627" s="55"/>
      <c r="U627" s="55"/>
      <c r="V627" s="55"/>
      <c r="W627" s="55"/>
      <c r="X627" s="55"/>
      <c r="Y627" s="55"/>
      <c r="Z627" s="55"/>
      <c r="AA627" s="55"/>
      <c r="AB627" s="55"/>
      <c r="AC627" s="55"/>
      <c r="AD627" s="55"/>
      <c r="AE627" s="55"/>
      <c r="AF627" s="55"/>
      <c r="AG627" s="55"/>
      <c r="AH627" s="55"/>
      <c r="AI627" s="55"/>
      <c r="AJ627" s="55"/>
      <c r="AK627" s="55"/>
      <c r="AL627" s="55"/>
      <c r="AM627" s="55"/>
      <c r="AN627" s="55"/>
    </row>
    <row r="628" spans="1:40">
      <c r="A628" s="55"/>
      <c r="B628" s="55"/>
      <c r="C628" s="55"/>
      <c r="D628" s="55"/>
      <c r="E628" s="55"/>
      <c r="F628" s="55"/>
      <c r="G628" s="55"/>
      <c r="H628" s="55"/>
      <c r="I628" s="55"/>
      <c r="J628" s="55"/>
      <c r="K628" s="55"/>
      <c r="L628" s="55"/>
      <c r="M628" s="55"/>
      <c r="N628" s="55"/>
      <c r="O628" s="55"/>
      <c r="P628" s="55"/>
      <c r="Q628" s="55"/>
      <c r="R628" s="55"/>
      <c r="S628" s="55"/>
      <c r="T628" s="55"/>
      <c r="U628" s="55"/>
      <c r="V628" s="55"/>
      <c r="W628" s="55"/>
      <c r="X628" s="55"/>
      <c r="Y628" s="55"/>
      <c r="Z628" s="55"/>
      <c r="AA628" s="55"/>
      <c r="AB628" s="55"/>
      <c r="AC628" s="55"/>
      <c r="AD628" s="55"/>
      <c r="AE628" s="55"/>
      <c r="AF628" s="55"/>
      <c r="AG628" s="55"/>
      <c r="AH628" s="55"/>
      <c r="AI628" s="55"/>
      <c r="AJ628" s="55"/>
      <c r="AK628" s="55"/>
      <c r="AL628" s="55"/>
      <c r="AM628" s="55"/>
      <c r="AN628" s="55"/>
    </row>
    <row r="629" spans="1:40">
      <c r="A629" s="55"/>
      <c r="B629" s="55"/>
      <c r="C629" s="55"/>
      <c r="D629" s="55"/>
      <c r="E629" s="55"/>
      <c r="F629" s="55"/>
      <c r="G629" s="55"/>
      <c r="H629" s="55"/>
      <c r="I629" s="55"/>
      <c r="J629" s="55"/>
      <c r="K629" s="55"/>
      <c r="L629" s="55"/>
      <c r="M629" s="55"/>
      <c r="N629" s="55"/>
      <c r="O629" s="55"/>
      <c r="P629" s="55"/>
      <c r="Q629" s="55"/>
      <c r="R629" s="55"/>
      <c r="S629" s="55"/>
      <c r="T629" s="55"/>
      <c r="U629" s="55"/>
      <c r="V629" s="55"/>
      <c r="W629" s="55"/>
      <c r="X629" s="55"/>
      <c r="Y629" s="55"/>
      <c r="Z629" s="55"/>
      <c r="AA629" s="55"/>
      <c r="AB629" s="55"/>
      <c r="AC629" s="55"/>
      <c r="AD629" s="55"/>
      <c r="AE629" s="55"/>
      <c r="AF629" s="55"/>
      <c r="AG629" s="55"/>
      <c r="AH629" s="55"/>
      <c r="AI629" s="55"/>
      <c r="AJ629" s="55"/>
      <c r="AK629" s="55"/>
      <c r="AL629" s="55"/>
      <c r="AM629" s="73"/>
      <c r="AN629" s="55"/>
    </row>
    <row r="630" spans="1:40">
      <c r="A630" s="55"/>
      <c r="B630" s="55"/>
      <c r="C630" s="55"/>
      <c r="D630" s="55"/>
      <c r="E630" s="55"/>
      <c r="F630" s="55"/>
      <c r="G630" s="55"/>
      <c r="H630" s="55"/>
      <c r="I630" s="55"/>
      <c r="J630" s="55"/>
      <c r="K630" s="55"/>
      <c r="L630" s="55"/>
      <c r="M630" s="55"/>
      <c r="N630" s="55"/>
      <c r="O630" s="55"/>
      <c r="P630" s="55"/>
      <c r="Q630" s="55"/>
      <c r="R630" s="55"/>
      <c r="S630" s="55"/>
      <c r="T630" s="55"/>
      <c r="U630" s="55"/>
      <c r="V630" s="55"/>
      <c r="W630" s="55"/>
      <c r="X630" s="55"/>
      <c r="Y630" s="55"/>
      <c r="Z630" s="55"/>
      <c r="AA630" s="55"/>
      <c r="AB630" s="55"/>
      <c r="AC630" s="55"/>
      <c r="AD630" s="55"/>
      <c r="AE630" s="55"/>
      <c r="AF630" s="55"/>
      <c r="AG630" s="55"/>
      <c r="AH630" s="55"/>
      <c r="AI630" s="55"/>
      <c r="AJ630" s="55"/>
      <c r="AK630" s="55"/>
      <c r="AL630" s="55"/>
      <c r="AM630" s="73"/>
      <c r="AN630" s="55"/>
    </row>
    <row r="631" spans="1:40">
      <c r="A631" s="55"/>
      <c r="B631" s="55"/>
      <c r="C631" s="55"/>
      <c r="D631" s="55"/>
      <c r="E631" s="55"/>
      <c r="F631" s="55"/>
      <c r="G631" s="55"/>
      <c r="H631" s="55"/>
      <c r="I631" s="55"/>
      <c r="J631" s="55"/>
      <c r="K631" s="55"/>
      <c r="L631" s="55"/>
      <c r="M631" s="55"/>
      <c r="N631" s="55"/>
      <c r="O631" s="55"/>
      <c r="P631" s="55"/>
      <c r="Q631" s="55"/>
      <c r="R631" s="55"/>
      <c r="S631" s="55"/>
      <c r="T631" s="55"/>
      <c r="U631" s="55"/>
      <c r="V631" s="55"/>
      <c r="W631" s="55"/>
      <c r="X631" s="55"/>
      <c r="Y631" s="55"/>
      <c r="Z631" s="55"/>
      <c r="AA631" s="55"/>
      <c r="AB631" s="55"/>
      <c r="AC631" s="55"/>
      <c r="AD631" s="55"/>
      <c r="AE631" s="55"/>
      <c r="AF631" s="55"/>
      <c r="AG631" s="55"/>
      <c r="AH631" s="55"/>
      <c r="AI631" s="55"/>
      <c r="AJ631" s="55"/>
      <c r="AK631" s="55"/>
      <c r="AL631" s="55"/>
      <c r="AM631" s="55"/>
      <c r="AN631" s="55"/>
    </row>
    <row r="632" spans="1:40">
      <c r="A632" s="55"/>
      <c r="B632" s="55"/>
      <c r="C632" s="55"/>
      <c r="D632" s="55"/>
      <c r="E632" s="55"/>
      <c r="F632" s="55"/>
      <c r="G632" s="55"/>
      <c r="H632" s="55"/>
      <c r="I632" s="55"/>
      <c r="J632" s="55"/>
      <c r="K632" s="55"/>
      <c r="L632" s="55"/>
      <c r="M632" s="55"/>
      <c r="N632" s="55"/>
      <c r="O632" s="55"/>
      <c r="P632" s="55"/>
      <c r="Q632" s="55"/>
      <c r="R632" s="55"/>
      <c r="S632" s="55"/>
      <c r="T632" s="55"/>
      <c r="U632" s="55"/>
      <c r="V632" s="55"/>
      <c r="W632" s="55"/>
      <c r="X632" s="55"/>
      <c r="Y632" s="55"/>
      <c r="Z632" s="55"/>
      <c r="AA632" s="55"/>
      <c r="AB632" s="55"/>
      <c r="AC632" s="55"/>
      <c r="AD632" s="55"/>
      <c r="AE632" s="55"/>
      <c r="AF632" s="55"/>
      <c r="AG632" s="55"/>
      <c r="AH632" s="55"/>
      <c r="AI632" s="55"/>
      <c r="AJ632" s="55"/>
      <c r="AK632" s="55"/>
      <c r="AL632" s="55"/>
      <c r="AM632" s="55"/>
      <c r="AN632" s="55"/>
    </row>
    <row r="633" spans="1:40">
      <c r="A633" s="55"/>
      <c r="B633" s="55"/>
      <c r="C633" s="55"/>
      <c r="D633" s="55"/>
      <c r="E633" s="55"/>
      <c r="F633" s="55"/>
      <c r="G633" s="55"/>
      <c r="H633" s="55"/>
      <c r="I633" s="55"/>
      <c r="J633" s="55"/>
      <c r="K633" s="55"/>
      <c r="L633" s="55"/>
      <c r="M633" s="55"/>
      <c r="N633" s="55"/>
      <c r="O633" s="55"/>
      <c r="P633" s="55"/>
      <c r="Q633" s="55"/>
      <c r="R633" s="55"/>
      <c r="S633" s="55"/>
      <c r="T633" s="55"/>
      <c r="U633" s="55"/>
      <c r="V633" s="55"/>
      <c r="W633" s="55"/>
      <c r="X633" s="55"/>
      <c r="Y633" s="55"/>
      <c r="Z633" s="55"/>
      <c r="AA633" s="55"/>
      <c r="AB633" s="55"/>
      <c r="AC633" s="55"/>
      <c r="AD633" s="55"/>
      <c r="AE633" s="55"/>
      <c r="AF633" s="55"/>
      <c r="AG633" s="55"/>
      <c r="AH633" s="55"/>
      <c r="AI633" s="55"/>
      <c r="AJ633" s="55"/>
      <c r="AK633" s="55"/>
      <c r="AL633" s="55"/>
      <c r="AM633" s="55"/>
      <c r="AN633" s="55"/>
    </row>
    <row r="634" spans="1:40">
      <c r="A634" s="55"/>
      <c r="B634" s="55"/>
      <c r="C634" s="55"/>
      <c r="D634" s="55"/>
      <c r="E634" s="55"/>
      <c r="F634" s="55"/>
      <c r="G634" s="55"/>
      <c r="H634" s="55"/>
      <c r="I634" s="55"/>
      <c r="J634" s="55"/>
      <c r="K634" s="55"/>
      <c r="L634" s="55"/>
      <c r="M634" s="55"/>
      <c r="N634" s="55"/>
      <c r="O634" s="55"/>
      <c r="P634" s="55"/>
      <c r="Q634" s="55"/>
      <c r="R634" s="55"/>
      <c r="S634" s="55"/>
      <c r="T634" s="55"/>
      <c r="U634" s="55"/>
      <c r="V634" s="55"/>
      <c r="W634" s="55"/>
      <c r="X634" s="55"/>
      <c r="Y634" s="55"/>
      <c r="Z634" s="55"/>
      <c r="AA634" s="55"/>
      <c r="AB634" s="55"/>
      <c r="AC634" s="55"/>
      <c r="AD634" s="55"/>
      <c r="AE634" s="55"/>
      <c r="AF634" s="55"/>
      <c r="AG634" s="55"/>
      <c r="AH634" s="55"/>
      <c r="AI634" s="55"/>
      <c r="AJ634" s="55"/>
      <c r="AK634" s="55"/>
      <c r="AL634" s="55"/>
      <c r="AM634" s="73"/>
      <c r="AN634" s="55"/>
    </row>
    <row r="635" spans="1:40">
      <c r="A635" s="55"/>
      <c r="B635" s="55"/>
      <c r="C635" s="55"/>
      <c r="D635" s="55"/>
      <c r="E635" s="55"/>
      <c r="F635" s="55"/>
      <c r="G635" s="55"/>
      <c r="H635" s="55"/>
      <c r="I635" s="55"/>
      <c r="J635" s="55"/>
      <c r="K635" s="55"/>
      <c r="L635" s="55"/>
      <c r="M635" s="55"/>
      <c r="N635" s="55"/>
      <c r="O635" s="55"/>
      <c r="P635" s="55"/>
      <c r="Q635" s="55"/>
      <c r="R635" s="55"/>
      <c r="S635" s="55"/>
      <c r="T635" s="55"/>
      <c r="U635" s="55"/>
      <c r="V635" s="55"/>
      <c r="W635" s="55"/>
      <c r="X635" s="55"/>
      <c r="Y635" s="55"/>
      <c r="Z635" s="55"/>
      <c r="AA635" s="55"/>
      <c r="AB635" s="55"/>
      <c r="AC635" s="55"/>
      <c r="AD635" s="55"/>
      <c r="AE635" s="55"/>
      <c r="AF635" s="55"/>
      <c r="AG635" s="55"/>
      <c r="AH635" s="55"/>
      <c r="AI635" s="55"/>
      <c r="AJ635" s="55"/>
      <c r="AK635" s="55"/>
      <c r="AL635" s="55"/>
      <c r="AM635" s="55"/>
      <c r="AN635" s="55"/>
    </row>
    <row r="636" spans="1:40">
      <c r="A636" s="55"/>
      <c r="B636" s="55"/>
      <c r="C636" s="55"/>
      <c r="D636" s="55"/>
      <c r="E636" s="55"/>
      <c r="F636" s="55"/>
      <c r="G636" s="55"/>
      <c r="H636" s="55"/>
      <c r="I636" s="55"/>
      <c r="J636" s="55"/>
      <c r="K636" s="55"/>
      <c r="L636" s="55"/>
      <c r="M636" s="55"/>
      <c r="N636" s="55"/>
      <c r="O636" s="55"/>
      <c r="P636" s="55"/>
      <c r="Q636" s="55"/>
      <c r="R636" s="55"/>
      <c r="S636" s="55"/>
      <c r="T636" s="55"/>
      <c r="U636" s="55"/>
      <c r="V636" s="55"/>
      <c r="W636" s="55"/>
      <c r="X636" s="55"/>
      <c r="Y636" s="55"/>
      <c r="Z636" s="55"/>
      <c r="AA636" s="55"/>
      <c r="AB636" s="55"/>
      <c r="AC636" s="55"/>
      <c r="AD636" s="55"/>
      <c r="AE636" s="55"/>
      <c r="AF636" s="55"/>
      <c r="AG636" s="55"/>
      <c r="AH636" s="55"/>
      <c r="AI636" s="55"/>
      <c r="AJ636" s="55"/>
      <c r="AK636" s="55"/>
      <c r="AL636" s="55"/>
      <c r="AM636" s="55"/>
      <c r="AN636" s="55"/>
    </row>
    <row r="637" spans="1:40">
      <c r="A637" s="55"/>
      <c r="B637" s="55"/>
      <c r="C637" s="55"/>
      <c r="D637" s="55"/>
      <c r="E637" s="55"/>
      <c r="F637" s="55"/>
      <c r="G637" s="55"/>
      <c r="H637" s="55"/>
      <c r="I637" s="55"/>
      <c r="J637" s="55"/>
      <c r="K637" s="55"/>
      <c r="L637" s="55"/>
      <c r="M637" s="55"/>
      <c r="N637" s="55"/>
      <c r="O637" s="55"/>
      <c r="P637" s="55"/>
      <c r="Q637" s="55"/>
      <c r="R637" s="55"/>
      <c r="S637" s="55"/>
      <c r="T637" s="55"/>
      <c r="U637" s="55"/>
      <c r="V637" s="55"/>
      <c r="W637" s="55"/>
      <c r="X637" s="55"/>
      <c r="Y637" s="55"/>
      <c r="Z637" s="55"/>
      <c r="AA637" s="55"/>
      <c r="AB637" s="55"/>
      <c r="AC637" s="55"/>
      <c r="AD637" s="55"/>
      <c r="AE637" s="55"/>
      <c r="AF637" s="55"/>
      <c r="AG637" s="55"/>
      <c r="AH637" s="55"/>
      <c r="AI637" s="55"/>
      <c r="AJ637" s="55"/>
      <c r="AK637" s="55"/>
      <c r="AL637" s="55"/>
      <c r="AM637" s="55"/>
      <c r="AN637" s="55"/>
    </row>
    <row r="638" spans="1:40">
      <c r="A638" s="55"/>
      <c r="B638" s="55"/>
      <c r="C638" s="55"/>
      <c r="D638" s="55"/>
      <c r="E638" s="55"/>
      <c r="F638" s="55"/>
      <c r="G638" s="55"/>
      <c r="H638" s="55"/>
      <c r="I638" s="55"/>
      <c r="J638" s="55"/>
      <c r="K638" s="55"/>
      <c r="L638" s="55"/>
      <c r="M638" s="55"/>
      <c r="N638" s="55"/>
      <c r="O638" s="55"/>
      <c r="P638" s="55"/>
      <c r="Q638" s="55"/>
      <c r="R638" s="55"/>
      <c r="S638" s="55"/>
      <c r="T638" s="55"/>
      <c r="U638" s="55"/>
      <c r="V638" s="55"/>
      <c r="W638" s="55"/>
      <c r="X638" s="55"/>
      <c r="Y638" s="55"/>
      <c r="Z638" s="55"/>
      <c r="AA638" s="55"/>
      <c r="AB638" s="55"/>
      <c r="AC638" s="55"/>
      <c r="AD638" s="55"/>
      <c r="AE638" s="55"/>
      <c r="AF638" s="55"/>
      <c r="AG638" s="55"/>
      <c r="AH638" s="55"/>
      <c r="AI638" s="55"/>
      <c r="AJ638" s="55"/>
      <c r="AK638" s="55"/>
      <c r="AL638" s="55"/>
      <c r="AM638" s="55"/>
      <c r="AN638" s="55"/>
    </row>
    <row r="639" spans="1:40">
      <c r="A639" s="55"/>
      <c r="B639" s="55"/>
      <c r="C639" s="55"/>
      <c r="D639" s="55"/>
      <c r="E639" s="55"/>
      <c r="F639" s="55"/>
      <c r="G639" s="55"/>
      <c r="H639" s="55"/>
      <c r="I639" s="55"/>
      <c r="J639" s="55"/>
      <c r="K639" s="55"/>
      <c r="L639" s="55"/>
      <c r="M639" s="55"/>
      <c r="N639" s="55"/>
      <c r="O639" s="55"/>
      <c r="P639" s="55"/>
      <c r="Q639" s="55"/>
      <c r="R639" s="55"/>
      <c r="S639" s="55"/>
      <c r="T639" s="55"/>
      <c r="U639" s="55"/>
      <c r="V639" s="55"/>
      <c r="W639" s="55"/>
      <c r="X639" s="55"/>
      <c r="Y639" s="55"/>
      <c r="Z639" s="55"/>
      <c r="AA639" s="55"/>
      <c r="AB639" s="55"/>
      <c r="AC639" s="55"/>
      <c r="AD639" s="55"/>
      <c r="AE639" s="55"/>
      <c r="AF639" s="55"/>
      <c r="AG639" s="55"/>
      <c r="AH639" s="55"/>
      <c r="AI639" s="55"/>
      <c r="AJ639" s="55"/>
      <c r="AK639" s="55"/>
      <c r="AL639" s="55"/>
      <c r="AM639" s="55"/>
      <c r="AN639" s="55"/>
    </row>
    <row r="640" spans="1:40">
      <c r="A640" s="55"/>
      <c r="B640" s="55"/>
      <c r="C640" s="55"/>
      <c r="D640" s="55"/>
      <c r="E640" s="55"/>
      <c r="F640" s="55"/>
      <c r="G640" s="55"/>
      <c r="H640" s="55"/>
      <c r="I640" s="55"/>
      <c r="J640" s="55"/>
      <c r="K640" s="55"/>
      <c r="L640" s="55"/>
      <c r="M640" s="55"/>
      <c r="N640" s="55"/>
      <c r="O640" s="55"/>
      <c r="P640" s="55"/>
      <c r="Q640" s="55"/>
      <c r="R640" s="55"/>
      <c r="S640" s="55"/>
      <c r="T640" s="55"/>
      <c r="U640" s="55"/>
      <c r="V640" s="55"/>
      <c r="W640" s="55"/>
      <c r="X640" s="55"/>
      <c r="Y640" s="55"/>
      <c r="Z640" s="55"/>
      <c r="AA640" s="55"/>
      <c r="AB640" s="55"/>
      <c r="AC640" s="55"/>
      <c r="AD640" s="55"/>
      <c r="AE640" s="55"/>
      <c r="AF640" s="55"/>
      <c r="AG640" s="55"/>
      <c r="AH640" s="55"/>
      <c r="AI640" s="55"/>
      <c r="AJ640" s="55"/>
      <c r="AK640" s="55"/>
      <c r="AL640" s="55"/>
      <c r="AM640" s="55"/>
      <c r="AN640" s="55"/>
    </row>
    <row r="641" spans="1:40">
      <c r="A641" s="55"/>
      <c r="B641" s="55"/>
      <c r="C641" s="55"/>
      <c r="D641" s="55"/>
      <c r="E641" s="55"/>
      <c r="F641" s="55"/>
      <c r="G641" s="55"/>
      <c r="H641" s="55"/>
      <c r="I641" s="55"/>
      <c r="J641" s="55"/>
      <c r="K641" s="55"/>
      <c r="L641" s="55"/>
      <c r="M641" s="55"/>
      <c r="N641" s="55"/>
      <c r="O641" s="55"/>
      <c r="P641" s="55"/>
      <c r="Q641" s="55"/>
      <c r="R641" s="55"/>
      <c r="S641" s="55"/>
      <c r="T641" s="55"/>
      <c r="U641" s="55"/>
      <c r="V641" s="55"/>
      <c r="W641" s="55"/>
      <c r="X641" s="55"/>
      <c r="Y641" s="55"/>
      <c r="Z641" s="55"/>
      <c r="AA641" s="55"/>
      <c r="AB641" s="55"/>
      <c r="AC641" s="55"/>
      <c r="AD641" s="55"/>
      <c r="AE641" s="55"/>
      <c r="AF641" s="55"/>
      <c r="AG641" s="55"/>
      <c r="AH641" s="55"/>
      <c r="AI641" s="55"/>
      <c r="AJ641" s="55"/>
      <c r="AK641" s="55"/>
      <c r="AL641" s="55"/>
      <c r="AM641" s="55"/>
      <c r="AN641" s="55"/>
    </row>
    <row r="642" spans="1:40">
      <c r="A642" s="55"/>
      <c r="B642" s="55"/>
      <c r="C642" s="55"/>
      <c r="D642" s="55"/>
      <c r="E642" s="55"/>
      <c r="F642" s="55"/>
      <c r="G642" s="55"/>
      <c r="H642" s="55"/>
      <c r="I642" s="55"/>
      <c r="J642" s="55"/>
      <c r="K642" s="55"/>
      <c r="L642" s="55"/>
      <c r="M642" s="55"/>
      <c r="N642" s="55"/>
      <c r="O642" s="55"/>
      <c r="P642" s="55"/>
      <c r="Q642" s="55"/>
      <c r="R642" s="55"/>
      <c r="S642" s="55"/>
      <c r="T642" s="55"/>
      <c r="U642" s="55"/>
      <c r="V642" s="55"/>
      <c r="W642" s="55"/>
      <c r="X642" s="55"/>
      <c r="Y642" s="55"/>
      <c r="Z642" s="55"/>
      <c r="AA642" s="55"/>
      <c r="AB642" s="55"/>
      <c r="AC642" s="55"/>
      <c r="AD642" s="55"/>
      <c r="AE642" s="55"/>
      <c r="AF642" s="55"/>
      <c r="AG642" s="55"/>
      <c r="AH642" s="55"/>
      <c r="AI642" s="55"/>
      <c r="AJ642" s="55"/>
      <c r="AK642" s="55"/>
      <c r="AL642" s="55"/>
      <c r="AM642" s="55"/>
      <c r="AN642" s="55"/>
    </row>
    <row r="643" spans="1:40">
      <c r="A643" s="55"/>
      <c r="B643" s="55"/>
      <c r="C643" s="55"/>
      <c r="D643" s="55"/>
      <c r="E643" s="55"/>
      <c r="F643" s="55"/>
      <c r="G643" s="55"/>
      <c r="H643" s="55"/>
      <c r="I643" s="55"/>
      <c r="J643" s="55"/>
      <c r="K643" s="55"/>
      <c r="L643" s="55"/>
      <c r="M643" s="55"/>
      <c r="N643" s="55"/>
      <c r="O643" s="55"/>
      <c r="P643" s="55"/>
      <c r="Q643" s="55"/>
      <c r="R643" s="55"/>
      <c r="S643" s="55"/>
      <c r="T643" s="55"/>
      <c r="U643" s="55"/>
      <c r="V643" s="55"/>
      <c r="W643" s="55"/>
      <c r="X643" s="55"/>
      <c r="Y643" s="55"/>
      <c r="Z643" s="55"/>
      <c r="AA643" s="55"/>
      <c r="AB643" s="55"/>
      <c r="AC643" s="55"/>
      <c r="AD643" s="55"/>
      <c r="AE643" s="55"/>
      <c r="AF643" s="55"/>
      <c r="AG643" s="55"/>
      <c r="AH643" s="55"/>
      <c r="AI643" s="55"/>
      <c r="AJ643" s="55"/>
      <c r="AK643" s="55"/>
      <c r="AL643" s="55"/>
      <c r="AM643" s="55"/>
      <c r="AN643" s="55"/>
    </row>
    <row r="644" spans="1:40">
      <c r="A644" s="55"/>
      <c r="B644" s="55"/>
      <c r="C644" s="55"/>
      <c r="D644" s="55"/>
      <c r="E644" s="55"/>
      <c r="F644" s="55"/>
      <c r="G644" s="55"/>
      <c r="H644" s="55"/>
      <c r="I644" s="55"/>
      <c r="J644" s="55"/>
      <c r="K644" s="55"/>
      <c r="L644" s="55"/>
      <c r="M644" s="55"/>
      <c r="N644" s="55"/>
      <c r="O644" s="55"/>
      <c r="P644" s="55"/>
      <c r="Q644" s="55"/>
      <c r="R644" s="55"/>
      <c r="S644" s="55"/>
      <c r="T644" s="55"/>
      <c r="U644" s="55"/>
      <c r="V644" s="55"/>
      <c r="W644" s="55"/>
      <c r="X644" s="55"/>
      <c r="Y644" s="55"/>
      <c r="Z644" s="55"/>
      <c r="AA644" s="55"/>
      <c r="AB644" s="55"/>
      <c r="AC644" s="55"/>
      <c r="AD644" s="55"/>
      <c r="AE644" s="55"/>
      <c r="AF644" s="55"/>
      <c r="AG644" s="55"/>
      <c r="AH644" s="55"/>
      <c r="AI644" s="55"/>
      <c r="AJ644" s="55"/>
      <c r="AK644" s="55"/>
      <c r="AL644" s="55"/>
      <c r="AM644" s="55"/>
      <c r="AN644" s="55"/>
    </row>
    <row r="645" spans="1:40">
      <c r="A645" s="55"/>
      <c r="B645" s="55"/>
      <c r="C645" s="55"/>
      <c r="D645" s="55"/>
      <c r="E645" s="55"/>
      <c r="F645" s="55"/>
      <c r="G645" s="55"/>
      <c r="H645" s="55"/>
      <c r="I645" s="55"/>
      <c r="J645" s="55"/>
      <c r="K645" s="55"/>
      <c r="L645" s="55"/>
      <c r="M645" s="55"/>
      <c r="N645" s="55"/>
      <c r="O645" s="55"/>
      <c r="P645" s="55"/>
      <c r="Q645" s="55"/>
      <c r="R645" s="55"/>
      <c r="S645" s="55"/>
      <c r="T645" s="55"/>
      <c r="U645" s="55"/>
      <c r="V645" s="55"/>
      <c r="W645" s="55"/>
      <c r="X645" s="55"/>
      <c r="Y645" s="55"/>
      <c r="Z645" s="55"/>
      <c r="AA645" s="55"/>
      <c r="AB645" s="55"/>
      <c r="AC645" s="55"/>
      <c r="AD645" s="55"/>
      <c r="AE645" s="55"/>
      <c r="AF645" s="55"/>
      <c r="AG645" s="55"/>
      <c r="AH645" s="55"/>
      <c r="AI645" s="55"/>
      <c r="AJ645" s="55"/>
      <c r="AK645" s="55"/>
      <c r="AL645" s="55"/>
      <c r="AM645" s="55"/>
      <c r="AN645" s="55"/>
    </row>
    <row r="646" spans="1:40">
      <c r="A646" s="55"/>
      <c r="B646" s="55"/>
      <c r="C646" s="55"/>
      <c r="D646" s="55"/>
      <c r="E646" s="55"/>
      <c r="F646" s="55"/>
      <c r="G646" s="55"/>
      <c r="H646" s="55"/>
      <c r="I646" s="55"/>
      <c r="J646" s="55"/>
      <c r="K646" s="55"/>
      <c r="L646" s="55"/>
      <c r="M646" s="55"/>
      <c r="N646" s="55"/>
      <c r="O646" s="55"/>
      <c r="P646" s="55"/>
      <c r="Q646" s="55"/>
      <c r="R646" s="55"/>
      <c r="S646" s="55"/>
      <c r="T646" s="55"/>
      <c r="U646" s="55"/>
      <c r="V646" s="55"/>
      <c r="W646" s="55"/>
      <c r="X646" s="55"/>
      <c r="Y646" s="55"/>
      <c r="Z646" s="55"/>
      <c r="AA646" s="55"/>
      <c r="AB646" s="55"/>
      <c r="AC646" s="55"/>
      <c r="AD646" s="55"/>
      <c r="AE646" s="55"/>
      <c r="AF646" s="55"/>
      <c r="AG646" s="55"/>
      <c r="AH646" s="55"/>
      <c r="AI646" s="55"/>
      <c r="AJ646" s="55"/>
      <c r="AK646" s="55"/>
      <c r="AL646" s="55"/>
      <c r="AM646" s="55"/>
      <c r="AN646" s="55"/>
    </row>
    <row r="647" spans="1:40">
      <c r="A647" s="55"/>
      <c r="B647" s="55"/>
      <c r="C647" s="55"/>
      <c r="D647" s="55"/>
      <c r="E647" s="55"/>
      <c r="F647" s="55"/>
      <c r="G647" s="55"/>
      <c r="H647" s="55"/>
      <c r="I647" s="55"/>
      <c r="J647" s="55"/>
      <c r="K647" s="55"/>
      <c r="L647" s="55"/>
      <c r="M647" s="55"/>
      <c r="N647" s="55"/>
      <c r="O647" s="55"/>
      <c r="P647" s="55"/>
      <c r="Q647" s="55"/>
      <c r="R647" s="55"/>
      <c r="S647" s="55"/>
      <c r="T647" s="55"/>
      <c r="U647" s="55"/>
      <c r="V647" s="55"/>
      <c r="W647" s="55"/>
      <c r="X647" s="55"/>
      <c r="Y647" s="55"/>
      <c r="Z647" s="55"/>
      <c r="AA647" s="55"/>
      <c r="AB647" s="55"/>
      <c r="AC647" s="55"/>
      <c r="AD647" s="55"/>
      <c r="AE647" s="55"/>
      <c r="AF647" s="55"/>
      <c r="AG647" s="55"/>
      <c r="AH647" s="55"/>
      <c r="AI647" s="55"/>
      <c r="AJ647" s="55"/>
      <c r="AK647" s="55"/>
      <c r="AL647" s="55"/>
      <c r="AM647" s="55"/>
      <c r="AN647" s="55"/>
    </row>
    <row r="648" spans="1:40">
      <c r="A648" s="55"/>
      <c r="B648" s="55"/>
      <c r="C648" s="55"/>
      <c r="D648" s="55"/>
      <c r="E648" s="55"/>
      <c r="F648" s="55"/>
      <c r="G648" s="55"/>
      <c r="H648" s="55"/>
      <c r="I648" s="55"/>
      <c r="J648" s="55"/>
      <c r="K648" s="55"/>
      <c r="L648" s="55"/>
      <c r="M648" s="55"/>
      <c r="N648" s="55"/>
      <c r="O648" s="55"/>
      <c r="P648" s="55"/>
      <c r="Q648" s="55"/>
      <c r="R648" s="55"/>
      <c r="S648" s="55"/>
      <c r="T648" s="55"/>
      <c r="U648" s="55"/>
      <c r="V648" s="55"/>
      <c r="W648" s="55"/>
      <c r="X648" s="55"/>
      <c r="Y648" s="55"/>
      <c r="Z648" s="55"/>
      <c r="AA648" s="55"/>
      <c r="AB648" s="55"/>
      <c r="AC648" s="55"/>
      <c r="AD648" s="55"/>
      <c r="AE648" s="55"/>
      <c r="AF648" s="55"/>
      <c r="AG648" s="55"/>
      <c r="AH648" s="55"/>
      <c r="AI648" s="55"/>
      <c r="AJ648" s="55"/>
      <c r="AK648" s="55"/>
      <c r="AL648" s="55"/>
      <c r="AM648" s="55"/>
      <c r="AN648" s="55"/>
    </row>
  </sheetData>
  <mergeCells count="1190">
    <mergeCell ref="A8:AH8"/>
    <mergeCell ref="A9:AH9"/>
    <mergeCell ref="AJ11:AN11"/>
    <mergeCell ref="B12:AH12"/>
    <mergeCell ref="AJ12:AN12"/>
    <mergeCell ref="B13:AH13"/>
    <mergeCell ref="AJ13:AN13"/>
    <mergeCell ref="B14:AH14"/>
    <mergeCell ref="AJ14:AN14"/>
    <mergeCell ref="B15:AH15"/>
    <mergeCell ref="AJ15:AN15"/>
    <mergeCell ref="B16:AH16"/>
    <mergeCell ref="AJ16:AN16"/>
    <mergeCell ref="B17:AH17"/>
    <mergeCell ref="AJ17:AN17"/>
    <mergeCell ref="B18:AH18"/>
    <mergeCell ref="AJ18:AN18"/>
    <mergeCell ref="B19:AH19"/>
    <mergeCell ref="AJ19:AN19"/>
    <mergeCell ref="B20:AH20"/>
    <mergeCell ref="AJ20:AN20"/>
    <mergeCell ref="B21:AH21"/>
    <mergeCell ref="AJ21:AN21"/>
    <mergeCell ref="B22:AH22"/>
    <mergeCell ref="AJ22:AN22"/>
    <mergeCell ref="AJ24:AN24"/>
    <mergeCell ref="B25:AG25"/>
    <mergeCell ref="AJ25:AN25"/>
    <mergeCell ref="AJ26:AN26"/>
    <mergeCell ref="AJ27:AN27"/>
    <mergeCell ref="AJ28:AN28"/>
    <mergeCell ref="A31:AH31"/>
    <mergeCell ref="B32:AI32"/>
    <mergeCell ref="AJ32:AN32"/>
    <mergeCell ref="B33:I33"/>
    <mergeCell ref="J33:R33"/>
    <mergeCell ref="S33:U33"/>
    <mergeCell ref="V33:AG33"/>
    <mergeCell ref="AJ33:AN33"/>
    <mergeCell ref="A35:AH35"/>
    <mergeCell ref="B36:AH36"/>
    <mergeCell ref="AJ36:AN36"/>
    <mergeCell ref="B37:AH37"/>
    <mergeCell ref="AJ37:AN37"/>
    <mergeCell ref="B38:AH38"/>
    <mergeCell ref="AJ38:AN38"/>
    <mergeCell ref="B39:AH39"/>
    <mergeCell ref="AJ39:AN39"/>
    <mergeCell ref="B40:AH40"/>
    <mergeCell ref="AJ40:AN40"/>
    <mergeCell ref="B41:AH41"/>
    <mergeCell ref="AJ41:AN41"/>
    <mergeCell ref="B42:AH42"/>
    <mergeCell ref="AJ42:AN42"/>
    <mergeCell ref="B43:AH43"/>
    <mergeCell ref="AJ43:AN43"/>
    <mergeCell ref="A46:AH46"/>
    <mergeCell ref="B47:AH47"/>
    <mergeCell ref="AJ47:AN47"/>
    <mergeCell ref="B48:AH48"/>
    <mergeCell ref="AJ48:AN48"/>
    <mergeCell ref="B49:AH49"/>
    <mergeCell ref="AJ49:AN49"/>
    <mergeCell ref="B50:AH50"/>
    <mergeCell ref="AJ50:AN50"/>
    <mergeCell ref="B51:AH51"/>
    <mergeCell ref="AJ51:AN51"/>
    <mergeCell ref="B53:AH53"/>
    <mergeCell ref="AJ53:AN53"/>
    <mergeCell ref="AJ54:AN54"/>
    <mergeCell ref="B56:AH56"/>
    <mergeCell ref="AJ56:AN56"/>
    <mergeCell ref="B57:AH57"/>
    <mergeCell ref="B58:AH58"/>
    <mergeCell ref="AJ58:AN58"/>
    <mergeCell ref="B59:AH59"/>
    <mergeCell ref="AJ59:AN59"/>
    <mergeCell ref="B60:AH60"/>
    <mergeCell ref="AJ60:AN60"/>
    <mergeCell ref="B61:AH61"/>
    <mergeCell ref="AJ61:AN61"/>
    <mergeCell ref="B62:AH62"/>
    <mergeCell ref="B63:AH63"/>
    <mergeCell ref="AJ63:AN63"/>
    <mergeCell ref="B64:AH64"/>
    <mergeCell ref="B66:AH66"/>
    <mergeCell ref="AJ66:AN66"/>
    <mergeCell ref="B67:AH67"/>
    <mergeCell ref="B70:AH70"/>
    <mergeCell ref="AJ70:AN70"/>
    <mergeCell ref="B71:AH71"/>
    <mergeCell ref="B72:AI72"/>
    <mergeCell ref="AJ72:AN72"/>
    <mergeCell ref="A74:AH74"/>
    <mergeCell ref="B75:AH75"/>
    <mergeCell ref="AJ75:AN75"/>
    <mergeCell ref="B76:AI76"/>
    <mergeCell ref="AJ76:AN76"/>
    <mergeCell ref="A78:AH78"/>
    <mergeCell ref="B79:AH79"/>
    <mergeCell ref="AJ79:AN79"/>
    <mergeCell ref="B80:AH80"/>
    <mergeCell ref="AJ80:AN80"/>
    <mergeCell ref="B81:AH81"/>
    <mergeCell ref="AJ81:AN81"/>
    <mergeCell ref="A83:AH83"/>
    <mergeCell ref="A84:AH84"/>
    <mergeCell ref="B85:AH85"/>
    <mergeCell ref="B86:G86"/>
    <mergeCell ref="H86:L86"/>
    <mergeCell ref="M86:Q86"/>
    <mergeCell ref="R86:V86"/>
    <mergeCell ref="B87:G87"/>
    <mergeCell ref="H87:L87"/>
    <mergeCell ref="M87:Q87"/>
    <mergeCell ref="R87:V87"/>
    <mergeCell ref="B88:G88"/>
    <mergeCell ref="H88:L88"/>
    <mergeCell ref="M88:Q88"/>
    <mergeCell ref="R88:V88"/>
    <mergeCell ref="B89:AH89"/>
    <mergeCell ref="A93:AH93"/>
    <mergeCell ref="B94:AH94"/>
    <mergeCell ref="AJ94:AN94"/>
    <mergeCell ref="B95:AH95"/>
    <mergeCell ref="N96:R96"/>
    <mergeCell ref="X96:AB96"/>
    <mergeCell ref="B97:AH97"/>
    <mergeCell ref="B98:AH98"/>
    <mergeCell ref="B101:AH101"/>
    <mergeCell ref="AJ101:AN101"/>
    <mergeCell ref="B102:AH102"/>
    <mergeCell ref="AJ102:AN102"/>
    <mergeCell ref="B103:AH103"/>
    <mergeCell ref="AJ105:AN105"/>
    <mergeCell ref="B109:AH109"/>
    <mergeCell ref="AJ109:AN109"/>
    <mergeCell ref="B110:AH110"/>
    <mergeCell ref="B111:AM111"/>
    <mergeCell ref="B113:AH113"/>
    <mergeCell ref="AJ113:AN113"/>
    <mergeCell ref="B114:AH114"/>
    <mergeCell ref="AJ114:AN114"/>
    <mergeCell ref="AJ115:AN115"/>
    <mergeCell ref="B117:AH117"/>
    <mergeCell ref="AJ119:AN119"/>
    <mergeCell ref="B121:AH121"/>
    <mergeCell ref="AJ121:AN121"/>
    <mergeCell ref="B122:AH122"/>
    <mergeCell ref="AJ122:AN122"/>
    <mergeCell ref="B123:AH123"/>
    <mergeCell ref="AJ125:AN125"/>
    <mergeCell ref="B126:AH126"/>
    <mergeCell ref="AJ126:AN126"/>
    <mergeCell ref="A128:AH128"/>
    <mergeCell ref="A130:AH130"/>
    <mergeCell ref="B131:AH131"/>
    <mergeCell ref="B132:AH132"/>
    <mergeCell ref="AJ132:AN132"/>
    <mergeCell ref="B133:AH133"/>
    <mergeCell ref="AJ133:AN133"/>
    <mergeCell ref="B134:AH134"/>
    <mergeCell ref="AJ134:AN134"/>
    <mergeCell ref="B135:AH135"/>
    <mergeCell ref="AJ135:AN135"/>
    <mergeCell ref="B136:AH136"/>
    <mergeCell ref="AJ136:AN136"/>
    <mergeCell ref="B137:AH137"/>
    <mergeCell ref="AJ137:AN137"/>
    <mergeCell ref="B138:AH138"/>
    <mergeCell ref="AJ138:AN138"/>
    <mergeCell ref="B139:AH139"/>
    <mergeCell ref="B142:AH142"/>
    <mergeCell ref="AJ142:AN142"/>
    <mergeCell ref="B143:AH143"/>
    <mergeCell ref="A147:AH147"/>
    <mergeCell ref="B148:AH148"/>
    <mergeCell ref="AJ148:AN148"/>
    <mergeCell ref="B149:AH149"/>
    <mergeCell ref="AJ149:AN149"/>
    <mergeCell ref="AJ150:AN150"/>
    <mergeCell ref="AJ151:AN151"/>
    <mergeCell ref="A153:AA153"/>
    <mergeCell ref="B154:AD154"/>
    <mergeCell ref="AE154:AI154"/>
    <mergeCell ref="AJ154:AN154"/>
    <mergeCell ref="B155:Q155"/>
    <mergeCell ref="R155:AN155"/>
    <mergeCell ref="B156:Q156"/>
    <mergeCell ref="R156:AN156"/>
    <mergeCell ref="B157:Q157"/>
    <mergeCell ref="R157:AN157"/>
    <mergeCell ref="B158:AH158"/>
    <mergeCell ref="AJ158:AN158"/>
    <mergeCell ref="B160:AH160"/>
    <mergeCell ref="AJ162:AN162"/>
    <mergeCell ref="A165:AH165"/>
    <mergeCell ref="B166:AH166"/>
    <mergeCell ref="AJ166:AN166"/>
    <mergeCell ref="B167:AH167"/>
    <mergeCell ref="AJ167:AN167"/>
    <mergeCell ref="B168:Q168"/>
    <mergeCell ref="R168:AH168"/>
    <mergeCell ref="B169:Q169"/>
    <mergeCell ref="R169:AH169"/>
    <mergeCell ref="B170:AH170"/>
    <mergeCell ref="AJ170:AN170"/>
    <mergeCell ref="E171:K171"/>
    <mergeCell ref="L171:P171"/>
    <mergeCell ref="T171:V171"/>
    <mergeCell ref="W171:AA171"/>
    <mergeCell ref="E172:K172"/>
    <mergeCell ref="L172:P172"/>
    <mergeCell ref="T172:V172"/>
    <mergeCell ref="W172:AA172"/>
    <mergeCell ref="AJ173:AN173"/>
    <mergeCell ref="D175:N175"/>
    <mergeCell ref="O175:W175"/>
    <mergeCell ref="B176:AH176"/>
    <mergeCell ref="AJ176:AN176"/>
    <mergeCell ref="B177:AH177"/>
    <mergeCell ref="AJ177:AN177"/>
    <mergeCell ref="B178:AH178"/>
    <mergeCell ref="B179:Q179"/>
    <mergeCell ref="R179:U179"/>
    <mergeCell ref="B180:Q180"/>
    <mergeCell ref="R180:U180"/>
    <mergeCell ref="B181:Q181"/>
    <mergeCell ref="R181:U181"/>
    <mergeCell ref="B182:Q182"/>
    <mergeCell ref="R182:U182"/>
    <mergeCell ref="B183:Q183"/>
    <mergeCell ref="R183:AN183"/>
    <mergeCell ref="A185:AH185"/>
    <mergeCell ref="AJ186:AN186"/>
    <mergeCell ref="AJ187:AN187"/>
    <mergeCell ref="B188:AH188"/>
    <mergeCell ref="AJ188:AN188"/>
    <mergeCell ref="B189:AH189"/>
    <mergeCell ref="B190:AH190"/>
    <mergeCell ref="AJ190:AN190"/>
    <mergeCell ref="B191:AH191"/>
    <mergeCell ref="B192:AH192"/>
    <mergeCell ref="B193:AH193"/>
    <mergeCell ref="B194:AH194"/>
    <mergeCell ref="AJ197:AN197"/>
    <mergeCell ref="B198:AI198"/>
    <mergeCell ref="AJ199:AN199"/>
    <mergeCell ref="A202:AH202"/>
    <mergeCell ref="AJ203:AN203"/>
    <mergeCell ref="AJ205:AN205"/>
    <mergeCell ref="B206:AH206"/>
    <mergeCell ref="B207:AH207"/>
    <mergeCell ref="B210:AF210"/>
    <mergeCell ref="AJ210:AN210"/>
    <mergeCell ref="A212:AH212"/>
    <mergeCell ref="B213:AH213"/>
    <mergeCell ref="AJ213:AN213"/>
    <mergeCell ref="B214:AH214"/>
    <mergeCell ref="AJ214:AN214"/>
    <mergeCell ref="B215:AH215"/>
    <mergeCell ref="AJ215:AN215"/>
    <mergeCell ref="A217:AH217"/>
    <mergeCell ref="A218:AH218"/>
    <mergeCell ref="A219:AH219"/>
    <mergeCell ref="B220:AH220"/>
    <mergeCell ref="AJ220:AN220"/>
    <mergeCell ref="B221:AH221"/>
    <mergeCell ref="AJ221:AN221"/>
    <mergeCell ref="B222:AH222"/>
    <mergeCell ref="B223:E223"/>
    <mergeCell ref="F223:AN223"/>
    <mergeCell ref="B224:E224"/>
    <mergeCell ref="H224:J224"/>
    <mergeCell ref="K224:L224"/>
    <mergeCell ref="M224:N224"/>
    <mergeCell ref="P224:T224"/>
    <mergeCell ref="V224:Z224"/>
    <mergeCell ref="AB224:AN224"/>
    <mergeCell ref="H225:M225"/>
    <mergeCell ref="P225:R225"/>
    <mergeCell ref="T225:V225"/>
    <mergeCell ref="X225:AA225"/>
    <mergeCell ref="AD225:AN225"/>
    <mergeCell ref="H226:J226"/>
    <mergeCell ref="L226:O226"/>
    <mergeCell ref="Q226:T226"/>
    <mergeCell ref="V226:Y226"/>
    <mergeCell ref="AA226:AC226"/>
    <mergeCell ref="AE226:AM226"/>
    <mergeCell ref="B227:E227"/>
    <mergeCell ref="H227:L227"/>
    <mergeCell ref="N227:Q227"/>
    <mergeCell ref="S227:U227"/>
    <mergeCell ref="W227:Z227"/>
    <mergeCell ref="AB227:AN227"/>
    <mergeCell ref="B230:L230"/>
    <mergeCell ref="M230:X230"/>
    <mergeCell ref="Y230:AC230"/>
    <mergeCell ref="AD230:AN230"/>
    <mergeCell ref="B231:L231"/>
    <mergeCell ref="O231:P231"/>
    <mergeCell ref="Y231:AC231"/>
    <mergeCell ref="AD231:AN231"/>
    <mergeCell ref="B232:L232"/>
    <mergeCell ref="O232:P232"/>
    <mergeCell ref="Y232:AC232"/>
    <mergeCell ref="AD232:AN232"/>
    <mergeCell ref="B233:L233"/>
    <mergeCell ref="O233:P233"/>
    <mergeCell ref="Y233:AC233"/>
    <mergeCell ref="AD233:AN233"/>
    <mergeCell ref="A235:AH235"/>
    <mergeCell ref="B236:AH236"/>
    <mergeCell ref="B237:AH237"/>
    <mergeCell ref="AJ237:AN237"/>
    <mergeCell ref="B238:AH238"/>
    <mergeCell ref="AJ238:AN238"/>
    <mergeCell ref="B239:AH239"/>
    <mergeCell ref="AJ239:AN239"/>
    <mergeCell ref="B240:AH240"/>
    <mergeCell ref="AJ240:AN240"/>
    <mergeCell ref="B241:AH241"/>
    <mergeCell ref="AJ241:AN241"/>
    <mergeCell ref="B243:AH243"/>
    <mergeCell ref="B244:AH244"/>
    <mergeCell ref="AJ244:AN244"/>
    <mergeCell ref="B245:AH245"/>
    <mergeCell ref="AJ245:AN245"/>
    <mergeCell ref="B246:AH246"/>
    <mergeCell ref="AJ246:AN246"/>
    <mergeCell ref="P247:AN247"/>
    <mergeCell ref="B249:AH249"/>
    <mergeCell ref="AJ249:AN249"/>
    <mergeCell ref="B250:AH250"/>
    <mergeCell ref="AJ250:AN250"/>
    <mergeCell ref="B251:AH251"/>
    <mergeCell ref="AJ251:AN251"/>
    <mergeCell ref="B252:AH252"/>
    <mergeCell ref="AJ252:AN252"/>
    <mergeCell ref="B253:AH253"/>
    <mergeCell ref="AJ253:AN253"/>
    <mergeCell ref="B254:AH254"/>
    <mergeCell ref="B255:AN255"/>
    <mergeCell ref="AJ257:AN257"/>
    <mergeCell ref="B258:AH258"/>
    <mergeCell ref="AJ258:AN258"/>
    <mergeCell ref="B259:AH259"/>
    <mergeCell ref="AJ259:AN259"/>
    <mergeCell ref="AJ260:AN260"/>
    <mergeCell ref="B261:AH261"/>
    <mergeCell ref="AJ261:AN261"/>
    <mergeCell ref="B262:AH262"/>
    <mergeCell ref="AJ262:AN262"/>
    <mergeCell ref="B263:AH263"/>
    <mergeCell ref="AJ263:AN263"/>
    <mergeCell ref="B264:K264"/>
    <mergeCell ref="L264:AN264"/>
    <mergeCell ref="A266:AH266"/>
    <mergeCell ref="B267:AH267"/>
    <mergeCell ref="AJ267:AN267"/>
    <mergeCell ref="AJ268:AN268"/>
    <mergeCell ref="B269:AG269"/>
    <mergeCell ref="AJ269:AN269"/>
    <mergeCell ref="B270:AH270"/>
    <mergeCell ref="AJ270:AN270"/>
    <mergeCell ref="B271:AH271"/>
    <mergeCell ref="AJ271:AN271"/>
    <mergeCell ref="B272:AH272"/>
    <mergeCell ref="AJ272:AN272"/>
    <mergeCell ref="B274:AH274"/>
    <mergeCell ref="AJ274:AN274"/>
    <mergeCell ref="B275:AH275"/>
    <mergeCell ref="AJ275:AN275"/>
    <mergeCell ref="B276:AH276"/>
    <mergeCell ref="AJ276:AN276"/>
    <mergeCell ref="B277:AH277"/>
    <mergeCell ref="AJ277:AN277"/>
    <mergeCell ref="AJ279:AN279"/>
    <mergeCell ref="AJ280:AN280"/>
    <mergeCell ref="A282:AH282"/>
    <mergeCell ref="AJ283:AM283"/>
    <mergeCell ref="AJ284:AM284"/>
    <mergeCell ref="B285:AG285"/>
    <mergeCell ref="B286:AH286"/>
    <mergeCell ref="AJ286:AN286"/>
    <mergeCell ref="AJ288:AN288"/>
    <mergeCell ref="B289:AH289"/>
    <mergeCell ref="B290:AH290"/>
    <mergeCell ref="AJ290:AN290"/>
    <mergeCell ref="B291:AH291"/>
    <mergeCell ref="AJ291:AN291"/>
    <mergeCell ref="AJ292:AN292"/>
    <mergeCell ref="B294:AH294"/>
    <mergeCell ref="AJ294:AN294"/>
    <mergeCell ref="B295:AH295"/>
    <mergeCell ref="AJ295:AN295"/>
    <mergeCell ref="B296:AH296"/>
    <mergeCell ref="AJ296:AN296"/>
    <mergeCell ref="B297:L297"/>
    <mergeCell ref="M297:AN297"/>
    <mergeCell ref="B298:L298"/>
    <mergeCell ref="M298:AN298"/>
    <mergeCell ref="A300:AH300"/>
    <mergeCell ref="B301:F301"/>
    <mergeCell ref="G301:I301"/>
    <mergeCell ref="J301:N301"/>
    <mergeCell ref="O301:Z301"/>
    <mergeCell ref="AA301:AC301"/>
    <mergeCell ref="AD301:AH301"/>
    <mergeCell ref="B302:AH302"/>
    <mergeCell ref="AJ302:AN302"/>
    <mergeCell ref="B303:AH303"/>
    <mergeCell ref="AJ303:AN303"/>
    <mergeCell ref="B304:J304"/>
    <mergeCell ref="K304:M304"/>
    <mergeCell ref="N304:O304"/>
    <mergeCell ref="P304:R304"/>
    <mergeCell ref="S304:T304"/>
    <mergeCell ref="U304:W304"/>
    <mergeCell ref="X304:AH304"/>
    <mergeCell ref="B305:AH305"/>
    <mergeCell ref="AJ305:AN305"/>
    <mergeCell ref="C306:J306"/>
    <mergeCell ref="K306:M306"/>
    <mergeCell ref="N306:O306"/>
    <mergeCell ref="P306:R306"/>
    <mergeCell ref="S306:T306"/>
    <mergeCell ref="U306:W306"/>
    <mergeCell ref="X306:AH306"/>
    <mergeCell ref="B307:AH307"/>
    <mergeCell ref="AJ307:AN307"/>
    <mergeCell ref="B308:AH308"/>
    <mergeCell ref="AJ308:AN308"/>
    <mergeCell ref="C309:J309"/>
    <mergeCell ref="K309:W309"/>
    <mergeCell ref="C310:J310"/>
    <mergeCell ref="K310:M310"/>
    <mergeCell ref="N310:O310"/>
    <mergeCell ref="P310:R310"/>
    <mergeCell ref="S310:T310"/>
    <mergeCell ref="U310:W310"/>
    <mergeCell ref="X310:AH310"/>
    <mergeCell ref="B311:AH311"/>
    <mergeCell ref="AJ311:AN311"/>
    <mergeCell ref="C312:J312"/>
    <mergeCell ref="K312:M312"/>
    <mergeCell ref="N312:O312"/>
    <mergeCell ref="P312:R312"/>
    <mergeCell ref="S312:T312"/>
    <mergeCell ref="U312:W312"/>
    <mergeCell ref="X312:AH312"/>
    <mergeCell ref="B313:AH313"/>
    <mergeCell ref="B314:AH314"/>
    <mergeCell ref="AJ314:AN314"/>
    <mergeCell ref="B315:AH315"/>
    <mergeCell ref="AJ315:AN315"/>
    <mergeCell ref="B316:AH316"/>
    <mergeCell ref="AJ316:AN316"/>
    <mergeCell ref="B317:AH317"/>
    <mergeCell ref="AJ317:AN317"/>
    <mergeCell ref="B318:AH318"/>
    <mergeCell ref="AJ318:AN318"/>
    <mergeCell ref="B319:AH319"/>
    <mergeCell ref="AJ319:AN319"/>
    <mergeCell ref="B320:AH320"/>
    <mergeCell ref="AJ320:AN320"/>
    <mergeCell ref="AJ321:AN321"/>
    <mergeCell ref="B323:AH323"/>
    <mergeCell ref="AJ323:AN323"/>
    <mergeCell ref="B324:AH324"/>
    <mergeCell ref="AJ324:AN324"/>
    <mergeCell ref="AJ325:AN325"/>
    <mergeCell ref="AJ326:AN326"/>
    <mergeCell ref="B327:AH327"/>
    <mergeCell ref="AJ327:AN327"/>
    <mergeCell ref="B328:AF328"/>
    <mergeCell ref="AJ328:AN328"/>
    <mergeCell ref="AJ329:AN329"/>
    <mergeCell ref="AJ330:AN330"/>
    <mergeCell ref="A332:AI332"/>
    <mergeCell ref="AJ333:AN333"/>
    <mergeCell ref="AJ335:AN335"/>
    <mergeCell ref="AJ336:AN336"/>
    <mergeCell ref="AJ337:AN337"/>
    <mergeCell ref="AJ338:AN338"/>
    <mergeCell ref="AJ339:AN339"/>
    <mergeCell ref="AJ340:AN340"/>
    <mergeCell ref="AJ341:AN341"/>
    <mergeCell ref="AJ342:AN342"/>
    <mergeCell ref="A344:AG344"/>
    <mergeCell ref="AJ345:AN345"/>
    <mergeCell ref="AJ346:AN346"/>
    <mergeCell ref="AJ347:AN347"/>
    <mergeCell ref="AJ348:AN348"/>
    <mergeCell ref="AJ349:AN349"/>
    <mergeCell ref="A351:AH351"/>
    <mergeCell ref="A352:AH352"/>
    <mergeCell ref="B353:AH353"/>
    <mergeCell ref="AJ353:AN353"/>
    <mergeCell ref="B354:AH354"/>
    <mergeCell ref="B355:AH355"/>
    <mergeCell ref="AJ355:AN355"/>
    <mergeCell ref="B356:AH356"/>
    <mergeCell ref="AJ357:AN357"/>
    <mergeCell ref="AJ358:AN358"/>
    <mergeCell ref="B359:AH359"/>
    <mergeCell ref="B360:AH360"/>
    <mergeCell ref="AJ360:AN360"/>
    <mergeCell ref="B361:AH361"/>
    <mergeCell ref="AJ361:AN361"/>
    <mergeCell ref="B362:AH362"/>
    <mergeCell ref="AJ362:AN362"/>
    <mergeCell ref="B363:AH363"/>
    <mergeCell ref="AJ363:AN363"/>
    <mergeCell ref="A365:AH365"/>
    <mergeCell ref="B366:AH366"/>
    <mergeCell ref="B367:AH367"/>
    <mergeCell ref="AJ367:AN367"/>
    <mergeCell ref="B368:AH368"/>
    <mergeCell ref="AJ368:AN368"/>
    <mergeCell ref="B369:AH369"/>
    <mergeCell ref="AJ369:AN369"/>
    <mergeCell ref="B370:AH370"/>
    <mergeCell ref="AJ370:AN370"/>
    <mergeCell ref="B371:AH371"/>
    <mergeCell ref="AJ371:AN371"/>
    <mergeCell ref="B372:AH372"/>
    <mergeCell ref="AJ372:AN372"/>
    <mergeCell ref="B373:AI373"/>
    <mergeCell ref="AJ373:AN373"/>
    <mergeCell ref="B374:AH374"/>
    <mergeCell ref="AJ374:AN374"/>
    <mergeCell ref="B375:AH375"/>
    <mergeCell ref="AJ375:AN375"/>
    <mergeCell ref="B376:AH376"/>
    <mergeCell ref="AJ376:AN376"/>
    <mergeCell ref="B377:AH377"/>
    <mergeCell ref="AJ377:AN377"/>
    <mergeCell ref="B378:AH378"/>
    <mergeCell ref="AJ378:AN378"/>
    <mergeCell ref="B379:AH379"/>
    <mergeCell ref="AJ379:AN379"/>
    <mergeCell ref="A381:AH381"/>
    <mergeCell ref="B382:AH382"/>
    <mergeCell ref="AJ382:AN382"/>
    <mergeCell ref="B383:E383"/>
    <mergeCell ref="F383:Z383"/>
    <mergeCell ref="AA383:AI383"/>
    <mergeCell ref="AJ383:AM383"/>
    <mergeCell ref="B384:AH384"/>
    <mergeCell ref="AJ384:AN384"/>
    <mergeCell ref="B385:E385"/>
    <mergeCell ref="F385:AN385"/>
    <mergeCell ref="B386:AI386"/>
    <mergeCell ref="AJ386:AN386"/>
    <mergeCell ref="B387:AH387"/>
    <mergeCell ref="AJ387:AN387"/>
    <mergeCell ref="A389:AH389"/>
    <mergeCell ref="B390:AH390"/>
    <mergeCell ref="AJ390:AN390"/>
    <mergeCell ref="AJ391:AN391"/>
    <mergeCell ref="A394:AH394"/>
    <mergeCell ref="B395:AH395"/>
    <mergeCell ref="AJ395:AN395"/>
    <mergeCell ref="B396:G396"/>
    <mergeCell ref="H396:AN396"/>
    <mergeCell ref="B397:AH397"/>
    <mergeCell ref="B398:AH398"/>
    <mergeCell ref="AJ398:AN398"/>
    <mergeCell ref="B399:AH399"/>
    <mergeCell ref="AJ399:AN399"/>
    <mergeCell ref="B400:AH400"/>
    <mergeCell ref="AJ400:AN400"/>
    <mergeCell ref="B401:AH401"/>
    <mergeCell ref="AJ401:AN401"/>
    <mergeCell ref="B402:AH402"/>
    <mergeCell ref="AJ402:AN402"/>
    <mergeCell ref="B403:AH403"/>
    <mergeCell ref="B404:AH404"/>
    <mergeCell ref="B405:AH405"/>
    <mergeCell ref="AJ405:AN405"/>
    <mergeCell ref="A406:AG406"/>
    <mergeCell ref="A407:AH407"/>
    <mergeCell ref="A408:AH408"/>
    <mergeCell ref="B409:AH409"/>
    <mergeCell ref="AJ409:AN409"/>
    <mergeCell ref="B410:AH410"/>
    <mergeCell ref="AJ410:AN410"/>
    <mergeCell ref="B411:F411"/>
    <mergeCell ref="H411:J411"/>
    <mergeCell ref="K411:L411"/>
    <mergeCell ref="M411:P411"/>
    <mergeCell ref="Q411:AH411"/>
    <mergeCell ref="Q412:AH412"/>
    <mergeCell ref="B413:AH413"/>
    <mergeCell ref="AJ413:AN413"/>
    <mergeCell ref="B414:F414"/>
    <mergeCell ref="H414:J414"/>
    <mergeCell ref="M414:P414"/>
    <mergeCell ref="Q414:AH414"/>
    <mergeCell ref="B415:F415"/>
    <mergeCell ref="H415:J415"/>
    <mergeCell ref="B416:AH416"/>
    <mergeCell ref="AJ416:AN416"/>
    <mergeCell ref="B417:AH417"/>
    <mergeCell ref="AJ417:AN417"/>
    <mergeCell ref="A419:AH419"/>
    <mergeCell ref="B420:AH420"/>
    <mergeCell ref="AJ420:AN420"/>
    <mergeCell ref="B421:AH421"/>
    <mergeCell ref="AJ421:AN421"/>
    <mergeCell ref="B422:AH422"/>
    <mergeCell ref="AJ422:AN422"/>
    <mergeCell ref="B423:AH423"/>
    <mergeCell ref="AJ423:AN423"/>
    <mergeCell ref="B424:AH424"/>
    <mergeCell ref="B425:AH425"/>
    <mergeCell ref="AJ425:AN425"/>
    <mergeCell ref="B426:AH426"/>
    <mergeCell ref="AJ426:AN426"/>
    <mergeCell ref="B427:AH427"/>
    <mergeCell ref="AJ427:AN427"/>
    <mergeCell ref="B428:AH428"/>
    <mergeCell ref="AJ428:AN428"/>
    <mergeCell ref="B429:AH429"/>
    <mergeCell ref="AJ429:AN429"/>
    <mergeCell ref="AJ430:AN430"/>
    <mergeCell ref="A432:AH432"/>
    <mergeCell ref="B433:AH433"/>
    <mergeCell ref="AJ433:AN433"/>
    <mergeCell ref="B434:AH434"/>
    <mergeCell ref="AJ434:AN434"/>
    <mergeCell ref="B435:AH435"/>
    <mergeCell ref="AJ435:AN435"/>
    <mergeCell ref="B436:AH436"/>
    <mergeCell ref="AJ436:AN436"/>
    <mergeCell ref="A438:AH438"/>
    <mergeCell ref="B439:AH439"/>
    <mergeCell ref="AJ439:AN439"/>
    <mergeCell ref="B440:AH440"/>
    <mergeCell ref="AJ440:AN440"/>
    <mergeCell ref="B441:AH441"/>
    <mergeCell ref="AJ441:AN441"/>
    <mergeCell ref="B442:AH442"/>
    <mergeCell ref="AJ443:AN443"/>
    <mergeCell ref="A445:AH445"/>
    <mergeCell ref="B446:AH446"/>
    <mergeCell ref="A450:AH450"/>
    <mergeCell ref="B451:AH451"/>
    <mergeCell ref="AJ451:AN451"/>
    <mergeCell ref="B452:AH452"/>
    <mergeCell ref="AJ452:AN452"/>
    <mergeCell ref="B453:AH453"/>
    <mergeCell ref="AJ453:AN453"/>
    <mergeCell ref="B454:AH454"/>
    <mergeCell ref="B455:AH455"/>
    <mergeCell ref="AJ455:AN455"/>
    <mergeCell ref="A457:AH457"/>
    <mergeCell ref="B458:AH458"/>
    <mergeCell ref="AJ458:AN458"/>
    <mergeCell ref="A460:AH460"/>
    <mergeCell ref="A461:AH461"/>
    <mergeCell ref="B462:AG462"/>
    <mergeCell ref="AH462:AI462"/>
    <mergeCell ref="AJ462:AM462"/>
    <mergeCell ref="AJ463:AN463"/>
    <mergeCell ref="A466:AH466"/>
    <mergeCell ref="B467:AH467"/>
    <mergeCell ref="B468:H468"/>
    <mergeCell ref="I468:M468"/>
    <mergeCell ref="N468:P468"/>
    <mergeCell ref="Q468:U468"/>
    <mergeCell ref="V468:AA468"/>
    <mergeCell ref="AB468:AF468"/>
    <mergeCell ref="B469:M469"/>
    <mergeCell ref="N469:P469"/>
    <mergeCell ref="Q469:U469"/>
    <mergeCell ref="V469:AA469"/>
    <mergeCell ref="AB469:AF469"/>
    <mergeCell ref="A471:AH471"/>
    <mergeCell ref="B472:AH472"/>
    <mergeCell ref="B473:AH473"/>
    <mergeCell ref="AJ473:AN473"/>
    <mergeCell ref="B474:AH474"/>
    <mergeCell ref="AJ474:AN474"/>
    <mergeCell ref="B475:AH475"/>
    <mergeCell ref="AJ475:AN475"/>
    <mergeCell ref="B476:AH476"/>
    <mergeCell ref="B477:AH477"/>
    <mergeCell ref="AJ477:AN477"/>
    <mergeCell ref="B478:AH478"/>
    <mergeCell ref="AJ478:AN478"/>
    <mergeCell ref="B479:AH479"/>
    <mergeCell ref="A481:AH481"/>
    <mergeCell ref="B482:AH482"/>
    <mergeCell ref="AJ482:AN482"/>
    <mergeCell ref="B483:AH483"/>
    <mergeCell ref="B484:E484"/>
    <mergeCell ref="F484:S484"/>
    <mergeCell ref="U484:X484"/>
    <mergeCell ref="Y484:AN484"/>
    <mergeCell ref="AJ485:AN485"/>
    <mergeCell ref="B487:AH487"/>
    <mergeCell ref="AJ487:AN487"/>
    <mergeCell ref="B488:AH488"/>
    <mergeCell ref="B489:AN489"/>
    <mergeCell ref="AJ490:AN490"/>
    <mergeCell ref="A493:AH493"/>
    <mergeCell ref="B494:AH494"/>
    <mergeCell ref="AJ494:AN494"/>
    <mergeCell ref="B495:AH495"/>
    <mergeCell ref="B496:F496"/>
    <mergeCell ref="G496:AN496"/>
    <mergeCell ref="A507:AH507"/>
    <mergeCell ref="B508:AH508"/>
    <mergeCell ref="B509:AN509"/>
    <mergeCell ref="A511:AH511"/>
    <mergeCell ref="B512:AH512"/>
    <mergeCell ref="AJ512:AN512"/>
    <mergeCell ref="B513:AH513"/>
    <mergeCell ref="AJ513:AN513"/>
    <mergeCell ref="A515:AH515"/>
    <mergeCell ref="B516:AH516"/>
    <mergeCell ref="AJ516:AN516"/>
    <mergeCell ref="E517:I517"/>
    <mergeCell ref="L517:N517"/>
    <mergeCell ref="S517:V517"/>
    <mergeCell ref="W517:Y517"/>
    <mergeCell ref="A519:AH519"/>
    <mergeCell ref="B520:AH520"/>
    <mergeCell ref="AJ520:AN520"/>
    <mergeCell ref="B521:AH521"/>
    <mergeCell ref="A523:AH523"/>
    <mergeCell ref="B524:AH524"/>
    <mergeCell ref="AJ524:AN524"/>
    <mergeCell ref="B525:AH525"/>
    <mergeCell ref="AJ525:AN525"/>
    <mergeCell ref="B526:AH526"/>
    <mergeCell ref="AJ526:AN526"/>
    <mergeCell ref="B527:AH527"/>
    <mergeCell ref="AJ527:AN527"/>
    <mergeCell ref="B528:AH528"/>
    <mergeCell ref="AJ528:AN528"/>
    <mergeCell ref="A530:AH530"/>
    <mergeCell ref="B531:AH531"/>
    <mergeCell ref="AJ531:AN531"/>
    <mergeCell ref="B532:M532"/>
    <mergeCell ref="N532:O532"/>
    <mergeCell ref="P532:Q532"/>
    <mergeCell ref="R532:S532"/>
    <mergeCell ref="T532:U532"/>
    <mergeCell ref="V532:W532"/>
    <mergeCell ref="X532:Y532"/>
    <mergeCell ref="Z532:AA532"/>
    <mergeCell ref="AB532:AC532"/>
    <mergeCell ref="AD532:AE532"/>
    <mergeCell ref="AF532:AG532"/>
    <mergeCell ref="AH532:AI532"/>
    <mergeCell ref="AJ532:AK532"/>
    <mergeCell ref="B533:M533"/>
    <mergeCell ref="N533:O533"/>
    <mergeCell ref="P533:Q533"/>
    <mergeCell ref="R533:S533"/>
    <mergeCell ref="T533:U533"/>
    <mergeCell ref="V533:W533"/>
    <mergeCell ref="X533:Y533"/>
    <mergeCell ref="Z533:AA533"/>
    <mergeCell ref="AB533:AC533"/>
    <mergeCell ref="AD533:AE533"/>
    <mergeCell ref="AF533:AG533"/>
    <mergeCell ref="AH533:AI533"/>
    <mergeCell ref="AJ533:AK533"/>
    <mergeCell ref="G534:M534"/>
    <mergeCell ref="N534:O534"/>
    <mergeCell ref="P534:Q534"/>
    <mergeCell ref="R534:S534"/>
    <mergeCell ref="T534:U534"/>
    <mergeCell ref="V534:W534"/>
    <mergeCell ref="X534:Y534"/>
    <mergeCell ref="Z534:AA534"/>
    <mergeCell ref="AB534:AC534"/>
    <mergeCell ref="AD534:AE534"/>
    <mergeCell ref="AF534:AG534"/>
    <mergeCell ref="AH534:AI534"/>
    <mergeCell ref="AJ534:AK534"/>
    <mergeCell ref="G535:M535"/>
    <mergeCell ref="N535:O535"/>
    <mergeCell ref="P535:Q535"/>
    <mergeCell ref="R535:S535"/>
    <mergeCell ref="T535:U535"/>
    <mergeCell ref="V535:W535"/>
    <mergeCell ref="X535:Y535"/>
    <mergeCell ref="Z535:AA535"/>
    <mergeCell ref="AB535:AC535"/>
    <mergeCell ref="AD535:AE535"/>
    <mergeCell ref="AF535:AG535"/>
    <mergeCell ref="AH535:AI535"/>
    <mergeCell ref="AJ535:AK535"/>
    <mergeCell ref="G536:M536"/>
    <mergeCell ref="N536:O536"/>
    <mergeCell ref="P536:Q536"/>
    <mergeCell ref="R536:S536"/>
    <mergeCell ref="T536:U536"/>
    <mergeCell ref="V536:W536"/>
    <mergeCell ref="X536:Y536"/>
    <mergeCell ref="Z536:AA536"/>
    <mergeCell ref="AB536:AC536"/>
    <mergeCell ref="AD536:AE536"/>
    <mergeCell ref="AF536:AG536"/>
    <mergeCell ref="AH536:AI536"/>
    <mergeCell ref="AJ536:AK536"/>
    <mergeCell ref="G537:M537"/>
    <mergeCell ref="N537:O537"/>
    <mergeCell ref="P537:Q537"/>
    <mergeCell ref="R537:S537"/>
    <mergeCell ref="T537:U537"/>
    <mergeCell ref="V537:W537"/>
    <mergeCell ref="X537:Y537"/>
    <mergeCell ref="Z537:AA537"/>
    <mergeCell ref="AB537:AC537"/>
    <mergeCell ref="AD537:AE537"/>
    <mergeCell ref="AF537:AG537"/>
    <mergeCell ref="AH537:AI537"/>
    <mergeCell ref="AJ537:AK537"/>
    <mergeCell ref="G538:M538"/>
    <mergeCell ref="N538:O538"/>
    <mergeCell ref="P538:Q538"/>
    <mergeCell ref="R538:S538"/>
    <mergeCell ref="T538:U538"/>
    <mergeCell ref="V538:W538"/>
    <mergeCell ref="X538:Y538"/>
    <mergeCell ref="Z538:AA538"/>
    <mergeCell ref="AB538:AC538"/>
    <mergeCell ref="AD538:AE538"/>
    <mergeCell ref="AF538:AG538"/>
    <mergeCell ref="AH538:AI538"/>
    <mergeCell ref="AJ538:AK538"/>
    <mergeCell ref="G539:M539"/>
    <mergeCell ref="N539:O539"/>
    <mergeCell ref="P539:Q539"/>
    <mergeCell ref="R539:S539"/>
    <mergeCell ref="T539:U539"/>
    <mergeCell ref="V539:W539"/>
    <mergeCell ref="X539:Y539"/>
    <mergeCell ref="Z539:AA539"/>
    <mergeCell ref="AB539:AC539"/>
    <mergeCell ref="AD539:AE539"/>
    <mergeCell ref="AF539:AG539"/>
    <mergeCell ref="AH539:AI539"/>
    <mergeCell ref="AJ539:AK539"/>
    <mergeCell ref="B540:F540"/>
    <mergeCell ref="G540:M540"/>
    <mergeCell ref="N540:O540"/>
    <mergeCell ref="P540:Q540"/>
    <mergeCell ref="R540:S540"/>
    <mergeCell ref="T540:U540"/>
    <mergeCell ref="V540:W540"/>
    <mergeCell ref="X540:Y540"/>
    <mergeCell ref="Z540:AA540"/>
    <mergeCell ref="AB540:AC540"/>
    <mergeCell ref="AD540:AE540"/>
    <mergeCell ref="AF540:AG540"/>
    <mergeCell ref="AH540:AI540"/>
    <mergeCell ref="AJ540:AK540"/>
    <mergeCell ref="B541:M541"/>
    <mergeCell ref="N541:O541"/>
    <mergeCell ref="P541:Q541"/>
    <mergeCell ref="R541:S541"/>
    <mergeCell ref="T541:U541"/>
    <mergeCell ref="V541:W541"/>
    <mergeCell ref="X541:Y541"/>
    <mergeCell ref="Z541:AA541"/>
    <mergeCell ref="AB541:AC541"/>
    <mergeCell ref="AD541:AE541"/>
    <mergeCell ref="AF541:AG541"/>
    <mergeCell ref="AH541:AI541"/>
    <mergeCell ref="AJ541:AK541"/>
    <mergeCell ref="P543:Q543"/>
    <mergeCell ref="R543:S543"/>
    <mergeCell ref="U543:V543"/>
    <mergeCell ref="W543:X543"/>
    <mergeCell ref="Y543:Z543"/>
    <mergeCell ref="AA543:AB543"/>
    <mergeCell ref="AE543:AF543"/>
    <mergeCell ref="B544:M544"/>
    <mergeCell ref="B545:M545"/>
    <mergeCell ref="N545:O545"/>
    <mergeCell ref="P545:Q545"/>
    <mergeCell ref="R545:S545"/>
    <mergeCell ref="T545:U545"/>
    <mergeCell ref="V545:W545"/>
    <mergeCell ref="X545:Y545"/>
    <mergeCell ref="Z545:AA545"/>
    <mergeCell ref="AB545:AC545"/>
    <mergeCell ref="AD545:AE545"/>
    <mergeCell ref="AF545:AG545"/>
    <mergeCell ref="AH545:AI545"/>
    <mergeCell ref="AJ545:AK545"/>
    <mergeCell ref="G546:M546"/>
    <mergeCell ref="N546:O546"/>
    <mergeCell ref="P546:Q546"/>
    <mergeCell ref="R546:S546"/>
    <mergeCell ref="T546:U546"/>
    <mergeCell ref="V546:W546"/>
    <mergeCell ref="X546:Y546"/>
    <mergeCell ref="Z546:AA546"/>
    <mergeCell ref="AB546:AC546"/>
    <mergeCell ref="AD546:AE546"/>
    <mergeCell ref="AF546:AG546"/>
    <mergeCell ref="AH546:AI546"/>
    <mergeCell ref="AJ546:AK546"/>
    <mergeCell ref="G547:M547"/>
    <mergeCell ref="N547:O547"/>
    <mergeCell ref="P547:Q547"/>
    <mergeCell ref="R547:S547"/>
    <mergeCell ref="T547:U547"/>
    <mergeCell ref="V547:W547"/>
    <mergeCell ref="X547:Y547"/>
    <mergeCell ref="Z547:AA547"/>
    <mergeCell ref="AB547:AC547"/>
    <mergeCell ref="AD547:AE547"/>
    <mergeCell ref="AF547:AG547"/>
    <mergeCell ref="AH547:AI547"/>
    <mergeCell ref="AJ547:AK547"/>
    <mergeCell ref="G548:M548"/>
    <mergeCell ref="N548:O548"/>
    <mergeCell ref="P548:Q548"/>
    <mergeCell ref="R548:S548"/>
    <mergeCell ref="T548:U548"/>
    <mergeCell ref="V548:W548"/>
    <mergeCell ref="X548:Y548"/>
    <mergeCell ref="Z548:AA548"/>
    <mergeCell ref="AB548:AC548"/>
    <mergeCell ref="AD548:AE548"/>
    <mergeCell ref="AF548:AG548"/>
    <mergeCell ref="AH548:AI548"/>
    <mergeCell ref="AJ548:AK548"/>
    <mergeCell ref="G549:M549"/>
    <mergeCell ref="N549:O549"/>
    <mergeCell ref="P549:Q549"/>
    <mergeCell ref="R549:S549"/>
    <mergeCell ref="T549:U549"/>
    <mergeCell ref="V549:W549"/>
    <mergeCell ref="X549:Y549"/>
    <mergeCell ref="Z549:AA549"/>
    <mergeCell ref="AB549:AC549"/>
    <mergeCell ref="AD549:AE549"/>
    <mergeCell ref="AF549:AG549"/>
    <mergeCell ref="AH549:AI549"/>
    <mergeCell ref="AJ549:AK549"/>
    <mergeCell ref="G550:M550"/>
    <mergeCell ref="N550:O550"/>
    <mergeCell ref="P550:Q550"/>
    <mergeCell ref="R550:S550"/>
    <mergeCell ref="T550:U550"/>
    <mergeCell ref="V550:W550"/>
    <mergeCell ref="X550:Y550"/>
    <mergeCell ref="Z550:AA550"/>
    <mergeCell ref="AB550:AC550"/>
    <mergeCell ref="AD550:AE550"/>
    <mergeCell ref="AF550:AG550"/>
    <mergeCell ref="AH550:AI550"/>
    <mergeCell ref="AJ550:AK550"/>
    <mergeCell ref="G551:M551"/>
    <mergeCell ref="N551:O551"/>
    <mergeCell ref="P551:Q551"/>
    <mergeCell ref="R551:S551"/>
    <mergeCell ref="T551:U551"/>
    <mergeCell ref="V551:W551"/>
    <mergeCell ref="X551:Y551"/>
    <mergeCell ref="Z551:AA551"/>
    <mergeCell ref="AB551:AC551"/>
    <mergeCell ref="AD551:AE551"/>
    <mergeCell ref="AF551:AG551"/>
    <mergeCell ref="AH551:AI551"/>
    <mergeCell ref="AJ551:AK551"/>
    <mergeCell ref="B552:F552"/>
    <mergeCell ref="G552:M552"/>
    <mergeCell ref="N552:O552"/>
    <mergeCell ref="P552:Q552"/>
    <mergeCell ref="R552:S552"/>
    <mergeCell ref="T552:U552"/>
    <mergeCell ref="V552:W552"/>
    <mergeCell ref="X552:Y552"/>
    <mergeCell ref="Z552:AA552"/>
    <mergeCell ref="AB552:AC552"/>
    <mergeCell ref="AD552:AE552"/>
    <mergeCell ref="AF552:AG552"/>
    <mergeCell ref="AH552:AI552"/>
    <mergeCell ref="AJ552:AK552"/>
    <mergeCell ref="B553:M553"/>
    <mergeCell ref="N553:O553"/>
    <mergeCell ref="P553:Q553"/>
    <mergeCell ref="R553:S553"/>
    <mergeCell ref="T553:U553"/>
    <mergeCell ref="V553:W553"/>
    <mergeCell ref="X553:Y553"/>
    <mergeCell ref="Z553:AA553"/>
    <mergeCell ref="AB553:AC553"/>
    <mergeCell ref="AD553:AE553"/>
    <mergeCell ref="AF553:AG553"/>
    <mergeCell ref="AH553:AI553"/>
    <mergeCell ref="AJ553:AK553"/>
    <mergeCell ref="B554:AH554"/>
    <mergeCell ref="AJ554:AN554"/>
    <mergeCell ref="A556:AH556"/>
    <mergeCell ref="AJ557:AN557"/>
    <mergeCell ref="B559:AH559"/>
    <mergeCell ref="AJ559:AN559"/>
    <mergeCell ref="B560:AH560"/>
    <mergeCell ref="AJ560:AN560"/>
    <mergeCell ref="A562:AH562"/>
    <mergeCell ref="A563:AH563"/>
    <mergeCell ref="B564:AH564"/>
    <mergeCell ref="AJ564:AN564"/>
    <mergeCell ref="AJ565:AN565"/>
    <mergeCell ref="A566:AH566"/>
    <mergeCell ref="B567:AH567"/>
    <mergeCell ref="B568:I568"/>
    <mergeCell ref="J568:N568"/>
    <mergeCell ref="O568:W568"/>
    <mergeCell ref="X568:AH568"/>
    <mergeCell ref="B569:I569"/>
    <mergeCell ref="J569:N569"/>
    <mergeCell ref="O569:W569"/>
    <mergeCell ref="X569:Z569"/>
    <mergeCell ref="AB569:AC569"/>
    <mergeCell ref="AE569:AF569"/>
    <mergeCell ref="B570:I570"/>
    <mergeCell ref="J570:N570"/>
    <mergeCell ref="O570:W570"/>
    <mergeCell ref="X570:Z570"/>
    <mergeCell ref="AB570:AC570"/>
    <mergeCell ref="AE570:AF570"/>
    <mergeCell ref="B571:I571"/>
    <mergeCell ref="J571:N571"/>
    <mergeCell ref="O571:W571"/>
    <mergeCell ref="X571:Z571"/>
    <mergeCell ref="AB571:AC571"/>
    <mergeCell ref="AE571:AF571"/>
    <mergeCell ref="B572:I572"/>
    <mergeCell ref="J572:N572"/>
    <mergeCell ref="O572:W572"/>
    <mergeCell ref="X572:Z572"/>
    <mergeCell ref="AB572:AC572"/>
    <mergeCell ref="AE572:AF572"/>
    <mergeCell ref="B573:I573"/>
    <mergeCell ref="J573:N573"/>
    <mergeCell ref="O573:W573"/>
    <mergeCell ref="X573:Z573"/>
    <mergeCell ref="AB573:AC573"/>
    <mergeCell ref="AE573:AF573"/>
    <mergeCell ref="B574:I574"/>
    <mergeCell ref="J574:N574"/>
    <mergeCell ref="O574:W574"/>
    <mergeCell ref="X574:Z574"/>
    <mergeCell ref="AB574:AC574"/>
    <mergeCell ref="AE574:AF574"/>
    <mergeCell ref="B576:AH576"/>
    <mergeCell ref="AJ576:AN576"/>
    <mergeCell ref="B577:AH577"/>
    <mergeCell ref="AJ577:AN577"/>
    <mergeCell ref="AJ578:AN578"/>
    <mergeCell ref="AJ580:AN580"/>
    <mergeCell ref="D583:J583"/>
    <mergeCell ref="K583:Q583"/>
    <mergeCell ref="R583:Y583"/>
    <mergeCell ref="Z583:AI583"/>
    <mergeCell ref="D584:J584"/>
    <mergeCell ref="K584:Q584"/>
    <mergeCell ref="R584:Y584"/>
    <mergeCell ref="Z584:AI584"/>
    <mergeCell ref="D585:J585"/>
    <mergeCell ref="K585:Q585"/>
    <mergeCell ref="R585:Y585"/>
    <mergeCell ref="Z585:AI585"/>
    <mergeCell ref="D586:J586"/>
    <mergeCell ref="K586:Q586"/>
    <mergeCell ref="R586:Y586"/>
    <mergeCell ref="Z586:AI586"/>
    <mergeCell ref="B587:AC587"/>
    <mergeCell ref="AJ587:AN587"/>
    <mergeCell ref="C588:R588"/>
    <mergeCell ref="D589:J589"/>
    <mergeCell ref="K589:Q589"/>
    <mergeCell ref="R589:X589"/>
    <mergeCell ref="Y589:AE589"/>
    <mergeCell ref="AF589:AL589"/>
    <mergeCell ref="D590:J590"/>
    <mergeCell ref="K590:Q590"/>
    <mergeCell ref="R590:X590"/>
    <mergeCell ref="Y590:AE590"/>
    <mergeCell ref="AF590:AL590"/>
    <mergeCell ref="D591:J591"/>
    <mergeCell ref="K591:Q591"/>
    <mergeCell ref="R591:X591"/>
    <mergeCell ref="Y591:AE591"/>
    <mergeCell ref="AF591:AL591"/>
    <mergeCell ref="D592:J592"/>
    <mergeCell ref="K592:Q592"/>
    <mergeCell ref="R592:X592"/>
    <mergeCell ref="Y592:AE592"/>
    <mergeCell ref="AF592:AL592"/>
    <mergeCell ref="B593:AH593"/>
    <mergeCell ref="AJ593:AN593"/>
    <mergeCell ref="B594:AH594"/>
    <mergeCell ref="AJ594:AN594"/>
    <mergeCell ref="B595:N595"/>
    <mergeCell ref="O595:AN595"/>
    <mergeCell ref="A597:AH597"/>
    <mergeCell ref="B598:AH598"/>
    <mergeCell ref="AJ598:AN598"/>
    <mergeCell ref="C599:AF599"/>
    <mergeCell ref="C601:AH601"/>
    <mergeCell ref="C603:AH603"/>
    <mergeCell ref="C604:AH604"/>
    <mergeCell ref="B605:AH605"/>
    <mergeCell ref="AJ605:AN605"/>
    <mergeCell ref="B606:AH606"/>
    <mergeCell ref="AJ606:AN606"/>
    <mergeCell ref="A608:AH608"/>
    <mergeCell ref="A609:AH609"/>
    <mergeCell ref="B610:AH610"/>
    <mergeCell ref="AJ610:AN610"/>
    <mergeCell ref="B611:AH611"/>
    <mergeCell ref="AJ611:AN611"/>
    <mergeCell ref="B612:AH612"/>
    <mergeCell ref="AJ612:AN612"/>
    <mergeCell ref="B613:AH613"/>
    <mergeCell ref="AJ613:AN613"/>
    <mergeCell ref="A615:AH615"/>
    <mergeCell ref="B616:AH616"/>
    <mergeCell ref="AJ616:AN616"/>
    <mergeCell ref="B617:AH617"/>
    <mergeCell ref="AJ617:AN617"/>
    <mergeCell ref="B618:AH618"/>
    <mergeCell ref="AJ618:AN618"/>
    <mergeCell ref="B619:AH619"/>
    <mergeCell ref="AJ619:AN619"/>
    <mergeCell ref="B620:AH620"/>
    <mergeCell ref="AJ620:AN620"/>
    <mergeCell ref="B621:AH621"/>
    <mergeCell ref="AJ621:AN621"/>
    <mergeCell ref="B622:AH622"/>
    <mergeCell ref="AJ622:AN622"/>
    <mergeCell ref="AJ623:AN623"/>
    <mergeCell ref="B625:AH625"/>
    <mergeCell ref="AJ625:AN625"/>
    <mergeCell ref="B10:AH11"/>
    <mergeCell ref="B23:AI24"/>
    <mergeCell ref="B26:AH27"/>
    <mergeCell ref="B28:AH29"/>
    <mergeCell ref="B54:AH55"/>
    <mergeCell ref="B68:AH69"/>
    <mergeCell ref="B90:AH91"/>
    <mergeCell ref="B105:AH108"/>
    <mergeCell ref="B115:AH116"/>
    <mergeCell ref="B119:AH120"/>
    <mergeCell ref="B140:AH141"/>
    <mergeCell ref="B144:AH145"/>
    <mergeCell ref="B161:AH162"/>
    <mergeCell ref="B173:AH174"/>
    <mergeCell ref="B195:AN196"/>
    <mergeCell ref="B199:AH200"/>
    <mergeCell ref="B203:AH204"/>
    <mergeCell ref="B208:AN209"/>
    <mergeCell ref="B225:E226"/>
    <mergeCell ref="B287:AH288"/>
    <mergeCell ref="B292:AH293"/>
    <mergeCell ref="B321:AH322"/>
    <mergeCell ref="B391:AH392"/>
    <mergeCell ref="AJ403:AN404"/>
    <mergeCell ref="B447:AN448"/>
    <mergeCell ref="B463:AH464"/>
    <mergeCell ref="B490:AI491"/>
    <mergeCell ref="B497:F499"/>
    <mergeCell ref="G497:AN499"/>
    <mergeCell ref="B500:F502"/>
    <mergeCell ref="G500:AN502"/>
    <mergeCell ref="B503:F505"/>
    <mergeCell ref="G503:AN505"/>
    <mergeCell ref="B534:F536"/>
    <mergeCell ref="B537:F539"/>
    <mergeCell ref="B546:F548"/>
    <mergeCell ref="B549:F551"/>
    <mergeCell ref="B557:AH558"/>
    <mergeCell ref="B578:AH579"/>
    <mergeCell ref="B580:AH581"/>
    <mergeCell ref="B623:AH624"/>
  </mergeCells>
  <phoneticPr fontId="1"/>
  <dataValidations count="20">
    <dataValidation type="list" allowBlank="1" showDropDown="0" showInputMessage="1" showErrorMessage="1" prompt="プルダウンメニューから選んでください" sqref="AJ210:AN210 AJ220:AJ221 AK220:AN220 AJ244:AN244 AJ213:AN215 AJ203:AN203 AJ197:AN197 AJ199:AN199 AJ205:AN205 AJ188:AN188 AJ186:AN186 AJ190:AN190 AJ173:AN173 AJ101:AN102 AJ109:AN109 AJ114:AN115 AJ121:AN122 AJ132:AN132 AJ148:AN152 AJ142:AN142 AJ126:AN126 AJ138:AN138 AJ166:AN167 AJ36:AN37 AJ25:AN26 AJ28:AN28 AJ32:AN32 AJ61:AN61 AJ66:AN66 AJ75:AN76 AJ79:AN81 AJ490:AN490 AJ557:AN557 AJ559:AN560 AJ531:AN531 AJ524:AN528 AJ516:AN517 AJ512:AN513 AJ554:AN554 AJ439:AN439 AJ413:AN413 AJ390:AN391 AJ395:AN395 AJ398:AN401 AJ386:AN386 AJ382:AN382 AJ384:AN384 AJ355:AN355 AJ346:AN346 AJ353:AN353 AJ357:AN358 AJ323:AN324 AJ326:AN330 AJ333:AN333 AJ335:AN340 AJ349:AN349 AJ317:AN320 AJ314:AN315 AJ305:AN305 AJ311:AN311 AJ307:AN307 AJ294:AN296 AJ249:AN249 AK252:AN252 AJ257 AJ252:AJ253 AJ288:AN288 AJ302:AN303 AJ290:AN292 AJ263 AJ267:AN272 AJ274:AN275 AJ277:AN277 AJ279:AN280 AJ362:AN363 AJ433:AN436 AK425:AN428 AJ420:AN421 AJ425:AJ431 AJ416:AN417 AJ423:AN423 AJ463:AN463 AJ455:AN458 AJ443 AK440:AN440 AJ451:AN453 AJ440:AJ441 AJ482:AN483 AJ485:AN488 AJ375:AN379 AJ373:AN373 AJ580:AN580 AJ576:AN578 AJ564:AN565 AJ593:AN593 AJ596:AN596 AJ625:AN625 AJ598:AN598 AJ605:AN606 AJ616:AN623 AJ610:AN613">
      <formula1>"いる,いない"</formula1>
    </dataValidation>
    <dataValidation imeMode="on" allowBlank="1" showDropDown="0" showInputMessage="1" showErrorMessage="1" sqref="F383 F385 AJ383 M297:AN298 L264:AN264 K309:W309 H396:AN396 Q414:AH414 Q411:AH412 P247:P248 Q248:AN248 AE226 R155:AN157 R168:R169 R183:AN183 J33:R33 V33:AG33"/>
    <dataValidation type="list" allowBlank="1" showDropDown="0" showInputMessage="1" showErrorMessage="1" prompt="プルダウンメニューから選んでください" sqref="AJ367:AN372 AJ276:AN276 AJ258:AN262 AJ409:AN410 AJ473:AN475 AJ477:AN477 AJ494:AN494 AJ594:AN594 AJ39:AN43 AJ12:AN22 AJ105:AN105 AJ113:AN113 AJ119:AN119 AJ158:AN158 AJ154:AN154 Y231:AC233 AJ237:AN241 AJ245:AJ246 AK245:AN245">
      <formula1>"有,無"</formula1>
    </dataValidation>
    <dataValidation type="list" allowBlank="1" showDropDown="0" showInputMessage="1" showErrorMessage="1" prompt="プルダウンメニューから選んでください_x000a_" sqref="AJ70:AN70 AJ48:AN50 AJ53:AN53 AJ56:AN56 AJ63:AN63 AJ58:AN60">
      <formula1>"いる,いない"</formula1>
    </dataValidation>
    <dataValidation type="list" allowBlank="1" showDropDown="0" showInputMessage="1" showErrorMessage="1" prompt="プルダウンメニューから選んでください" sqref="AJ321 AJ316 AJ308:AN308 AJ251:AN251 AJ286:AN286 AJ345:AN345 AJ348:AN348 AJ360:AN361 AJ422:AN422 AJ187:AN187 AJ176:AN177 AJ133:AN137 AJ125:AN125 AJ94:AN94 AJ54 AJ51">
      <formula1>"いる,いない,該当なし"</formula1>
    </dataValidation>
    <dataValidation type="list" allowBlank="1" showDropDown="0" showInputMessage="1" showErrorMessage="1" sqref="AJ624:AN624 AJ600:AN604 AJ77:AN77 AJ64:AN64 AJ44:AN45">
      <formula1>#REF!</formula1>
    </dataValidation>
    <dataValidation imeMode="on" allowBlank="1" showDropDown="0" showInputMessage="1" showErrorMessage="1" prompt="セル内で改行する場合は、「Alt」キーを押しながら「Shift」キーを押すと改行できます" sqref="G497:AN505 B447:AN448 B143:B146 C144:AH146 B140:AH141 B195 C208:AN209 B208:B210 B90:AH91 B68:B72 B65:AH65 C68:AH69"/>
    <dataValidation type="list" allowBlank="1" showDropDown="0" showInputMessage="1" showErrorMessage="1" sqref="AJ387:AN387 AJ587:AN587 AJ72:AN72">
      <formula1>"いる,いない"</formula1>
    </dataValidation>
    <dataValidation imeMode="off" allowBlank="1" showDropDown="0" showInputMessage="1" showErrorMessage="1" sqref="U306:W306 P306:R306 K306:M306 AJ283:AM284 U312:W312 P312:R312 K312:M312 U310:W310 P310:R310 K310:M310 U304:W304 P304:R304 K304:M304 AA301:AC301 G301:I301 H411:J411 H414:J415 AJ462:AM462 N533:AK540 K224:L224 H87:V88"/>
    <dataValidation type="list" allowBlank="1" showDropDown="0" showInputMessage="1" showErrorMessage="1" prompt="プルダウンメニューから選んでください" sqref="AJ191:AN192 AJ162:AN162 AJ189:AN189">
      <formula1>"いる,いない,短縮していない"</formula1>
    </dataValidation>
    <dataValidation type="list" allowBlank="1" showDropDown="0" showInputMessage="1" showErrorMessage="1" prompt="プルダウンメニューから選んでください" sqref="AJ170">
      <formula1>"いる,いない,１名のみ"</formula1>
    </dataValidation>
    <dataValidation type="list" allowBlank="1" showDropDown="0" showInputMessage="1" showErrorMessage="1" prompt="整備されている装置器具等について 「 ☑ 」 を選んでください" sqref="V357:V358 N357:N358 M227 K226 R227 O224:O225 P226 S225 V227 U224 U226 AA227 W225 AA224 Z226 AC225 G224:G227">
      <formula1>"☑,□"</formula1>
    </dataValidation>
    <dataValidation type="list" allowBlank="1" showDropDown="0" showInputMessage="1" showErrorMessage="1" prompt="プルダウンメニューから選んでください" sqref="AJ250:AN250">
      <formula1>"ある,ない"</formula1>
    </dataValidation>
    <dataValidation type="list" allowBlank="1" showDropDown="0" showInputMessage="1" showErrorMessage="1" prompt="プルダウンメニューから選んでください" sqref="AJ341:AN344 AJ347:AN347">
      <formula1>"いる,いない,検討中"</formula1>
    </dataValidation>
    <dataValidation type="list" allowBlank="1" showDropDown="0" showInputMessage="1" showErrorMessage="1" sqref="AJ402:AN405">
      <formula1>"いる,いない,実施していない"</formula1>
    </dataValidation>
    <dataValidation imeMode="off" allowBlank="1" showDropDown="0" showInputMessage="1" showErrorMessage="1" prompt="時間を記入してください_x000a_【例】10:00" sqref="I468:M468"/>
    <dataValidation imeMode="off" allowBlank="1" showDropDown="0" showInputMessage="1" showErrorMessage="1" prompt="時間を記入してください_x000a_【例】12:00" sqref="Q468:U470"/>
    <dataValidation imeMode="off" allowBlank="1" showDropDown="0" showInputMessage="1" showErrorMessage="1" prompt="時間を記入してください_x000a_【例】15:00" sqref="AB468:AF470"/>
    <dataValidation type="list" allowBlank="1" showDropDown="0" showInputMessage="1" showErrorMessage="1" prompt="プルダウンメニューから選んでください" sqref="AJ520:AN520 AJ477:AN478">
      <formula1>"有,無,該当なし"</formula1>
    </dataValidation>
    <dataValidation allowBlank="1" showDropDown="0" showInputMessage="1" showErrorMessage="1" prompt="プルダウンメニューから選んでください" sqref="AJ374:AN374"/>
  </dataValidations>
  <printOptions horizontalCentered="1"/>
  <pageMargins left="0.51181102362204722" right="0.39370078740157483" top="0.51181102362204722" bottom="0.39370078740157483" header="0.11811023622047245" footer="0.11811023622047245"/>
  <pageSetup paperSize="9" scale="82" fitToWidth="1" fitToHeight="0" orientation="portrait" usePrinterDefaults="1" r:id="rId1"/>
  <headerFooter>
    <oddFooter>&amp;C&amp;P / &amp;N ページ</oddFooter>
  </headerFooter>
  <rowBreaks count="4" manualBreakCount="4">
    <brk id="118" max="39" man="1"/>
    <brk id="386" max="39" man="1"/>
    <brk id="459" max="39" man="1"/>
    <brk id="542" max="39" man="1"/>
  </rowBreaks>
  <drawing r:id="rId2"/>
  <legacyDrawing r:id="rId3"/>
  <mc:AlternateContent>
    <mc:Choice xmlns:x14="http://schemas.microsoft.com/office/spreadsheetml/2009/9/main" Requires="x14">
      <controls>
        <mc:AlternateContent>
          <mc:Choice Requires="x14">
            <control shapeId="2053" r:id="rId4" name="チェック 5">
              <controlPr defaultSize="0" autoFill="0" autoLine="0" autoPict="0">
                <anchor moveWithCells="1">
                  <from xmlns:xdr="http://schemas.openxmlformats.org/drawingml/2006/spreadsheetDrawing">
                    <xdr:col>9</xdr:col>
                    <xdr:colOff>0</xdr:colOff>
                    <xdr:row>51</xdr:row>
                    <xdr:rowOff>0</xdr:rowOff>
                  </from>
                  <to xmlns:xdr="http://schemas.openxmlformats.org/drawingml/2006/spreadsheetDrawing">
                    <xdr:col>13</xdr:col>
                    <xdr:colOff>161925</xdr:colOff>
                    <xdr:row>51</xdr:row>
                    <xdr:rowOff>247650</xdr:rowOff>
                  </to>
                </anchor>
              </controlPr>
            </control>
          </mc:Choice>
        </mc:AlternateContent>
        <mc:AlternateContent>
          <mc:Choice Requires="x14">
            <control shapeId="2054" r:id="rId5" name="チェック 6">
              <controlPr defaultSize="0" autoFill="0" autoLine="0" autoPict="0">
                <anchor moveWithCells="1">
                  <from xmlns:xdr="http://schemas.openxmlformats.org/drawingml/2006/spreadsheetDrawing">
                    <xdr:col>13</xdr:col>
                    <xdr:colOff>171450</xdr:colOff>
                    <xdr:row>51</xdr:row>
                    <xdr:rowOff>0</xdr:rowOff>
                  </from>
                  <to xmlns:xdr="http://schemas.openxmlformats.org/drawingml/2006/spreadsheetDrawing">
                    <xdr:col>17</xdr:col>
                    <xdr:colOff>161925</xdr:colOff>
                    <xdr:row>51</xdr:row>
                    <xdr:rowOff>247650</xdr:rowOff>
                  </to>
                </anchor>
              </controlPr>
            </control>
          </mc:Choice>
        </mc:AlternateContent>
        <mc:AlternateContent>
          <mc:Choice Requires="x14">
            <control shapeId="2055" r:id="rId6" name="チェック 7">
              <controlPr defaultSize="0" autoFill="0" autoLine="0" autoPict="0">
                <anchor moveWithCells="1">
                  <from xmlns:xdr="http://schemas.openxmlformats.org/drawingml/2006/spreadsheetDrawing">
                    <xdr:col>19</xdr:col>
                    <xdr:colOff>0</xdr:colOff>
                    <xdr:row>51</xdr:row>
                    <xdr:rowOff>0</xdr:rowOff>
                  </from>
                  <to xmlns:xdr="http://schemas.openxmlformats.org/drawingml/2006/spreadsheetDrawing">
                    <xdr:col>21</xdr:col>
                    <xdr:colOff>180975</xdr:colOff>
                    <xdr:row>51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4">
    <tabColor rgb="FF00B0F0"/>
  </sheetPr>
  <dimension ref="B2:U37"/>
  <sheetViews>
    <sheetView showGridLines="0" view="pageBreakPreview" zoomScale="90" zoomScaleNormal="90" zoomScaleSheetLayoutView="90" workbookViewId="0">
      <selection activeCell="U7" sqref="U7"/>
    </sheetView>
  </sheetViews>
  <sheetFormatPr defaultRowHeight="18.75"/>
  <cols>
    <col min="1" max="1" width="2.75" style="1" customWidth="1"/>
    <col min="2" max="2" width="3.625" style="1" customWidth="1"/>
    <col min="3" max="6" width="5.625" style="1" customWidth="1"/>
    <col min="7" max="8" width="10.625" style="1" customWidth="1"/>
    <col min="9" max="20" width="5.625" style="1" customWidth="1"/>
    <col min="21" max="21" width="3.625" style="1" customWidth="1"/>
    <col min="22" max="16384" width="9" style="1" customWidth="1"/>
  </cols>
  <sheetData>
    <row r="1" spans="2:21" ht="4.5" customHeight="1"/>
    <row r="2" spans="2:21" ht="20.100000000000001" customHeight="1">
      <c r="B2" s="1" t="s">
        <v>722</v>
      </c>
    </row>
    <row r="3" spans="2:21" ht="20.100000000000001" customHeight="1">
      <c r="B3" s="55" t="str">
        <f>"（４）職員の充足状況（令和"&amp;DBCS('表紙①'!$H$2)&amp;"年度の状況）"</f>
        <v>（４）職員の充足状況（令和８年度の状況）</v>
      </c>
      <c r="C3" s="55"/>
      <c r="D3" s="55"/>
      <c r="E3" s="55"/>
      <c r="F3" s="55"/>
      <c r="G3" s="55"/>
      <c r="H3" s="55"/>
      <c r="I3" s="55"/>
      <c r="J3" s="55" t="s">
        <v>461</v>
      </c>
      <c r="K3" s="55"/>
      <c r="L3" s="55"/>
      <c r="M3" s="55"/>
      <c r="N3" s="55"/>
      <c r="O3" s="55"/>
      <c r="P3" s="55"/>
      <c r="Q3" s="55"/>
      <c r="R3" s="55"/>
      <c r="S3" s="55"/>
      <c r="T3" s="55"/>
      <c r="U3" s="55"/>
    </row>
    <row r="4" spans="2:21" ht="20.100000000000001" customHeight="1">
      <c r="B4" s="55"/>
      <c r="C4" s="55"/>
      <c r="D4" s="55"/>
      <c r="E4" s="55"/>
      <c r="F4" s="55"/>
      <c r="G4" s="55"/>
      <c r="H4" s="55"/>
      <c r="I4" s="55"/>
      <c r="J4" s="55"/>
      <c r="K4" s="55" t="s">
        <v>794</v>
      </c>
      <c r="L4" s="55"/>
      <c r="M4" s="55"/>
      <c r="N4" s="55"/>
      <c r="O4" s="55"/>
      <c r="P4" s="55"/>
      <c r="Q4" s="55"/>
      <c r="R4" s="55"/>
      <c r="S4" s="55"/>
      <c r="T4" s="55"/>
      <c r="U4" s="55"/>
    </row>
    <row r="5" spans="2:21" ht="20.100000000000001" customHeight="1">
      <c r="B5" s="55" t="s">
        <v>289</v>
      </c>
      <c r="C5" s="55"/>
      <c r="D5" s="158"/>
      <c r="E5" s="182"/>
      <c r="F5" s="55" t="s">
        <v>290</v>
      </c>
      <c r="G5" s="55"/>
      <c r="H5" s="55"/>
      <c r="I5" s="55"/>
      <c r="J5" s="55"/>
      <c r="K5" s="55"/>
      <c r="L5" s="55"/>
      <c r="M5" s="55"/>
      <c r="N5" s="55"/>
      <c r="O5" s="55"/>
      <c r="P5" s="55"/>
      <c r="Q5" s="55"/>
      <c r="R5" s="55"/>
      <c r="S5" s="55"/>
      <c r="T5" s="55"/>
      <c r="U5" s="55"/>
    </row>
    <row r="6" spans="2:21" ht="13" customHeight="1">
      <c r="B6" s="55"/>
      <c r="C6" s="55"/>
      <c r="D6" s="319"/>
      <c r="E6" s="319"/>
      <c r="F6" s="55"/>
      <c r="G6" s="55"/>
      <c r="H6" s="55"/>
      <c r="I6" s="55"/>
      <c r="J6" s="55"/>
      <c r="K6" s="55"/>
      <c r="L6" s="55"/>
      <c r="M6" s="55"/>
      <c r="N6" s="55"/>
      <c r="O6" s="55"/>
      <c r="P6" s="55"/>
      <c r="Q6" s="55"/>
      <c r="R6" s="55"/>
      <c r="S6" s="55"/>
      <c r="T6" s="55"/>
      <c r="U6" s="55"/>
    </row>
    <row r="7" spans="2:21" ht="31.5" customHeight="1">
      <c r="B7" s="55" t="s">
        <v>783</v>
      </c>
      <c r="C7" s="509"/>
      <c r="D7" s="509"/>
      <c r="E7" s="509"/>
      <c r="F7" s="509"/>
      <c r="G7" s="509"/>
      <c r="H7" s="509"/>
      <c r="I7" s="509"/>
      <c r="J7" s="509"/>
      <c r="K7" s="509"/>
      <c r="L7" s="509"/>
      <c r="M7" s="509"/>
      <c r="N7" s="509"/>
      <c r="O7" s="509"/>
      <c r="P7" s="509"/>
      <c r="Q7" s="509"/>
      <c r="R7" s="509"/>
      <c r="S7" s="509"/>
      <c r="T7" s="509"/>
      <c r="U7" s="509"/>
    </row>
    <row r="8" spans="2:21" ht="39.950000000000003" customHeight="1">
      <c r="B8" s="508"/>
      <c r="C8" s="510" t="s">
        <v>530</v>
      </c>
      <c r="D8" s="524"/>
      <c r="E8" s="524"/>
      <c r="F8" s="526" t="s">
        <v>707</v>
      </c>
      <c r="G8" s="526" t="str">
        <f>"令和"&amp;DBCS('表紙①'!H2)&amp;"年４月１日現在"</f>
        <v>令和８年４月１日現在</v>
      </c>
      <c r="H8" s="526"/>
      <c r="I8" s="526"/>
      <c r="J8" s="526"/>
      <c r="K8" s="526"/>
      <c r="L8" s="526"/>
      <c r="M8" s="572" t="s">
        <v>212</v>
      </c>
      <c r="N8" s="579"/>
      <c r="O8" s="579"/>
      <c r="P8" s="585"/>
      <c r="Q8" s="586" t="s">
        <v>84</v>
      </c>
      <c r="R8" s="586"/>
      <c r="S8" s="586"/>
      <c r="T8" s="592"/>
      <c r="U8" s="55"/>
    </row>
    <row r="9" spans="2:21" ht="39.950000000000003" customHeight="1">
      <c r="B9" s="508"/>
      <c r="C9" s="511"/>
      <c r="D9" s="75"/>
      <c r="E9" s="75"/>
      <c r="F9" s="136"/>
      <c r="G9" s="136" t="s">
        <v>442</v>
      </c>
      <c r="H9" s="136"/>
      <c r="I9" s="136"/>
      <c r="J9" s="136"/>
      <c r="K9" s="136" t="s">
        <v>541</v>
      </c>
      <c r="L9" s="136"/>
      <c r="M9" s="136" t="s">
        <v>442</v>
      </c>
      <c r="N9" s="136"/>
      <c r="O9" s="136"/>
      <c r="P9" s="542"/>
      <c r="Q9" s="136"/>
      <c r="R9" s="136"/>
      <c r="S9" s="136" t="s">
        <v>541</v>
      </c>
      <c r="T9" s="593"/>
      <c r="U9" s="55"/>
    </row>
    <row r="10" spans="2:21" ht="39.950000000000003" customHeight="1">
      <c r="B10" s="508"/>
      <c r="C10" s="512"/>
      <c r="D10" s="525"/>
      <c r="E10" s="525"/>
      <c r="F10" s="529"/>
      <c r="G10" s="537" t="s">
        <v>749</v>
      </c>
      <c r="H10" s="537" t="s">
        <v>89</v>
      </c>
      <c r="I10" s="207" t="s">
        <v>334</v>
      </c>
      <c r="J10" s="207"/>
      <c r="K10" s="529" t="s">
        <v>509</v>
      </c>
      <c r="L10" s="529"/>
      <c r="M10" s="573" t="s">
        <v>72</v>
      </c>
      <c r="N10" s="580"/>
      <c r="O10" s="537" t="s">
        <v>250</v>
      </c>
      <c r="P10" s="537"/>
      <c r="Q10" s="207" t="s">
        <v>334</v>
      </c>
      <c r="R10" s="207"/>
      <c r="S10" s="529" t="s">
        <v>509</v>
      </c>
      <c r="T10" s="594"/>
      <c r="U10" s="55"/>
    </row>
    <row r="11" spans="2:21" ht="39.950000000000003" customHeight="1">
      <c r="B11" s="55"/>
      <c r="C11" s="513" t="s">
        <v>468</v>
      </c>
      <c r="D11" s="526"/>
      <c r="E11" s="526"/>
      <c r="F11" s="534" t="s">
        <v>312</v>
      </c>
      <c r="G11" s="538"/>
      <c r="H11" s="543"/>
      <c r="I11" s="543"/>
      <c r="J11" s="551"/>
      <c r="K11" s="556">
        <f>ROUNDDOWN((SUM($G11:$J11))/3,1)</f>
        <v>0</v>
      </c>
      <c r="L11" s="564"/>
      <c r="M11" s="538"/>
      <c r="N11" s="543"/>
      <c r="O11" s="543"/>
      <c r="P11" s="543"/>
      <c r="Q11" s="543"/>
      <c r="R11" s="551"/>
      <c r="S11" s="556">
        <f>ROUNDDOWN((SUM(M11:R11))/3,1)</f>
        <v>0</v>
      </c>
      <c r="T11" s="595"/>
      <c r="U11" s="55"/>
    </row>
    <row r="12" spans="2:21" ht="39.950000000000003" customHeight="1">
      <c r="B12" s="55"/>
      <c r="C12" s="514" t="s">
        <v>16</v>
      </c>
      <c r="D12" s="136"/>
      <c r="E12" s="136"/>
      <c r="F12" s="535" t="s">
        <v>619</v>
      </c>
      <c r="G12" s="539"/>
      <c r="H12" s="544"/>
      <c r="I12" s="544"/>
      <c r="J12" s="552"/>
      <c r="K12" s="557">
        <f>ROUNDDOWN((SUM($G12:$J13))/6,1)</f>
        <v>0</v>
      </c>
      <c r="L12" s="565"/>
      <c r="M12" s="539"/>
      <c r="N12" s="544"/>
      <c r="O12" s="544"/>
      <c r="P12" s="544"/>
      <c r="Q12" s="544"/>
      <c r="R12" s="552"/>
      <c r="S12" s="557">
        <f>ROUNDDOWN((SUM($M12:$R13))/6,1)</f>
        <v>0</v>
      </c>
      <c r="T12" s="596"/>
      <c r="U12" s="55"/>
    </row>
    <row r="13" spans="2:21" ht="39.950000000000003" customHeight="1">
      <c r="B13" s="55"/>
      <c r="C13" s="514" t="s">
        <v>83</v>
      </c>
      <c r="D13" s="136"/>
      <c r="E13" s="136"/>
      <c r="F13" s="535"/>
      <c r="G13" s="539"/>
      <c r="H13" s="544"/>
      <c r="I13" s="544"/>
      <c r="J13" s="552"/>
      <c r="K13" s="558"/>
      <c r="L13" s="566"/>
      <c r="M13" s="539"/>
      <c r="N13" s="544"/>
      <c r="O13" s="544"/>
      <c r="P13" s="544"/>
      <c r="Q13" s="544"/>
      <c r="R13" s="552"/>
      <c r="S13" s="558"/>
      <c r="T13" s="597"/>
      <c r="U13" s="55"/>
    </row>
    <row r="14" spans="2:21" ht="39.950000000000003" customHeight="1">
      <c r="B14" s="55"/>
      <c r="C14" s="514" t="s">
        <v>838</v>
      </c>
      <c r="D14" s="136"/>
      <c r="E14" s="136"/>
      <c r="F14" s="535" t="s">
        <v>752</v>
      </c>
      <c r="G14" s="539"/>
      <c r="H14" s="544"/>
      <c r="I14" s="544"/>
      <c r="J14" s="552"/>
      <c r="K14" s="151">
        <f>ROUNDDOWN((SUM($G14:$J14))/20,1)</f>
        <v>0</v>
      </c>
      <c r="L14" s="114"/>
      <c r="M14" s="539"/>
      <c r="N14" s="544"/>
      <c r="O14" s="544"/>
      <c r="P14" s="544"/>
      <c r="Q14" s="544"/>
      <c r="R14" s="552"/>
      <c r="S14" s="151">
        <f>ROUNDDOWN((SUM(M14:R14))/20,1)</f>
        <v>0</v>
      </c>
      <c r="T14" s="593"/>
      <c r="U14" s="55"/>
    </row>
    <row r="15" spans="2:21" ht="39.950000000000003" customHeight="1">
      <c r="B15" s="55"/>
      <c r="C15" s="514" t="s">
        <v>876</v>
      </c>
      <c r="D15" s="136"/>
      <c r="E15" s="136"/>
      <c r="F15" s="535" t="s">
        <v>672</v>
      </c>
      <c r="G15" s="540"/>
      <c r="H15" s="545"/>
      <c r="I15" s="545"/>
      <c r="J15" s="553"/>
      <c r="K15" s="151">
        <f>ROUNDDOWN((SUM($G15:$J15))/30,1)</f>
        <v>0</v>
      </c>
      <c r="L15" s="114"/>
      <c r="M15" s="540"/>
      <c r="N15" s="545"/>
      <c r="O15" s="545"/>
      <c r="P15" s="545"/>
      <c r="Q15" s="545"/>
      <c r="R15" s="553"/>
      <c r="S15" s="151">
        <f>ROUNDDOWN((SUM(M15:R15))/30,1)</f>
        <v>0</v>
      </c>
      <c r="T15" s="593"/>
      <c r="U15" s="55"/>
    </row>
    <row r="16" spans="2:21" ht="39.950000000000003" customHeight="1">
      <c r="B16" s="55"/>
      <c r="C16" s="515" t="s">
        <v>789</v>
      </c>
      <c r="D16" s="191"/>
      <c r="E16" s="191"/>
      <c r="F16" s="536"/>
      <c r="G16" s="541">
        <f>SUM(G$11:G$15)</f>
        <v>0</v>
      </c>
      <c r="H16" s="541">
        <f>SUM(H$11:H$15)</f>
        <v>0</v>
      </c>
      <c r="I16" s="541">
        <f>SUM(I11:J15)</f>
        <v>0</v>
      </c>
      <c r="J16" s="541"/>
      <c r="K16" s="148">
        <f>ROUND(SUM(K11:L15),0)</f>
        <v>0</v>
      </c>
      <c r="L16" s="111"/>
      <c r="M16" s="541">
        <f>SUM(M11:N15)</f>
        <v>0</v>
      </c>
      <c r="N16" s="541" t="str">
        <f>IF(SUM(N$11:N$15)=0,"",SUM(N$11:N$15))</f>
        <v/>
      </c>
      <c r="O16" s="541">
        <f>SUM(O11:P15)</f>
        <v>0</v>
      </c>
      <c r="P16" s="541" t="str">
        <f>IF(SUM(P$11:P$15)=0,"",SUM(P$11:P$15))</f>
        <v/>
      </c>
      <c r="Q16" s="541">
        <f>SUM(Q11:R15)</f>
        <v>0</v>
      </c>
      <c r="R16" s="541" t="str">
        <f>IF(SUM(R$11:R$15)=0,"",SUM(R$11:R$15))</f>
        <v/>
      </c>
      <c r="S16" s="148">
        <f>ROUND(SUM(S11:T15),0)</f>
        <v>0</v>
      </c>
      <c r="T16" s="598"/>
      <c r="U16" s="55"/>
    </row>
    <row r="17" spans="2:21" ht="45" customHeight="1">
      <c r="B17" s="55"/>
      <c r="C17" s="513" t="s">
        <v>694</v>
      </c>
      <c r="D17" s="526"/>
      <c r="E17" s="526"/>
      <c r="F17" s="526"/>
      <c r="G17" s="542"/>
      <c r="H17" s="542"/>
      <c r="I17" s="542"/>
      <c r="J17" s="542"/>
      <c r="K17" s="559" t="s">
        <v>541</v>
      </c>
      <c r="L17" s="559"/>
      <c r="M17" s="574"/>
      <c r="N17" s="581"/>
      <c r="O17" s="581"/>
      <c r="P17" s="581"/>
      <c r="Q17" s="581"/>
      <c r="R17" s="587"/>
      <c r="S17" s="559" t="s">
        <v>541</v>
      </c>
      <c r="T17" s="559"/>
      <c r="U17" s="55"/>
    </row>
    <row r="18" spans="2:21" ht="39.950000000000003" customHeight="1">
      <c r="B18" s="55"/>
      <c r="C18" s="516" t="s">
        <v>41</v>
      </c>
      <c r="D18" s="137" t="s">
        <v>133</v>
      </c>
      <c r="E18" s="137"/>
      <c r="F18" s="137"/>
      <c r="G18" s="137"/>
      <c r="H18" s="137"/>
      <c r="I18" s="137"/>
      <c r="J18" s="135"/>
      <c r="K18" s="560"/>
      <c r="L18" s="567"/>
      <c r="M18" s="575"/>
      <c r="N18" s="582"/>
      <c r="O18" s="582"/>
      <c r="P18" s="582"/>
      <c r="Q18" s="582"/>
      <c r="R18" s="588"/>
      <c r="S18" s="591"/>
      <c r="T18" s="599"/>
      <c r="U18" s="55"/>
    </row>
    <row r="19" spans="2:21" ht="15" customHeight="1">
      <c r="B19" s="55"/>
      <c r="C19" s="516"/>
      <c r="D19" s="137" t="s">
        <v>217</v>
      </c>
      <c r="E19" s="96"/>
      <c r="F19" s="96"/>
      <c r="G19" s="96"/>
      <c r="H19" s="96"/>
      <c r="I19" s="96"/>
      <c r="J19" s="29"/>
      <c r="K19" s="561" t="s">
        <v>677</v>
      </c>
      <c r="L19" s="568"/>
      <c r="M19" s="576"/>
      <c r="N19" s="583"/>
      <c r="O19" s="583"/>
      <c r="P19" s="583"/>
      <c r="Q19" s="583"/>
      <c r="R19" s="589"/>
      <c r="S19" s="561" t="s">
        <v>677</v>
      </c>
      <c r="T19" s="568"/>
      <c r="U19" s="55"/>
    </row>
    <row r="20" spans="2:21" ht="30" customHeight="1">
      <c r="B20" s="55"/>
      <c r="C20" s="516"/>
      <c r="D20" s="96"/>
      <c r="E20" s="96"/>
      <c r="F20" s="96"/>
      <c r="G20" s="96"/>
      <c r="H20" s="96"/>
      <c r="I20" s="96"/>
      <c r="J20" s="29"/>
      <c r="K20" s="538"/>
      <c r="L20" s="569"/>
      <c r="M20" s="576"/>
      <c r="N20" s="583"/>
      <c r="O20" s="583"/>
      <c r="P20" s="583"/>
      <c r="Q20" s="583"/>
      <c r="R20" s="589"/>
      <c r="S20" s="538"/>
      <c r="T20" s="569"/>
      <c r="U20" s="55"/>
    </row>
    <row r="21" spans="2:21" ht="39.950000000000003" customHeight="1">
      <c r="B21" s="55"/>
      <c r="C21" s="517"/>
      <c r="D21" s="527" t="s">
        <v>614</v>
      </c>
      <c r="E21" s="527"/>
      <c r="F21" s="527"/>
      <c r="G21" s="527"/>
      <c r="H21" s="527"/>
      <c r="I21" s="527"/>
      <c r="J21" s="554"/>
      <c r="K21" s="562"/>
      <c r="L21" s="570"/>
      <c r="M21" s="577"/>
      <c r="N21" s="584"/>
      <c r="O21" s="584"/>
      <c r="P21" s="584"/>
      <c r="Q21" s="584"/>
      <c r="R21" s="590"/>
      <c r="S21" s="562"/>
      <c r="T21" s="570"/>
      <c r="U21" s="55"/>
    </row>
    <row r="22" spans="2:21" ht="39.950000000000003" customHeight="1">
      <c r="B22" s="55"/>
      <c r="C22" s="518" t="s">
        <v>389</v>
      </c>
      <c r="D22" s="528"/>
      <c r="E22" s="528"/>
      <c r="F22" s="528"/>
      <c r="G22" s="528"/>
      <c r="H22" s="528"/>
      <c r="I22" s="528"/>
      <c r="J22" s="528"/>
      <c r="K22" s="563">
        <f>SUM(K16,K18:K21,L18,L20:L21)</f>
        <v>0</v>
      </c>
      <c r="L22" s="571"/>
      <c r="M22" s="578"/>
      <c r="N22" s="578"/>
      <c r="O22" s="578"/>
      <c r="P22" s="578"/>
      <c r="Q22" s="578"/>
      <c r="R22" s="578"/>
      <c r="S22" s="563">
        <f>SUM(S16,S18:S21,T18,T20:T21)</f>
        <v>0</v>
      </c>
      <c r="T22" s="600"/>
      <c r="U22" s="55"/>
    </row>
    <row r="23" spans="2:21" ht="40.5" customHeight="1">
      <c r="B23" s="55"/>
      <c r="C23" s="100" t="s">
        <v>562</v>
      </c>
      <c r="D23" s="100"/>
      <c r="E23" s="100"/>
      <c r="F23" s="100"/>
      <c r="G23" s="100"/>
      <c r="H23" s="100"/>
      <c r="I23" s="100"/>
      <c r="J23" s="100"/>
      <c r="K23" s="100"/>
      <c r="L23" s="100"/>
      <c r="M23" s="100"/>
      <c r="N23" s="100"/>
      <c r="O23" s="100"/>
      <c r="P23" s="100"/>
      <c r="Q23" s="100"/>
      <c r="R23" s="100"/>
      <c r="S23" s="100"/>
      <c r="T23" s="100"/>
      <c r="U23" s="129"/>
    </row>
    <row r="24" spans="2:21" ht="29" customHeight="1">
      <c r="B24" s="55"/>
      <c r="C24" s="100" t="s">
        <v>720</v>
      </c>
      <c r="D24" s="100"/>
      <c r="E24" s="100"/>
      <c r="F24" s="100"/>
      <c r="G24" s="100"/>
      <c r="H24" s="100"/>
      <c r="I24" s="100"/>
      <c r="J24" s="100"/>
      <c r="K24" s="100"/>
      <c r="L24" s="100"/>
      <c r="M24" s="100"/>
      <c r="N24" s="100"/>
      <c r="O24" s="100"/>
      <c r="P24" s="100"/>
      <c r="Q24" s="100"/>
      <c r="R24" s="100"/>
      <c r="S24" s="100"/>
      <c r="T24" s="100"/>
      <c r="U24" s="129"/>
    </row>
    <row r="25" spans="2:21" ht="72.75" customHeight="1">
      <c r="B25" s="55"/>
      <c r="C25" s="100" t="s">
        <v>656</v>
      </c>
      <c r="D25" s="100"/>
      <c r="E25" s="100"/>
      <c r="F25" s="100"/>
      <c r="G25" s="100"/>
      <c r="H25" s="100"/>
      <c r="I25" s="100"/>
      <c r="J25" s="100"/>
      <c r="K25" s="100"/>
      <c r="L25" s="100"/>
      <c r="M25" s="100"/>
      <c r="N25" s="100"/>
      <c r="O25" s="100"/>
      <c r="P25" s="100"/>
      <c r="Q25" s="100"/>
      <c r="R25" s="100"/>
      <c r="S25" s="100"/>
      <c r="T25" s="100"/>
      <c r="U25" s="100"/>
    </row>
    <row r="26" spans="2:21" s="1" customFormat="1" ht="35.25" customHeight="1">
      <c r="B26" s="55"/>
      <c r="C26" s="100" t="s">
        <v>457</v>
      </c>
      <c r="D26" s="100"/>
      <c r="E26" s="100"/>
      <c r="F26" s="100"/>
      <c r="G26" s="100"/>
      <c r="H26" s="100"/>
      <c r="I26" s="100"/>
      <c r="J26" s="100"/>
      <c r="K26" s="100"/>
      <c r="L26" s="100"/>
      <c r="M26" s="100"/>
      <c r="N26" s="100"/>
      <c r="O26" s="100"/>
      <c r="P26" s="100"/>
      <c r="Q26" s="100"/>
      <c r="R26" s="100"/>
      <c r="S26" s="100"/>
      <c r="T26" s="100"/>
      <c r="U26" s="100"/>
    </row>
    <row r="27" spans="2:21" ht="10.5" customHeight="1">
      <c r="B27" s="55"/>
      <c r="C27" s="55"/>
      <c r="D27" s="55"/>
      <c r="E27" s="533"/>
      <c r="F27" s="55"/>
      <c r="G27" s="55"/>
      <c r="H27" s="55"/>
      <c r="I27" s="55"/>
      <c r="J27" s="55"/>
      <c r="K27" s="55"/>
      <c r="L27" s="55"/>
      <c r="M27" s="55"/>
      <c r="N27" s="55"/>
      <c r="O27" s="55"/>
      <c r="P27" s="55"/>
      <c r="Q27" s="55"/>
      <c r="R27" s="55"/>
      <c r="S27" s="55"/>
      <c r="T27" s="55"/>
      <c r="U27" s="55"/>
    </row>
    <row r="28" spans="2:21" ht="20.100000000000001" customHeight="1">
      <c r="B28" s="55"/>
      <c r="C28" s="58" t="s">
        <v>481</v>
      </c>
      <c r="D28" s="58"/>
      <c r="E28" s="55"/>
      <c r="F28" s="55"/>
      <c r="G28" s="55"/>
      <c r="H28" s="55"/>
      <c r="I28" s="55"/>
      <c r="J28" s="55"/>
      <c r="K28" s="55"/>
      <c r="L28" s="55"/>
      <c r="M28" s="55"/>
      <c r="N28" s="55"/>
      <c r="O28" s="55"/>
      <c r="P28" s="55"/>
      <c r="Q28" s="55"/>
      <c r="R28" s="55"/>
      <c r="S28" s="55"/>
      <c r="T28" s="55"/>
      <c r="U28" s="55"/>
    </row>
    <row r="29" spans="2:21" ht="18.75" customHeight="1">
      <c r="B29" s="55"/>
      <c r="C29" s="513" t="s">
        <v>617</v>
      </c>
      <c r="D29" s="526"/>
      <c r="E29" s="526"/>
      <c r="F29" s="526"/>
      <c r="G29" s="526"/>
      <c r="H29" s="526"/>
      <c r="I29" s="526" t="str">
        <f>"令和"&amp;DBCS('表紙①'!H2)&amp;"年４月１日現在"</f>
        <v>令和８年４月１日現在</v>
      </c>
      <c r="J29" s="526"/>
      <c r="K29" s="526"/>
      <c r="L29" s="526"/>
      <c r="M29" s="526"/>
      <c r="N29" s="526"/>
      <c r="O29" s="524" t="str">
        <f>M8&amp;DBCS(P8)&amp;Q8</f>
        <v>監査前月月１日現在</v>
      </c>
      <c r="P29" s="524"/>
      <c r="Q29" s="524"/>
      <c r="R29" s="524"/>
      <c r="S29" s="524"/>
      <c r="T29" s="601"/>
      <c r="U29" s="55"/>
    </row>
    <row r="30" spans="2:21" ht="18.75" customHeight="1">
      <c r="B30" s="55"/>
      <c r="C30" s="519"/>
      <c r="D30" s="529"/>
      <c r="E30" s="529"/>
      <c r="F30" s="529"/>
      <c r="G30" s="529"/>
      <c r="H30" s="529"/>
      <c r="I30" s="207" t="s">
        <v>679</v>
      </c>
      <c r="J30" s="207"/>
      <c r="K30" s="207"/>
      <c r="L30" s="207" t="s">
        <v>621</v>
      </c>
      <c r="M30" s="207"/>
      <c r="N30" s="207"/>
      <c r="O30" s="191" t="s">
        <v>679</v>
      </c>
      <c r="P30" s="191"/>
      <c r="Q30" s="191"/>
      <c r="R30" s="191" t="s">
        <v>632</v>
      </c>
      <c r="S30" s="191"/>
      <c r="T30" s="602"/>
      <c r="U30" s="55"/>
    </row>
    <row r="31" spans="2:21" ht="90" customHeight="1">
      <c r="B31" s="55"/>
      <c r="C31" s="520" t="s">
        <v>104</v>
      </c>
      <c r="D31" s="530"/>
      <c r="E31" s="530"/>
      <c r="F31" s="530"/>
      <c r="G31" s="530"/>
      <c r="H31" s="546"/>
      <c r="I31" s="538"/>
      <c r="J31" s="543"/>
      <c r="K31" s="543"/>
      <c r="L31" s="543"/>
      <c r="M31" s="543"/>
      <c r="N31" s="543"/>
      <c r="O31" s="543"/>
      <c r="P31" s="543"/>
      <c r="Q31" s="543"/>
      <c r="R31" s="543"/>
      <c r="S31" s="543"/>
      <c r="T31" s="551"/>
      <c r="U31" s="55"/>
    </row>
    <row r="32" spans="2:21" ht="39.950000000000003" customHeight="1">
      <c r="B32" s="55"/>
      <c r="C32" s="521" t="s">
        <v>595</v>
      </c>
      <c r="D32" s="137"/>
      <c r="E32" s="137"/>
      <c r="F32" s="137"/>
      <c r="G32" s="137"/>
      <c r="H32" s="135"/>
      <c r="I32" s="539"/>
      <c r="J32" s="544"/>
      <c r="K32" s="544"/>
      <c r="L32" s="544"/>
      <c r="M32" s="544"/>
      <c r="N32" s="544"/>
      <c r="O32" s="544"/>
      <c r="P32" s="544"/>
      <c r="Q32" s="544"/>
      <c r="R32" s="544"/>
      <c r="S32" s="544"/>
      <c r="T32" s="552"/>
      <c r="U32" s="55"/>
    </row>
    <row r="33" spans="2:21" ht="39.950000000000003" customHeight="1">
      <c r="B33" s="55"/>
      <c r="C33" s="521" t="s">
        <v>881</v>
      </c>
      <c r="D33" s="137"/>
      <c r="E33" s="137"/>
      <c r="F33" s="137"/>
      <c r="G33" s="137"/>
      <c r="H33" s="135"/>
      <c r="I33" s="539"/>
      <c r="J33" s="544"/>
      <c r="K33" s="544"/>
      <c r="L33" s="544"/>
      <c r="M33" s="544"/>
      <c r="N33" s="544"/>
      <c r="O33" s="544"/>
      <c r="P33" s="544"/>
      <c r="Q33" s="544"/>
      <c r="R33" s="544"/>
      <c r="S33" s="544"/>
      <c r="T33" s="552"/>
      <c r="U33" s="55"/>
    </row>
    <row r="34" spans="2:21" ht="39.950000000000003" customHeight="1">
      <c r="B34" s="55"/>
      <c r="C34" s="522" t="s">
        <v>347</v>
      </c>
      <c r="D34" s="531"/>
      <c r="E34" s="531"/>
      <c r="F34" s="531"/>
      <c r="G34" s="531"/>
      <c r="H34" s="547"/>
      <c r="I34" s="539"/>
      <c r="J34" s="544"/>
      <c r="K34" s="544"/>
      <c r="L34" s="544"/>
      <c r="M34" s="544"/>
      <c r="N34" s="544"/>
      <c r="O34" s="544"/>
      <c r="P34" s="544"/>
      <c r="Q34" s="544"/>
      <c r="R34" s="544"/>
      <c r="S34" s="544"/>
      <c r="T34" s="552"/>
      <c r="U34" s="55"/>
    </row>
    <row r="35" spans="2:21" ht="39.950000000000003" customHeight="1">
      <c r="B35" s="55"/>
      <c r="C35" s="523" t="s">
        <v>616</v>
      </c>
      <c r="D35" s="532"/>
      <c r="E35" s="532"/>
      <c r="F35" s="532"/>
      <c r="G35" s="532"/>
      <c r="H35" s="548"/>
      <c r="I35" s="549"/>
      <c r="J35" s="555"/>
      <c r="K35" s="555"/>
      <c r="L35" s="555"/>
      <c r="M35" s="555"/>
      <c r="N35" s="555"/>
      <c r="O35" s="555"/>
      <c r="P35" s="555"/>
      <c r="Q35" s="555"/>
      <c r="R35" s="555"/>
      <c r="S35" s="555"/>
      <c r="T35" s="603"/>
      <c r="U35" s="55"/>
    </row>
    <row r="36" spans="2:21" ht="35.1" customHeight="1">
      <c r="B36" s="55"/>
      <c r="C36" s="518" t="s">
        <v>389</v>
      </c>
      <c r="D36" s="528"/>
      <c r="E36" s="528"/>
      <c r="F36" s="528"/>
      <c r="G36" s="528"/>
      <c r="H36" s="528"/>
      <c r="I36" s="550">
        <f>SUM(I31:K35)</f>
        <v>0</v>
      </c>
      <c r="J36" s="550"/>
      <c r="K36" s="550"/>
      <c r="L36" s="550">
        <f>SUM(L31:N35)</f>
        <v>0</v>
      </c>
      <c r="M36" s="550"/>
      <c r="N36" s="550" t="str">
        <f>IF(SUM(N$31:O$35)=0,"",SUM(N$31:O$35))</f>
        <v/>
      </c>
      <c r="O36" s="550">
        <f>SUM(O31:Q35)</f>
        <v>0</v>
      </c>
      <c r="P36" s="550" t="str">
        <f>IF(SUM(P$31:Q$35)=0,"",SUM(P$31:Q$35))</f>
        <v/>
      </c>
      <c r="Q36" s="550"/>
      <c r="R36" s="550">
        <f>SUM(R31:T35)</f>
        <v>0</v>
      </c>
      <c r="S36" s="550"/>
      <c r="T36" s="604"/>
      <c r="U36" s="55"/>
    </row>
    <row r="37" spans="2:21" ht="20.100000000000001" customHeight="1">
      <c r="B37" s="55"/>
      <c r="C37" s="55"/>
      <c r="D37" s="55"/>
      <c r="E37" s="55"/>
      <c r="F37" s="55"/>
      <c r="G37" s="55"/>
      <c r="H37" s="55"/>
      <c r="I37" s="55"/>
      <c r="J37" s="55"/>
      <c r="K37" s="55"/>
      <c r="L37" s="55"/>
      <c r="M37" s="55"/>
      <c r="N37" s="55"/>
      <c r="O37" s="55"/>
      <c r="P37" s="55"/>
      <c r="Q37" s="55"/>
      <c r="R37" s="55"/>
      <c r="S37" s="55"/>
      <c r="T37" s="55"/>
      <c r="U37" s="55"/>
    </row>
  </sheetData>
  <mergeCells count="121">
    <mergeCell ref="D5:E5"/>
    <mergeCell ref="G8:L8"/>
    <mergeCell ref="M8:O8"/>
    <mergeCell ref="Q8:T8"/>
    <mergeCell ref="G9:J9"/>
    <mergeCell ref="K9:L9"/>
    <mergeCell ref="M9:R9"/>
    <mergeCell ref="S9:T9"/>
    <mergeCell ref="I10:J10"/>
    <mergeCell ref="K10:L10"/>
    <mergeCell ref="M10:N10"/>
    <mergeCell ref="O10:P10"/>
    <mergeCell ref="Q10:R10"/>
    <mergeCell ref="S10:T10"/>
    <mergeCell ref="C11:E11"/>
    <mergeCell ref="I11:J11"/>
    <mergeCell ref="K11:L11"/>
    <mergeCell ref="M11:N11"/>
    <mergeCell ref="O11:P11"/>
    <mergeCell ref="Q11:R11"/>
    <mergeCell ref="S11:T11"/>
    <mergeCell ref="C12:E12"/>
    <mergeCell ref="I12:J12"/>
    <mergeCell ref="M12:N12"/>
    <mergeCell ref="O12:P12"/>
    <mergeCell ref="Q12:R12"/>
    <mergeCell ref="C13:E13"/>
    <mergeCell ref="I13:J13"/>
    <mergeCell ref="M13:N13"/>
    <mergeCell ref="O13:P13"/>
    <mergeCell ref="Q13:R13"/>
    <mergeCell ref="C14:E14"/>
    <mergeCell ref="I14:J14"/>
    <mergeCell ref="K14:L14"/>
    <mergeCell ref="M14:N14"/>
    <mergeCell ref="O14:P14"/>
    <mergeCell ref="Q14:R14"/>
    <mergeCell ref="S14:T14"/>
    <mergeCell ref="C15:E15"/>
    <mergeCell ref="I15:J15"/>
    <mergeCell ref="K15:L15"/>
    <mergeCell ref="M15:N15"/>
    <mergeCell ref="O15:P15"/>
    <mergeCell ref="Q15:R15"/>
    <mergeCell ref="S15:T15"/>
    <mergeCell ref="C16:E16"/>
    <mergeCell ref="I16:J16"/>
    <mergeCell ref="K16:L16"/>
    <mergeCell ref="M16:N16"/>
    <mergeCell ref="O16:P16"/>
    <mergeCell ref="Q16:R16"/>
    <mergeCell ref="S16:T16"/>
    <mergeCell ref="C17:J17"/>
    <mergeCell ref="K17:L17"/>
    <mergeCell ref="M17:R17"/>
    <mergeCell ref="S17:T17"/>
    <mergeCell ref="D18:J18"/>
    <mergeCell ref="K18:L18"/>
    <mergeCell ref="M18:R18"/>
    <mergeCell ref="S18:T18"/>
    <mergeCell ref="K19:L19"/>
    <mergeCell ref="S19:T19"/>
    <mergeCell ref="K20:L20"/>
    <mergeCell ref="S20:T20"/>
    <mergeCell ref="D21:J21"/>
    <mergeCell ref="K21:L21"/>
    <mergeCell ref="M21:R21"/>
    <mergeCell ref="S21:T21"/>
    <mergeCell ref="C22:J22"/>
    <mergeCell ref="K22:L22"/>
    <mergeCell ref="M22:R22"/>
    <mergeCell ref="S22:T22"/>
    <mergeCell ref="C23:T23"/>
    <mergeCell ref="C24:T24"/>
    <mergeCell ref="C25:T25"/>
    <mergeCell ref="C26:T26"/>
    <mergeCell ref="I29:N29"/>
    <mergeCell ref="O29:T29"/>
    <mergeCell ref="I30:K30"/>
    <mergeCell ref="L30:N30"/>
    <mergeCell ref="O30:Q30"/>
    <mergeCell ref="R30:T30"/>
    <mergeCell ref="C31:H31"/>
    <mergeCell ref="I31:K31"/>
    <mergeCell ref="L31:N31"/>
    <mergeCell ref="O31:Q31"/>
    <mergeCell ref="R31:T31"/>
    <mergeCell ref="C32:H32"/>
    <mergeCell ref="I32:K32"/>
    <mergeCell ref="L32:N32"/>
    <mergeCell ref="O32:Q32"/>
    <mergeCell ref="R32:T32"/>
    <mergeCell ref="C33:H33"/>
    <mergeCell ref="I33:K33"/>
    <mergeCell ref="L33:N33"/>
    <mergeCell ref="O33:Q33"/>
    <mergeCell ref="R33:T33"/>
    <mergeCell ref="C34:H34"/>
    <mergeCell ref="I34:K34"/>
    <mergeCell ref="L34:N34"/>
    <mergeCell ref="O34:Q34"/>
    <mergeCell ref="R34:T34"/>
    <mergeCell ref="C35:H35"/>
    <mergeCell ref="I35:K35"/>
    <mergeCell ref="L35:N35"/>
    <mergeCell ref="O35:Q35"/>
    <mergeCell ref="R35:T35"/>
    <mergeCell ref="C36:H36"/>
    <mergeCell ref="I36:K36"/>
    <mergeCell ref="L36:N36"/>
    <mergeCell ref="O36:Q36"/>
    <mergeCell ref="R36:T36"/>
    <mergeCell ref="C8:E10"/>
    <mergeCell ref="F8:F10"/>
    <mergeCell ref="F12:F13"/>
    <mergeCell ref="K12:L13"/>
    <mergeCell ref="S12:T13"/>
    <mergeCell ref="C18:C21"/>
    <mergeCell ref="D19:J20"/>
    <mergeCell ref="M19:R20"/>
    <mergeCell ref="C29:H30"/>
  </mergeCells>
  <phoneticPr fontId="1"/>
  <dataValidations count="1">
    <dataValidation imeMode="off" allowBlank="1" showDropDown="0" showInputMessage="1" showErrorMessage="1" sqref="I31:T35 D5:E6 G11:J16 M11:R16 P8 K18 K20:K21 S18 S20:S21"/>
  </dataValidations>
  <printOptions horizontalCentered="1"/>
  <pageMargins left="0.70866141732283472" right="0.70866141732283472" top="0.35433070866141736" bottom="0.27559055118110237" header="0.11811023622047245" footer="0.11811023622047245"/>
  <pageSetup paperSize="9" scale="63" fitToWidth="1" fitToHeight="1" orientation="portrait" usePrinterDefaults="1" r:id="rId1"/>
  <rowBreaks count="1" manualBreakCount="1">
    <brk id="36" min="1" max="2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9">
    <tabColor rgb="FF00B0F0"/>
  </sheetPr>
  <dimension ref="C3:L33"/>
  <sheetViews>
    <sheetView showGridLines="0" tabSelected="1" zoomScale="80" zoomScaleNormal="80" zoomScaleSheetLayoutView="90" workbookViewId="0">
      <selection activeCell="E4" sqref="E4"/>
    </sheetView>
  </sheetViews>
  <sheetFormatPr defaultRowHeight="18.75"/>
  <cols>
    <col min="1" max="1" width="5.58203125" customWidth="1"/>
    <col min="2" max="2" width="2.58203125" customWidth="1"/>
    <col min="3" max="3" width="5.58203125" customWidth="1"/>
    <col min="4" max="4" width="35.58203125" customWidth="1"/>
    <col min="5" max="11" width="13.33203125" customWidth="1"/>
    <col min="12" max="12" width="2.58203125" customWidth="1"/>
  </cols>
  <sheetData>
    <row r="2" spans="3:12" ht="15" customHeight="1"/>
    <row r="3" spans="3:12" ht="25" customHeight="1">
      <c r="C3" t="s">
        <v>469</v>
      </c>
    </row>
    <row r="4" spans="3:12" ht="25" customHeight="1">
      <c r="C4" s="605" t="s">
        <v>795</v>
      </c>
    </row>
    <row r="5" spans="3:12" ht="20.149999999999999" customHeight="1"/>
    <row r="6" spans="3:12" ht="25" customHeight="1">
      <c r="C6" s="606" t="s">
        <v>459</v>
      </c>
      <c r="D6" s="623"/>
      <c r="E6" s="623"/>
      <c r="F6" s="623"/>
      <c r="G6" s="623"/>
      <c r="H6" s="623"/>
      <c r="I6" s="623"/>
      <c r="J6" s="623"/>
    </row>
    <row r="7" spans="3:12" ht="25" customHeight="1">
      <c r="C7" s="607"/>
      <c r="D7" s="624"/>
      <c r="E7" s="642" t="s">
        <v>548</v>
      </c>
      <c r="F7" s="657" t="s">
        <v>878</v>
      </c>
      <c r="G7" s="673" t="s">
        <v>879</v>
      </c>
      <c r="H7" s="675" t="s">
        <v>223</v>
      </c>
      <c r="I7" s="678"/>
      <c r="J7" s="657" t="s">
        <v>26</v>
      </c>
      <c r="K7" s="691" t="s">
        <v>70</v>
      </c>
      <c r="L7" s="55"/>
    </row>
    <row r="8" spans="3:12" ht="177" customHeight="1">
      <c r="C8" s="608"/>
      <c r="D8" s="625"/>
      <c r="E8" s="449"/>
      <c r="F8" s="658"/>
      <c r="G8" s="674" t="s">
        <v>113</v>
      </c>
      <c r="H8" s="676" t="s">
        <v>224</v>
      </c>
      <c r="I8" s="116" t="s">
        <v>198</v>
      </c>
      <c r="J8" s="684"/>
      <c r="K8" s="692"/>
      <c r="L8" s="55"/>
    </row>
    <row r="9" spans="3:12" ht="20.149999999999999" customHeight="1">
      <c r="C9" s="609"/>
      <c r="D9" s="626"/>
      <c r="E9" s="643" t="s">
        <v>670</v>
      </c>
      <c r="F9" s="659" t="s">
        <v>670</v>
      </c>
      <c r="G9" s="659" t="s">
        <v>437</v>
      </c>
      <c r="H9" s="659" t="s">
        <v>670</v>
      </c>
      <c r="I9" s="659" t="s">
        <v>670</v>
      </c>
      <c r="J9" s="659" t="s">
        <v>670</v>
      </c>
      <c r="K9" s="693" t="s">
        <v>670</v>
      </c>
      <c r="L9" s="55"/>
    </row>
    <row r="10" spans="3:12" ht="70" customHeight="1">
      <c r="C10" s="610" t="s">
        <v>13</v>
      </c>
      <c r="D10" s="86" t="s">
        <v>680</v>
      </c>
      <c r="E10" s="644"/>
      <c r="F10" s="660"/>
      <c r="G10" s="660"/>
      <c r="H10" s="660"/>
      <c r="I10" s="660"/>
      <c r="J10" s="660"/>
      <c r="K10" s="694"/>
      <c r="L10" s="55"/>
    </row>
    <row r="11" spans="3:12" ht="25" customHeight="1">
      <c r="C11" s="611"/>
      <c r="D11" s="627" t="s">
        <v>634</v>
      </c>
      <c r="E11" s="645"/>
      <c r="F11" s="661"/>
      <c r="G11" s="661"/>
      <c r="H11" s="661"/>
      <c r="I11" s="661"/>
      <c r="J11" s="661"/>
      <c r="K11" s="695"/>
      <c r="L11" s="55"/>
    </row>
    <row r="12" spans="3:12" ht="45" customHeight="1">
      <c r="C12" s="612" t="s">
        <v>485</v>
      </c>
      <c r="D12" s="628"/>
      <c r="E12" s="646"/>
      <c r="F12" s="662"/>
      <c r="G12" s="662"/>
      <c r="H12" s="662"/>
      <c r="I12" s="662"/>
      <c r="J12" s="662"/>
      <c r="K12" s="696"/>
      <c r="L12" s="55"/>
    </row>
    <row r="13" spans="3:12" ht="45" customHeight="1">
      <c r="C13" s="613" t="s">
        <v>652</v>
      </c>
      <c r="D13" s="629"/>
      <c r="E13" s="647"/>
      <c r="F13" s="663"/>
      <c r="G13" s="663"/>
      <c r="H13" s="663"/>
      <c r="I13" s="663"/>
      <c r="J13" s="663"/>
      <c r="K13" s="697"/>
      <c r="L13" s="55"/>
    </row>
    <row r="14" spans="3:12" ht="45" customHeight="1">
      <c r="C14" s="613" t="s">
        <v>493</v>
      </c>
      <c r="D14" s="629"/>
      <c r="E14" s="647"/>
      <c r="F14" s="663"/>
      <c r="G14" s="663"/>
      <c r="H14" s="663"/>
      <c r="I14" s="663"/>
      <c r="J14" s="663"/>
      <c r="K14" s="697"/>
      <c r="L14" s="55"/>
    </row>
    <row r="15" spans="3:12" ht="45" customHeight="1">
      <c r="C15" s="614" t="s">
        <v>598</v>
      </c>
      <c r="D15" s="630"/>
      <c r="E15" s="647"/>
      <c r="F15" s="663"/>
      <c r="G15" s="663"/>
      <c r="H15" s="663"/>
      <c r="I15" s="663"/>
      <c r="J15" s="663"/>
      <c r="K15" s="697"/>
      <c r="L15" s="55"/>
    </row>
    <row r="16" spans="3:12" ht="45" customHeight="1">
      <c r="C16" s="614" t="s">
        <v>373</v>
      </c>
      <c r="D16" s="630"/>
      <c r="E16" s="647"/>
      <c r="F16" s="663"/>
      <c r="G16" s="663"/>
      <c r="H16" s="663"/>
      <c r="I16" s="663"/>
      <c r="J16" s="663"/>
      <c r="K16" s="697"/>
      <c r="L16" s="55"/>
    </row>
    <row r="17" spans="3:12" ht="45" customHeight="1">
      <c r="C17" s="615" t="s">
        <v>307</v>
      </c>
      <c r="D17" s="631"/>
      <c r="E17" s="648"/>
      <c r="F17" s="664"/>
      <c r="G17" s="664"/>
      <c r="H17" s="664"/>
      <c r="I17" s="664"/>
      <c r="J17" s="664"/>
      <c r="K17" s="698"/>
      <c r="L17" s="55"/>
    </row>
    <row r="18" spans="3:12" ht="45" customHeight="1">
      <c r="C18" s="616" t="s">
        <v>12</v>
      </c>
      <c r="D18" s="632"/>
      <c r="E18" s="649">
        <f t="shared" ref="E18:K18" si="0">E$12-E$13-E$14-E$15-E$16-E$17</f>
        <v>0</v>
      </c>
      <c r="F18" s="665">
        <f t="shared" si="0"/>
        <v>0</v>
      </c>
      <c r="G18" s="665">
        <f t="shared" si="0"/>
        <v>0</v>
      </c>
      <c r="H18" s="665">
        <f t="shared" si="0"/>
        <v>0</v>
      </c>
      <c r="I18" s="665">
        <f t="shared" si="0"/>
        <v>0</v>
      </c>
      <c r="J18" s="665">
        <f t="shared" si="0"/>
        <v>0</v>
      </c>
      <c r="K18" s="699">
        <f t="shared" si="0"/>
        <v>0</v>
      </c>
      <c r="L18" s="55"/>
    </row>
    <row r="19" spans="3:12" ht="45" customHeight="1">
      <c r="C19" s="617" t="s">
        <v>546</v>
      </c>
      <c r="D19" s="633"/>
      <c r="E19" s="650"/>
      <c r="F19" s="666"/>
      <c r="G19" s="666"/>
      <c r="H19" s="666"/>
      <c r="I19" s="666"/>
      <c r="J19" s="685"/>
      <c r="K19" s="700"/>
      <c r="L19" s="55"/>
    </row>
    <row r="20" spans="3:12" ht="45" customHeight="1">
      <c r="C20" s="618" t="s">
        <v>683</v>
      </c>
      <c r="D20" s="634" t="s">
        <v>329</v>
      </c>
      <c r="E20" s="651"/>
      <c r="F20" s="667"/>
      <c r="G20" s="667"/>
      <c r="H20" s="667"/>
      <c r="I20" s="679"/>
      <c r="J20" s="686"/>
      <c r="K20" s="701"/>
      <c r="L20" s="55"/>
    </row>
    <row r="21" spans="3:12" ht="20.149999999999999" customHeight="1">
      <c r="C21" s="619"/>
      <c r="D21" s="635" t="s">
        <v>732</v>
      </c>
      <c r="E21" s="652" t="s">
        <v>295</v>
      </c>
      <c r="F21" s="668"/>
      <c r="G21" s="668"/>
      <c r="H21" s="668"/>
      <c r="I21" s="680"/>
      <c r="J21" s="687"/>
      <c r="K21" s="702"/>
      <c r="L21" s="55"/>
    </row>
    <row r="22" spans="3:12" ht="30" customHeight="1">
      <c r="C22" s="619"/>
      <c r="D22" s="636"/>
      <c r="E22" s="653"/>
      <c r="F22" s="669"/>
      <c r="G22" s="669"/>
      <c r="H22" s="677"/>
      <c r="I22" s="681"/>
      <c r="J22" s="688"/>
      <c r="K22" s="703"/>
      <c r="L22" s="55"/>
    </row>
    <row r="23" spans="3:12" ht="20.149999999999999" customHeight="1">
      <c r="C23" s="619"/>
      <c r="D23" s="637" t="s">
        <v>737</v>
      </c>
      <c r="E23" s="654" t="s">
        <v>603</v>
      </c>
      <c r="F23" s="670"/>
      <c r="G23" s="670"/>
      <c r="H23" s="670"/>
      <c r="I23" s="670"/>
      <c r="J23" s="687"/>
      <c r="K23" s="702"/>
      <c r="L23" s="55"/>
    </row>
    <row r="24" spans="3:12" ht="30" customHeight="1">
      <c r="C24" s="620"/>
      <c r="D24" s="638"/>
      <c r="E24" s="655"/>
      <c r="F24" s="671"/>
      <c r="G24" s="671"/>
      <c r="H24" s="671"/>
      <c r="I24" s="682"/>
      <c r="J24" s="689"/>
      <c r="K24" s="704"/>
      <c r="L24" s="55"/>
    </row>
    <row r="25" spans="3:12" ht="45" customHeight="1">
      <c r="C25" s="617" t="s">
        <v>577</v>
      </c>
      <c r="D25" s="639"/>
      <c r="E25" s="656">
        <f>SUM(E11:H11,E19:H19,E22)</f>
        <v>0</v>
      </c>
      <c r="F25" s="672"/>
      <c r="G25" s="672"/>
      <c r="H25" s="672"/>
      <c r="I25" s="683"/>
      <c r="J25" s="690"/>
      <c r="K25" s="705"/>
      <c r="L25" s="55"/>
    </row>
    <row r="26" spans="3:12" ht="45" customHeight="1">
      <c r="C26" s="621" t="s">
        <v>22</v>
      </c>
      <c r="D26" s="640"/>
      <c r="E26" s="656">
        <f>SUM(E11:I11,E19:I19,E24)</f>
        <v>0</v>
      </c>
      <c r="F26" s="672"/>
      <c r="G26" s="672"/>
      <c r="H26" s="672"/>
      <c r="I26" s="672"/>
      <c r="J26" s="690"/>
      <c r="K26" s="705"/>
      <c r="L26" s="55"/>
    </row>
    <row r="27" spans="3:12" ht="10" customHeight="1">
      <c r="C27" s="622"/>
      <c r="D27" s="622"/>
      <c r="E27" s="622"/>
      <c r="F27" s="622"/>
      <c r="G27" s="622"/>
      <c r="H27" s="622"/>
      <c r="I27" s="622"/>
      <c r="J27" s="622"/>
      <c r="K27" s="622"/>
      <c r="L27" s="55"/>
    </row>
    <row r="28" spans="3:12" ht="34" customHeight="1">
      <c r="C28" s="100" t="s">
        <v>157</v>
      </c>
      <c r="D28" s="100"/>
      <c r="E28" s="100"/>
      <c r="F28" s="100"/>
      <c r="G28" s="100"/>
      <c r="H28" s="100"/>
      <c r="I28" s="100"/>
      <c r="J28" s="100"/>
      <c r="K28" s="100"/>
      <c r="L28" s="55"/>
    </row>
    <row r="29" spans="3:12" ht="69" customHeight="1">
      <c r="C29" s="100" t="s">
        <v>147</v>
      </c>
      <c r="D29" s="100"/>
      <c r="E29" s="100"/>
      <c r="F29" s="100"/>
      <c r="G29" s="100"/>
      <c r="H29" s="100"/>
      <c r="I29" s="100"/>
      <c r="J29" s="100"/>
      <c r="K29" s="100"/>
      <c r="L29" s="55"/>
    </row>
    <row r="30" spans="3:12" ht="46.5" customHeight="1">
      <c r="C30" s="100" t="s">
        <v>687</v>
      </c>
      <c r="D30" s="100"/>
      <c r="E30" s="100"/>
      <c r="F30" s="100"/>
      <c r="G30" s="100"/>
      <c r="H30" s="100"/>
      <c r="I30" s="100"/>
      <c r="J30" s="100"/>
      <c r="K30" s="100"/>
      <c r="L30" s="55"/>
    </row>
    <row r="31" spans="3:12" ht="40" customHeight="1">
      <c r="C31" s="100" t="s">
        <v>721</v>
      </c>
      <c r="D31" s="100"/>
      <c r="E31" s="100"/>
      <c r="F31" s="100"/>
      <c r="G31" s="100"/>
      <c r="H31" s="100"/>
      <c r="I31" s="100"/>
      <c r="J31" s="100"/>
      <c r="K31" s="100"/>
      <c r="L31" s="100"/>
    </row>
    <row r="32" spans="3:12" ht="32" customHeight="1">
      <c r="C32" s="100" t="s">
        <v>877</v>
      </c>
      <c r="D32" s="100"/>
      <c r="E32" s="100"/>
      <c r="F32" s="100"/>
      <c r="G32" s="100"/>
      <c r="H32" s="100"/>
      <c r="I32" s="100"/>
      <c r="J32" s="100"/>
      <c r="K32" s="100"/>
      <c r="L32" s="100"/>
    </row>
    <row r="33" spans="4:4">
      <c r="D33" s="641"/>
    </row>
  </sheetData>
  <mergeCells count="36">
    <mergeCell ref="H7:I7"/>
    <mergeCell ref="C12:D12"/>
    <mergeCell ref="C13:D13"/>
    <mergeCell ref="C14:D14"/>
    <mergeCell ref="C15:D15"/>
    <mergeCell ref="C16:D16"/>
    <mergeCell ref="C17:D17"/>
    <mergeCell ref="C18:D18"/>
    <mergeCell ref="C19:D19"/>
    <mergeCell ref="E21:H21"/>
    <mergeCell ref="E22:H22"/>
    <mergeCell ref="E23:I23"/>
    <mergeCell ref="E24:I24"/>
    <mergeCell ref="C25:D25"/>
    <mergeCell ref="E25:H25"/>
    <mergeCell ref="C26:D26"/>
    <mergeCell ref="E26:I26"/>
    <mergeCell ref="C28:K28"/>
    <mergeCell ref="C29:K29"/>
    <mergeCell ref="C30:K30"/>
    <mergeCell ref="C31:L31"/>
    <mergeCell ref="C32:L32"/>
    <mergeCell ref="C7:D9"/>
    <mergeCell ref="E7:E8"/>
    <mergeCell ref="F7:F8"/>
    <mergeCell ref="J7:J8"/>
    <mergeCell ref="K7:K8"/>
    <mergeCell ref="C10:C11"/>
    <mergeCell ref="C20:C24"/>
    <mergeCell ref="D21:D22"/>
    <mergeCell ref="I21:I22"/>
    <mergeCell ref="J21:J22"/>
    <mergeCell ref="K21:K22"/>
    <mergeCell ref="D23:D24"/>
    <mergeCell ref="J23:J24"/>
    <mergeCell ref="K23:K24"/>
  </mergeCells>
  <phoneticPr fontId="1"/>
  <dataValidations count="1">
    <dataValidation imeMode="off" allowBlank="1" showDropDown="0" showInputMessage="1" showErrorMessage="1" sqref="E20:I20 E10:K19"/>
  </dataValidations>
  <printOptions horizontalCentered="1"/>
  <pageMargins left="0.59055118110236227" right="0.59055118110236227" top="0.74803149606299213" bottom="0.74803149606299213" header="0.31496062992125984" footer="0.31496062992125984"/>
  <pageSetup paperSize="9" scale="55" fitToWidth="1" fitToHeight="1" orientation="portrait" usePrinterDefaults="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6">
    <tabColor rgb="FF00B0F0"/>
    <pageSetUpPr fitToPage="1"/>
  </sheetPr>
  <dimension ref="B2:K57"/>
  <sheetViews>
    <sheetView showGridLines="0" view="pageBreakPreview" zoomScale="90" zoomScaleNormal="90" zoomScaleSheetLayoutView="90" workbookViewId="0">
      <selection activeCell="I3" sqref="I3"/>
    </sheetView>
  </sheetViews>
  <sheetFormatPr defaultRowHeight="18.75"/>
  <cols>
    <col min="1" max="1" width="2.875" style="1" customWidth="1"/>
    <col min="2" max="2" width="3.625" style="1" customWidth="1"/>
    <col min="3" max="3" width="15.625" style="1" customWidth="1"/>
    <col min="4" max="4" width="10.125" style="1" customWidth="1"/>
    <col min="5" max="5" width="12.625" style="1" customWidth="1"/>
    <col min="6" max="7" width="10.625" style="1" customWidth="1"/>
    <col min="8" max="8" width="5.625" style="1" customWidth="1"/>
    <col min="9" max="9" width="20.625" style="1" customWidth="1"/>
    <col min="10" max="10" width="5.625" style="1" customWidth="1"/>
    <col min="11" max="11" width="20.625" style="1" customWidth="1"/>
    <col min="12" max="12" width="3.625" style="1" customWidth="1"/>
    <col min="13" max="13" width="9.375" style="1" bestFit="1" customWidth="1"/>
    <col min="14" max="16384" width="9" style="1" customWidth="1"/>
  </cols>
  <sheetData>
    <row r="1" spans="2:11" ht="14.25" customHeight="1"/>
    <row r="2" spans="2:11" ht="24.95" customHeight="1">
      <c r="C2" s="1" t="s">
        <v>608</v>
      </c>
    </row>
    <row r="3" spans="2:11" ht="24.95" customHeight="1">
      <c r="C3" s="55" t="str">
        <f>"（３）職員の充足状況（令和"&amp;DBCS('表紙①'!$H$2)&amp;"年度の状況）"</f>
        <v>（３）職員の充足状況（令和８年度の状況）</v>
      </c>
      <c r="D3" s="55"/>
      <c r="E3" s="55"/>
      <c r="F3" s="55"/>
    </row>
    <row r="4" spans="2:11" ht="13.5" customHeight="1"/>
    <row r="5" spans="2:11" ht="24.95" customHeight="1">
      <c r="B5" s="62"/>
      <c r="C5" s="64" t="str">
        <f>"◎非常勤保育士等の常勤換算【監査前月 "&amp;DBCS(表１!P8)&amp;"月１日現在】"</f>
        <v>◎非常勤保育士等の常勤換算【監査前月 月１日現在】</v>
      </c>
      <c r="D5" s="62"/>
      <c r="E5" s="62"/>
      <c r="F5" s="62"/>
      <c r="G5" s="62"/>
      <c r="H5" s="62"/>
      <c r="I5" s="62"/>
      <c r="J5" s="64"/>
      <c r="K5" s="62"/>
    </row>
    <row r="6" spans="2:11" ht="43.5" customHeight="1">
      <c r="C6" s="706" t="s">
        <v>232</v>
      </c>
      <c r="D6" s="717" t="s">
        <v>5</v>
      </c>
      <c r="E6" s="726"/>
      <c r="F6" s="717" t="s">
        <v>565</v>
      </c>
      <c r="G6" s="741"/>
      <c r="H6" s="742" t="s">
        <v>112</v>
      </c>
      <c r="I6" s="741" t="s">
        <v>504</v>
      </c>
      <c r="J6" s="753" t="s">
        <v>689</v>
      </c>
      <c r="K6" s="762"/>
    </row>
    <row r="7" spans="2:11" ht="30" customHeight="1">
      <c r="C7" s="707" t="s">
        <v>548</v>
      </c>
      <c r="D7" s="718"/>
      <c r="E7" s="727"/>
      <c r="F7" s="723"/>
      <c r="G7" s="731"/>
      <c r="H7" s="743" t="s">
        <v>112</v>
      </c>
      <c r="I7" s="745"/>
      <c r="J7" s="754"/>
      <c r="K7" s="763">
        <f t="shared" ref="K7:K22" si="0">$F7*$I7</f>
        <v>0</v>
      </c>
    </row>
    <row r="8" spans="2:11" ht="30" customHeight="1">
      <c r="C8" s="707"/>
      <c r="D8" s="719"/>
      <c r="E8" s="728"/>
      <c r="F8" s="719"/>
      <c r="G8" s="728"/>
      <c r="H8" s="743" t="s">
        <v>112</v>
      </c>
      <c r="I8" s="746"/>
      <c r="J8" s="754"/>
      <c r="K8" s="763">
        <f t="shared" si="0"/>
        <v>0</v>
      </c>
    </row>
    <row r="9" spans="2:11" ht="30" customHeight="1">
      <c r="C9" s="707"/>
      <c r="D9" s="719"/>
      <c r="E9" s="728"/>
      <c r="F9" s="719"/>
      <c r="G9" s="728"/>
      <c r="H9" s="743" t="s">
        <v>112</v>
      </c>
      <c r="I9" s="746"/>
      <c r="J9" s="754"/>
      <c r="K9" s="763">
        <f t="shared" si="0"/>
        <v>0</v>
      </c>
    </row>
    <row r="10" spans="2:11" ht="30" customHeight="1">
      <c r="C10" s="707"/>
      <c r="D10" s="719"/>
      <c r="E10" s="728"/>
      <c r="F10" s="719"/>
      <c r="G10" s="728"/>
      <c r="H10" s="743" t="s">
        <v>112</v>
      </c>
      <c r="I10" s="746"/>
      <c r="J10" s="754"/>
      <c r="K10" s="763">
        <f t="shared" si="0"/>
        <v>0</v>
      </c>
    </row>
    <row r="11" spans="2:11" ht="30" customHeight="1">
      <c r="C11" s="707"/>
      <c r="D11" s="719"/>
      <c r="E11" s="728"/>
      <c r="F11" s="719"/>
      <c r="G11" s="728"/>
      <c r="H11" s="743" t="s">
        <v>112</v>
      </c>
      <c r="I11" s="746"/>
      <c r="J11" s="754"/>
      <c r="K11" s="763">
        <f t="shared" si="0"/>
        <v>0</v>
      </c>
    </row>
    <row r="12" spans="2:11" ht="30" customHeight="1">
      <c r="C12" s="707"/>
      <c r="D12" s="719"/>
      <c r="E12" s="728"/>
      <c r="F12" s="719"/>
      <c r="G12" s="728"/>
      <c r="H12" s="743" t="s">
        <v>112</v>
      </c>
      <c r="I12" s="746"/>
      <c r="J12" s="754"/>
      <c r="K12" s="763">
        <f t="shared" si="0"/>
        <v>0</v>
      </c>
    </row>
    <row r="13" spans="2:11" ht="30" customHeight="1">
      <c r="C13" s="707"/>
      <c r="D13" s="719"/>
      <c r="E13" s="728"/>
      <c r="F13" s="719"/>
      <c r="G13" s="728"/>
      <c r="H13" s="743" t="s">
        <v>112</v>
      </c>
      <c r="I13" s="746"/>
      <c r="J13" s="754"/>
      <c r="K13" s="763">
        <f t="shared" si="0"/>
        <v>0</v>
      </c>
    </row>
    <row r="14" spans="2:11" ht="30" customHeight="1">
      <c r="C14" s="707"/>
      <c r="D14" s="719"/>
      <c r="E14" s="728"/>
      <c r="F14" s="719"/>
      <c r="G14" s="728"/>
      <c r="H14" s="743" t="s">
        <v>112</v>
      </c>
      <c r="I14" s="746"/>
      <c r="J14" s="754"/>
      <c r="K14" s="763">
        <f t="shared" si="0"/>
        <v>0</v>
      </c>
    </row>
    <row r="15" spans="2:11" ht="30" customHeight="1">
      <c r="C15" s="707"/>
      <c r="D15" s="719"/>
      <c r="E15" s="728"/>
      <c r="F15" s="719"/>
      <c r="G15" s="728"/>
      <c r="H15" s="743" t="s">
        <v>112</v>
      </c>
      <c r="I15" s="746"/>
      <c r="J15" s="754"/>
      <c r="K15" s="763">
        <f t="shared" si="0"/>
        <v>0</v>
      </c>
    </row>
    <row r="16" spans="2:11" ht="30" customHeight="1">
      <c r="C16" s="707"/>
      <c r="D16" s="720"/>
      <c r="E16" s="729"/>
      <c r="F16" s="719"/>
      <c r="G16" s="728"/>
      <c r="H16" s="743" t="s">
        <v>112</v>
      </c>
      <c r="I16" s="746"/>
      <c r="J16" s="754"/>
      <c r="K16" s="763">
        <f t="shared" si="0"/>
        <v>0</v>
      </c>
    </row>
    <row r="17" spans="2:11" ht="30" customHeight="1">
      <c r="C17" s="707" t="s">
        <v>611</v>
      </c>
      <c r="D17" s="719"/>
      <c r="E17" s="728"/>
      <c r="F17" s="719"/>
      <c r="G17" s="728"/>
      <c r="H17" s="743" t="s">
        <v>112</v>
      </c>
      <c r="I17" s="746"/>
      <c r="J17" s="754"/>
      <c r="K17" s="763">
        <f t="shared" si="0"/>
        <v>0</v>
      </c>
    </row>
    <row r="18" spans="2:11" ht="30" customHeight="1">
      <c r="C18" s="707"/>
      <c r="D18" s="719"/>
      <c r="E18" s="728"/>
      <c r="F18" s="719"/>
      <c r="G18" s="728"/>
      <c r="H18" s="743" t="s">
        <v>112</v>
      </c>
      <c r="I18" s="746"/>
      <c r="J18" s="754"/>
      <c r="K18" s="763">
        <f t="shared" si="0"/>
        <v>0</v>
      </c>
    </row>
    <row r="19" spans="2:11" ht="30" customHeight="1">
      <c r="C19" s="707"/>
      <c r="D19" s="719"/>
      <c r="E19" s="728"/>
      <c r="F19" s="719"/>
      <c r="G19" s="728"/>
      <c r="H19" s="743" t="s">
        <v>112</v>
      </c>
      <c r="I19" s="746"/>
      <c r="J19" s="754"/>
      <c r="K19" s="763">
        <f t="shared" si="0"/>
        <v>0</v>
      </c>
    </row>
    <row r="20" spans="2:11" ht="30" customHeight="1">
      <c r="C20" s="707" t="s">
        <v>283</v>
      </c>
      <c r="D20" s="719"/>
      <c r="E20" s="728"/>
      <c r="F20" s="719"/>
      <c r="G20" s="728"/>
      <c r="H20" s="743" t="s">
        <v>112</v>
      </c>
      <c r="I20" s="746"/>
      <c r="J20" s="754"/>
      <c r="K20" s="763">
        <f t="shared" si="0"/>
        <v>0</v>
      </c>
    </row>
    <row r="21" spans="2:11" ht="30" customHeight="1">
      <c r="C21" s="707"/>
      <c r="D21" s="719"/>
      <c r="E21" s="728"/>
      <c r="F21" s="719"/>
      <c r="G21" s="728"/>
      <c r="H21" s="743" t="s">
        <v>112</v>
      </c>
      <c r="I21" s="746"/>
      <c r="J21" s="754"/>
      <c r="K21" s="763">
        <f t="shared" si="0"/>
        <v>0</v>
      </c>
    </row>
    <row r="22" spans="2:11" ht="30" customHeight="1">
      <c r="C22" s="708"/>
      <c r="D22" s="721"/>
      <c r="E22" s="730"/>
      <c r="F22" s="721"/>
      <c r="G22" s="730"/>
      <c r="H22" s="743" t="s">
        <v>112</v>
      </c>
      <c r="I22" s="747"/>
      <c r="J22" s="755"/>
      <c r="K22" s="764">
        <f t="shared" si="0"/>
        <v>0</v>
      </c>
    </row>
    <row r="23" spans="2:11" ht="30" customHeight="1">
      <c r="C23" s="709" t="s">
        <v>691</v>
      </c>
      <c r="D23" s="722"/>
      <c r="E23" s="722"/>
      <c r="F23" s="722"/>
      <c r="G23" s="722"/>
      <c r="H23" s="744"/>
      <c r="I23" s="748"/>
      <c r="J23" s="756" t="s">
        <v>94</v>
      </c>
      <c r="K23" s="765">
        <f>SUM($K$7:$K$22)</f>
        <v>0</v>
      </c>
    </row>
    <row r="24" spans="2:11" ht="30" customHeight="1">
      <c r="C24" s="710" t="s">
        <v>403</v>
      </c>
      <c r="D24" s="723"/>
      <c r="E24" s="731"/>
      <c r="F24" s="723"/>
      <c r="G24" s="731"/>
      <c r="H24" s="742" t="s">
        <v>112</v>
      </c>
      <c r="I24" s="745"/>
      <c r="J24" s="757"/>
      <c r="K24" s="766">
        <f>$F24*$I24</f>
        <v>0</v>
      </c>
    </row>
    <row r="25" spans="2:11" ht="30" customHeight="1">
      <c r="C25" s="707"/>
      <c r="D25" s="719"/>
      <c r="E25" s="728"/>
      <c r="F25" s="719"/>
      <c r="G25" s="728"/>
      <c r="H25" s="743" t="s">
        <v>112</v>
      </c>
      <c r="I25" s="746"/>
      <c r="J25" s="754"/>
      <c r="K25" s="763">
        <f>$F25*$I25</f>
        <v>0</v>
      </c>
    </row>
    <row r="26" spans="2:11" ht="30" customHeight="1">
      <c r="C26" s="707"/>
      <c r="D26" s="721" t="s">
        <v>67</v>
      </c>
      <c r="E26" s="730"/>
      <c r="F26" s="721"/>
      <c r="G26" s="730"/>
      <c r="H26" s="743" t="s">
        <v>112</v>
      </c>
      <c r="I26" s="747"/>
      <c r="J26" s="758"/>
      <c r="K26" s="767">
        <f>$F26*$I26</f>
        <v>0</v>
      </c>
    </row>
    <row r="27" spans="2:11" ht="30" customHeight="1">
      <c r="C27" s="711" t="s">
        <v>137</v>
      </c>
      <c r="D27" s="724"/>
      <c r="E27" s="724"/>
      <c r="F27" s="724"/>
      <c r="G27" s="724"/>
      <c r="H27" s="724"/>
      <c r="I27" s="749"/>
      <c r="J27" s="759" t="s">
        <v>692</v>
      </c>
      <c r="K27" s="765">
        <f>SUM(K23,K24:K26)</f>
        <v>0</v>
      </c>
    </row>
    <row r="28" spans="2:11" ht="38.25" customHeight="1">
      <c r="B28" s="62" t="s">
        <v>453</v>
      </c>
      <c r="C28" s="64"/>
      <c r="D28" s="64"/>
      <c r="E28" s="64"/>
      <c r="F28" s="64"/>
      <c r="G28" s="64"/>
      <c r="H28" s="64"/>
      <c r="I28" s="64"/>
      <c r="J28" s="64"/>
      <c r="K28" s="64"/>
    </row>
    <row r="29" spans="2:11" ht="24.95" customHeight="1">
      <c r="C29" s="712"/>
      <c r="D29" s="712"/>
    </row>
    <row r="30" spans="2:11" ht="20.100000000000001" customHeight="1">
      <c r="C30" s="713" t="s">
        <v>549</v>
      </c>
      <c r="D30" s="725"/>
      <c r="E30" s="732" t="s">
        <v>423</v>
      </c>
      <c r="F30" s="736"/>
      <c r="G30" s="713" t="s">
        <v>586</v>
      </c>
      <c r="H30" s="741"/>
      <c r="I30" s="726"/>
      <c r="J30" s="741" t="s">
        <v>345</v>
      </c>
      <c r="K30" s="752"/>
    </row>
    <row r="31" spans="2:11" ht="20.100000000000001" customHeight="1">
      <c r="C31" s="714"/>
      <c r="D31" s="722"/>
      <c r="E31" s="733"/>
      <c r="F31" s="737"/>
      <c r="G31" s="722"/>
      <c r="H31" s="722"/>
      <c r="I31" s="750"/>
      <c r="J31" s="760" t="str">
        <f>IF(E31="","",ROUNDDOWN(K23/E31,0))</f>
        <v/>
      </c>
      <c r="K31" s="768"/>
    </row>
    <row r="32" spans="2:11" ht="20.100000000000001" customHeight="1">
      <c r="C32" s="714"/>
      <c r="D32" s="722"/>
      <c r="E32" s="734"/>
      <c r="F32" s="738"/>
      <c r="G32" s="722"/>
      <c r="H32" s="722"/>
      <c r="I32" s="750"/>
      <c r="J32" s="760"/>
      <c r="K32" s="768"/>
    </row>
    <row r="33" spans="3:11" ht="20.100000000000001" customHeight="1">
      <c r="C33" s="714"/>
      <c r="D33" s="722"/>
      <c r="E33" s="734"/>
      <c r="F33" s="738"/>
      <c r="G33" s="722"/>
      <c r="H33" s="722"/>
      <c r="I33" s="750"/>
      <c r="J33" s="760"/>
      <c r="K33" s="768"/>
    </row>
    <row r="34" spans="3:11" ht="20.100000000000001" customHeight="1">
      <c r="C34" s="714"/>
      <c r="D34" s="722"/>
      <c r="E34" s="734"/>
      <c r="F34" s="738"/>
      <c r="G34" s="722"/>
      <c r="H34" s="722"/>
      <c r="I34" s="750"/>
      <c r="J34" s="760"/>
      <c r="K34" s="768"/>
    </row>
    <row r="35" spans="3:11" ht="20.100000000000001" customHeight="1">
      <c r="C35" s="711"/>
      <c r="D35" s="724"/>
      <c r="E35" s="735"/>
      <c r="F35" s="739"/>
      <c r="G35" s="724"/>
      <c r="H35" s="724"/>
      <c r="I35" s="751"/>
      <c r="J35" s="724" t="s">
        <v>693</v>
      </c>
      <c r="K35" s="749"/>
    </row>
    <row r="36" spans="3:11" ht="20.100000000000001" customHeight="1">
      <c r="C36" s="21"/>
      <c r="D36" s="21"/>
      <c r="E36" s="21"/>
      <c r="F36" s="740"/>
      <c r="G36" s="713" t="s">
        <v>724</v>
      </c>
      <c r="H36" s="741"/>
      <c r="I36" s="752"/>
      <c r="J36" s="713" t="s">
        <v>345</v>
      </c>
      <c r="K36" s="752"/>
    </row>
    <row r="37" spans="3:11" ht="20.100000000000001" customHeight="1">
      <c r="C37" s="21"/>
      <c r="D37" s="21"/>
      <c r="E37" s="21"/>
      <c r="F37" s="740"/>
      <c r="G37" s="714"/>
      <c r="H37" s="722"/>
      <c r="I37" s="748"/>
      <c r="J37" s="761" t="str">
        <f>IF(E31="","",ROUNDDOWN(K27/E31,0))</f>
        <v/>
      </c>
      <c r="K37" s="768"/>
    </row>
    <row r="38" spans="3:11" ht="20.100000000000001" customHeight="1">
      <c r="C38" s="21"/>
      <c r="D38" s="21"/>
      <c r="E38" s="21"/>
      <c r="F38" s="740"/>
      <c r="G38" s="714"/>
      <c r="H38" s="722"/>
      <c r="I38" s="748"/>
      <c r="J38" s="761"/>
      <c r="K38" s="768"/>
    </row>
    <row r="39" spans="3:11" ht="20.100000000000001" customHeight="1">
      <c r="C39" s="21"/>
      <c r="D39" s="21"/>
      <c r="E39" s="21"/>
      <c r="F39" s="740"/>
      <c r="G39" s="714"/>
      <c r="H39" s="722"/>
      <c r="I39" s="748"/>
      <c r="J39" s="761"/>
      <c r="K39" s="768"/>
    </row>
    <row r="40" spans="3:11" ht="20.100000000000001" customHeight="1">
      <c r="C40" s="21"/>
      <c r="D40" s="21"/>
      <c r="E40" s="21"/>
      <c r="F40" s="740"/>
      <c r="G40" s="714"/>
      <c r="H40" s="722"/>
      <c r="I40" s="748"/>
      <c r="J40" s="761"/>
      <c r="K40" s="768"/>
    </row>
    <row r="41" spans="3:11" ht="20.100000000000001" customHeight="1">
      <c r="C41" s="21"/>
      <c r="D41" s="21"/>
      <c r="E41" s="21"/>
      <c r="F41" s="740"/>
      <c r="G41" s="711"/>
      <c r="H41" s="724"/>
      <c r="I41" s="749"/>
      <c r="J41" s="711" t="s">
        <v>221</v>
      </c>
      <c r="K41" s="749"/>
    </row>
    <row r="42" spans="3:11">
      <c r="C42" s="715"/>
      <c r="D42" s="715"/>
    </row>
    <row r="43" spans="3:11">
      <c r="C43" s="715"/>
      <c r="D43" s="715"/>
    </row>
    <row r="44" spans="3:11">
      <c r="C44" s="715"/>
      <c r="D44" s="715"/>
    </row>
    <row r="45" spans="3:11">
      <c r="C45" s="715"/>
      <c r="D45" s="715"/>
    </row>
    <row r="46" spans="3:11">
      <c r="C46" s="715"/>
      <c r="D46" s="715"/>
    </row>
    <row r="47" spans="3:11">
      <c r="C47" s="715"/>
      <c r="D47" s="715"/>
    </row>
    <row r="48" spans="3:11">
      <c r="C48" s="715"/>
      <c r="D48" s="715"/>
    </row>
    <row r="49" spans="3:4">
      <c r="C49" s="715"/>
      <c r="D49" s="715"/>
    </row>
    <row r="50" spans="3:4">
      <c r="C50" s="715"/>
      <c r="D50" s="715"/>
    </row>
    <row r="51" spans="3:4">
      <c r="C51" s="715"/>
      <c r="D51" s="715"/>
    </row>
    <row r="52" spans="3:4">
      <c r="C52" s="715"/>
      <c r="D52" s="715"/>
    </row>
    <row r="53" spans="3:4">
      <c r="C53" s="715"/>
      <c r="D53" s="715"/>
    </row>
    <row r="54" spans="3:4">
      <c r="C54" s="715"/>
      <c r="D54" s="715"/>
    </row>
    <row r="55" spans="3:4">
      <c r="C55" s="715"/>
      <c r="D55" s="715"/>
    </row>
    <row r="57" spans="3:4">
      <c r="C57" s="716"/>
      <c r="D57" s="716"/>
    </row>
  </sheetData>
  <mergeCells count="59">
    <mergeCell ref="D6:E6"/>
    <mergeCell ref="F6:G6"/>
    <mergeCell ref="J6:K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C23:I23"/>
    <mergeCell ref="D24:E24"/>
    <mergeCell ref="F24:G24"/>
    <mergeCell ref="D25:E25"/>
    <mergeCell ref="F25:G25"/>
    <mergeCell ref="D26:E26"/>
    <mergeCell ref="F26:G26"/>
    <mergeCell ref="C27:I27"/>
    <mergeCell ref="B28:K28"/>
    <mergeCell ref="E30:F30"/>
    <mergeCell ref="J30:K30"/>
    <mergeCell ref="J35:K35"/>
    <mergeCell ref="J36:K36"/>
    <mergeCell ref="J41:K41"/>
    <mergeCell ref="C17:C19"/>
    <mergeCell ref="C20:C22"/>
    <mergeCell ref="C24:C26"/>
    <mergeCell ref="C30:D35"/>
    <mergeCell ref="G30:I35"/>
    <mergeCell ref="E31:F35"/>
    <mergeCell ref="J31:K34"/>
    <mergeCell ref="G36:I41"/>
    <mergeCell ref="J37:K40"/>
    <mergeCell ref="C7:C16"/>
  </mergeCells>
  <phoneticPr fontId="1"/>
  <dataValidations count="1">
    <dataValidation imeMode="off" allowBlank="1" showDropDown="0" showInputMessage="1" showErrorMessage="1" sqref="F24:G26 I24:I26 F7:G22 I7:I22 D24:D26 D7:D22"/>
  </dataValidations>
  <printOptions horizontalCentered="1"/>
  <pageMargins left="0.51181102362204722" right="0.51181102362204722" top="0.35433070866141736" bottom="0.35433070866141736" header="0.11811023622047245" footer="0.11811023622047245"/>
  <pageSetup paperSize="9" scale="71" fitToWidth="1" fitToHeight="0" orientation="portrait" usePrinterDefaults="1"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7">
    <tabColor rgb="FF00B0F0"/>
    <pageSetUpPr fitToPage="1"/>
  </sheetPr>
  <dimension ref="B2:Q22"/>
  <sheetViews>
    <sheetView showGridLines="0" view="pageBreakPreview" zoomScale="95" zoomScaleNormal="95" zoomScaleSheetLayoutView="95" workbookViewId="0">
      <selection activeCell="K4" sqref="K4"/>
    </sheetView>
  </sheetViews>
  <sheetFormatPr defaultRowHeight="18.75"/>
  <cols>
    <col min="1" max="1" width="2" style="1" customWidth="1"/>
    <col min="2" max="2" width="5.625" style="1" customWidth="1"/>
    <col min="3" max="3" width="10.625" style="1" customWidth="1"/>
    <col min="4" max="4" width="10" style="1" customWidth="1"/>
    <col min="5" max="7" width="5.625" style="1" customWidth="1"/>
    <col min="8" max="8" width="5" style="1" customWidth="1"/>
    <col min="9" max="9" width="4.375" style="1" customWidth="1"/>
    <col min="10" max="16" width="5.625" style="1" customWidth="1"/>
    <col min="17" max="17" width="10" style="1" customWidth="1"/>
    <col min="18" max="18" width="3.625" style="1" customWidth="1"/>
    <col min="19" max="16384" width="9" style="1" customWidth="1"/>
  </cols>
  <sheetData>
    <row r="1" spans="2:17" ht="14.25" customHeight="1"/>
    <row r="2" spans="2:17" ht="20.100000000000001" customHeight="1">
      <c r="B2" s="1" t="s">
        <v>723</v>
      </c>
    </row>
    <row r="3" spans="2:17" ht="20.100000000000001" customHeight="1">
      <c r="B3" s="1" t="s">
        <v>236</v>
      </c>
      <c r="C3" s="1"/>
      <c r="D3" s="1"/>
      <c r="E3" s="1"/>
      <c r="F3" s="1"/>
      <c r="G3" s="1"/>
      <c r="H3" s="1"/>
      <c r="I3" s="1"/>
      <c r="J3" s="1"/>
      <c r="K3" s="1"/>
      <c r="L3" s="1"/>
      <c r="M3" s="1"/>
      <c r="N3" s="1"/>
      <c r="O3" s="1"/>
      <c r="P3" s="1"/>
      <c r="Q3" s="1"/>
    </row>
    <row r="4" spans="2:17" ht="20.100000000000001" customHeight="1"/>
    <row r="5" spans="2:17" ht="20.100000000000001" customHeight="1">
      <c r="C5" s="1" t="s">
        <v>116</v>
      </c>
      <c r="D5" s="1"/>
      <c r="E5" s="1"/>
      <c r="F5" s="1"/>
      <c r="G5" s="1"/>
      <c r="H5" s="1"/>
      <c r="I5" s="1"/>
      <c r="J5" s="1"/>
      <c r="K5" s="1"/>
      <c r="L5" s="1"/>
      <c r="M5" s="1"/>
      <c r="N5" s="1"/>
      <c r="O5" s="1"/>
      <c r="P5" s="1"/>
      <c r="Q5" s="1"/>
    </row>
    <row r="6" spans="2:17" ht="20.100000000000001" customHeight="1"/>
    <row r="7" spans="2:17" ht="20.100000000000001" customHeight="1">
      <c r="C7" s="769" t="str">
        <f>"【監査前月 "&amp;DBCS(表１!P8)&amp;"月１日現在】"</f>
        <v>【監査前月 月１日現在】</v>
      </c>
      <c r="D7" s="769"/>
      <c r="E7" s="769"/>
      <c r="F7" s="769"/>
      <c r="G7" s="769"/>
      <c r="H7" s="769"/>
      <c r="I7" s="769"/>
      <c r="J7" s="769"/>
      <c r="K7" s="769"/>
      <c r="L7" s="769"/>
      <c r="M7" s="769"/>
      <c r="N7" s="769"/>
      <c r="O7" s="769"/>
      <c r="P7" s="769"/>
      <c r="Q7" s="769"/>
    </row>
    <row r="8" spans="2:17" ht="24.95" customHeight="1">
      <c r="C8" s="19" t="s">
        <v>346</v>
      </c>
      <c r="D8" s="775" t="s">
        <v>406</v>
      </c>
      <c r="E8" s="780" t="s">
        <v>248</v>
      </c>
      <c r="F8" s="783"/>
      <c r="G8" s="780" t="s">
        <v>320</v>
      </c>
      <c r="H8" s="783"/>
      <c r="I8" s="780" t="s">
        <v>584</v>
      </c>
      <c r="J8" s="783"/>
      <c r="K8" s="780" t="s">
        <v>630</v>
      </c>
      <c r="L8" s="783"/>
      <c r="M8" s="780" t="s">
        <v>624</v>
      </c>
      <c r="N8" s="783"/>
      <c r="O8" s="780" t="s">
        <v>505</v>
      </c>
      <c r="P8" s="783"/>
      <c r="Q8" s="775" t="s">
        <v>79</v>
      </c>
    </row>
    <row r="9" spans="2:17" ht="24.95" customHeight="1">
      <c r="C9" s="770" t="s">
        <v>623</v>
      </c>
      <c r="D9" s="776"/>
      <c r="E9" s="781"/>
      <c r="F9" s="784"/>
      <c r="G9" s="781"/>
      <c r="H9" s="784"/>
      <c r="I9" s="781"/>
      <c r="J9" s="784"/>
      <c r="K9" s="781"/>
      <c r="L9" s="784"/>
      <c r="M9" s="781"/>
      <c r="N9" s="784"/>
      <c r="O9" s="781"/>
      <c r="P9" s="278"/>
      <c r="Q9" s="797">
        <f>SUM(D9:P9)</f>
        <v>0</v>
      </c>
    </row>
    <row r="10" spans="2:17" ht="20.100000000000001" customHeight="1"/>
    <row r="11" spans="2:17" ht="20.100000000000001" customHeight="1">
      <c r="C11" s="21" t="s">
        <v>750</v>
      </c>
      <c r="D11" s="21"/>
      <c r="E11" s="21"/>
      <c r="F11" s="21"/>
      <c r="G11" s="21"/>
      <c r="H11" s="21"/>
      <c r="I11" s="21"/>
      <c r="J11" s="21"/>
      <c r="K11" s="21"/>
      <c r="L11" s="21"/>
      <c r="M11" s="21"/>
      <c r="N11" s="21"/>
      <c r="O11" s="21"/>
      <c r="P11" s="21"/>
      <c r="Q11" s="21"/>
    </row>
    <row r="12" spans="2:17" ht="20.100000000000001" customHeight="1">
      <c r="C12" s="21"/>
      <c r="D12" s="21"/>
      <c r="E12" s="21"/>
      <c r="F12" s="21"/>
      <c r="G12" s="21"/>
      <c r="H12" s="21"/>
      <c r="I12" s="21"/>
      <c r="J12" s="21"/>
      <c r="K12" s="21"/>
      <c r="L12" s="21"/>
      <c r="M12" s="21"/>
      <c r="N12" s="21"/>
      <c r="O12" s="21"/>
      <c r="P12" s="21"/>
      <c r="Q12" s="21"/>
    </row>
    <row r="13" spans="2:17" ht="20.100000000000001" customHeight="1">
      <c r="C13" s="21"/>
      <c r="D13" s="21"/>
      <c r="E13" s="21"/>
      <c r="F13" s="21"/>
      <c r="G13" s="21"/>
      <c r="H13" s="21"/>
      <c r="I13" s="21"/>
      <c r="J13" s="21"/>
      <c r="K13" s="21"/>
      <c r="L13" s="21"/>
      <c r="M13" s="21"/>
      <c r="N13" s="21"/>
      <c r="O13" s="21"/>
      <c r="P13" s="21"/>
      <c r="Q13" s="21"/>
    </row>
    <row r="14" spans="2:17" ht="24.95" customHeight="1">
      <c r="C14" s="769" t="str">
        <f>"【監査前月 "&amp;DBCS(表１!P8)&amp;"月１日現在】"</f>
        <v>【監査前月 月１日現在】</v>
      </c>
      <c r="D14" s="769"/>
      <c r="E14" s="769"/>
      <c r="F14" s="769"/>
      <c r="G14" s="769"/>
      <c r="H14" s="769"/>
      <c r="I14" s="769"/>
      <c r="J14" s="769"/>
      <c r="K14" s="769"/>
      <c r="L14" s="769"/>
      <c r="M14" s="769"/>
      <c r="N14" s="769"/>
      <c r="O14" s="769"/>
      <c r="P14" s="769"/>
      <c r="Q14" s="769"/>
    </row>
    <row r="15" spans="2:17" ht="22.5" customHeight="1">
      <c r="C15" s="771" t="s">
        <v>166</v>
      </c>
      <c r="D15" s="777"/>
      <c r="E15" s="770" t="s">
        <v>86</v>
      </c>
      <c r="F15" s="785"/>
      <c r="G15" s="785"/>
      <c r="H15" s="785"/>
      <c r="I15" s="785"/>
      <c r="J15" s="785"/>
      <c r="K15" s="785"/>
      <c r="L15" s="797"/>
      <c r="M15" s="771" t="s">
        <v>164</v>
      </c>
      <c r="N15" s="786"/>
      <c r="O15" s="786"/>
      <c r="P15" s="786"/>
      <c r="Q15" s="777"/>
    </row>
    <row r="16" spans="2:17" ht="22.5" customHeight="1">
      <c r="C16" s="772"/>
      <c r="D16" s="778"/>
      <c r="E16" s="770" t="s">
        <v>181</v>
      </c>
      <c r="F16" s="785"/>
      <c r="G16" s="789"/>
      <c r="H16" s="791" t="s">
        <v>188</v>
      </c>
      <c r="I16" s="791"/>
      <c r="J16" s="789"/>
      <c r="K16" s="792" t="s">
        <v>443</v>
      </c>
      <c r="L16" s="798"/>
      <c r="M16" s="773"/>
      <c r="N16" s="334"/>
      <c r="O16" s="334"/>
      <c r="P16" s="334"/>
      <c r="Q16" s="779"/>
    </row>
    <row r="17" spans="3:17" ht="30" customHeight="1">
      <c r="C17" s="771" t="s">
        <v>226</v>
      </c>
      <c r="D17" s="777"/>
      <c r="E17" s="771">
        <v>1.65</v>
      </c>
      <c r="F17" s="786"/>
      <c r="G17" s="786" t="s">
        <v>112</v>
      </c>
      <c r="H17" s="360"/>
      <c r="I17" s="460"/>
      <c r="J17" s="786" t="s">
        <v>622</v>
      </c>
      <c r="K17" s="793">
        <f>$E17*$H17</f>
        <v>0</v>
      </c>
      <c r="L17" s="799"/>
      <c r="M17" s="771" t="s">
        <v>108</v>
      </c>
      <c r="N17" s="786"/>
      <c r="O17" s="805"/>
      <c r="P17" s="809"/>
      <c r="Q17" s="812"/>
    </row>
    <row r="18" spans="3:17" ht="30" customHeight="1">
      <c r="C18" s="773"/>
      <c r="D18" s="779"/>
      <c r="E18" s="782">
        <v>3.3</v>
      </c>
      <c r="F18" s="787"/>
      <c r="G18" s="334" t="s">
        <v>112</v>
      </c>
      <c r="H18" s="358"/>
      <c r="I18" s="459"/>
      <c r="J18" s="334" t="s">
        <v>622</v>
      </c>
      <c r="K18" s="794">
        <f>$E18*$H18</f>
        <v>0</v>
      </c>
      <c r="L18" s="800"/>
      <c r="M18" s="782" t="s">
        <v>77</v>
      </c>
      <c r="N18" s="787"/>
      <c r="O18" s="806"/>
      <c r="P18" s="810"/>
      <c r="Q18" s="813"/>
    </row>
    <row r="19" spans="3:17" ht="30" customHeight="1">
      <c r="C19" s="772"/>
      <c r="D19" s="778"/>
      <c r="E19" s="772" t="s">
        <v>79</v>
      </c>
      <c r="F19" s="788"/>
      <c r="G19" s="790"/>
      <c r="H19" s="334"/>
      <c r="I19" s="334"/>
      <c r="J19" s="790"/>
      <c r="K19" s="795">
        <f>SUM($K$17:$L$18)</f>
        <v>0</v>
      </c>
      <c r="L19" s="801"/>
      <c r="M19" s="803" t="s">
        <v>79</v>
      </c>
      <c r="N19" s="804"/>
      <c r="O19" s="804"/>
      <c r="P19" s="811">
        <f>SUM(P17:Q18)</f>
        <v>0</v>
      </c>
      <c r="Q19" s="814"/>
    </row>
    <row r="20" spans="3:17" ht="30" customHeight="1">
      <c r="C20" s="771" t="s">
        <v>229</v>
      </c>
      <c r="D20" s="777"/>
      <c r="E20" s="770">
        <v>1.98</v>
      </c>
      <c r="F20" s="785"/>
      <c r="G20" s="788" t="s">
        <v>112</v>
      </c>
      <c r="H20" s="360"/>
      <c r="I20" s="460"/>
      <c r="J20" s="788" t="s">
        <v>622</v>
      </c>
      <c r="K20" s="796">
        <f>$E20*$H20</f>
        <v>0</v>
      </c>
      <c r="L20" s="802"/>
      <c r="M20" s="770" t="s">
        <v>521</v>
      </c>
      <c r="N20" s="785"/>
      <c r="O20" s="807"/>
      <c r="P20" s="809"/>
      <c r="Q20" s="812"/>
    </row>
    <row r="21" spans="3:17" ht="30" customHeight="1">
      <c r="C21" s="772"/>
      <c r="D21" s="778"/>
      <c r="E21" s="770">
        <v>3.3</v>
      </c>
      <c r="F21" s="785"/>
      <c r="G21" s="788" t="s">
        <v>112</v>
      </c>
      <c r="H21" s="358"/>
      <c r="I21" s="459"/>
      <c r="J21" s="788" t="s">
        <v>622</v>
      </c>
      <c r="K21" s="796">
        <f>$E21*$H21</f>
        <v>0</v>
      </c>
      <c r="L21" s="802"/>
      <c r="M21" s="772" t="s">
        <v>543</v>
      </c>
      <c r="N21" s="788"/>
      <c r="O21" s="808"/>
      <c r="P21" s="810"/>
      <c r="Q21" s="813"/>
    </row>
    <row r="22" spans="3:17" ht="20.100000000000001" customHeight="1">
      <c r="C22" s="774" t="s">
        <v>853</v>
      </c>
    </row>
    <row r="23" spans="3:17" ht="20.100000000000001" customHeight="1"/>
  </sheetData>
  <mergeCells count="50">
    <mergeCell ref="B3:Q3"/>
    <mergeCell ref="C5:Q5"/>
    <mergeCell ref="C7:Q7"/>
    <mergeCell ref="E8:F8"/>
    <mergeCell ref="G8:H8"/>
    <mergeCell ref="I8:J8"/>
    <mergeCell ref="K8:L8"/>
    <mergeCell ref="M8:N8"/>
    <mergeCell ref="O8:P8"/>
    <mergeCell ref="E9:F9"/>
    <mergeCell ref="G9:H9"/>
    <mergeCell ref="I9:J9"/>
    <mergeCell ref="K9:L9"/>
    <mergeCell ref="M9:N9"/>
    <mergeCell ref="O9:P9"/>
    <mergeCell ref="C14:Q14"/>
    <mergeCell ref="E15:L15"/>
    <mergeCell ref="E16:F16"/>
    <mergeCell ref="H16:I16"/>
    <mergeCell ref="K16:L16"/>
    <mergeCell ref="E17:F17"/>
    <mergeCell ref="H17:I17"/>
    <mergeCell ref="K17:L17"/>
    <mergeCell ref="M17:O17"/>
    <mergeCell ref="P17:Q17"/>
    <mergeCell ref="E18:F18"/>
    <mergeCell ref="H18:I18"/>
    <mergeCell ref="K18:L18"/>
    <mergeCell ref="M18:O18"/>
    <mergeCell ref="P18:Q18"/>
    <mergeCell ref="E19:F19"/>
    <mergeCell ref="H19:I19"/>
    <mergeCell ref="K19:L19"/>
    <mergeCell ref="M19:O19"/>
    <mergeCell ref="P19:Q19"/>
    <mergeCell ref="E20:F20"/>
    <mergeCell ref="H20:I20"/>
    <mergeCell ref="K20:L20"/>
    <mergeCell ref="M20:O20"/>
    <mergeCell ref="P20:Q20"/>
    <mergeCell ref="E21:F21"/>
    <mergeCell ref="H21:I21"/>
    <mergeCell ref="K21:L21"/>
    <mergeCell ref="M21:O21"/>
    <mergeCell ref="P21:Q21"/>
    <mergeCell ref="C11:Q13"/>
    <mergeCell ref="C15:D16"/>
    <mergeCell ref="M15:Q16"/>
    <mergeCell ref="C17:D19"/>
    <mergeCell ref="C20:D21"/>
  </mergeCells>
  <phoneticPr fontId="1"/>
  <dataValidations count="1">
    <dataValidation imeMode="off" allowBlank="1" showDropDown="0" showInputMessage="1" showErrorMessage="1" sqref="H17:I18 H20:I21 P20:P21 P17:P18 D9:E9 Q9 G9 I9 K9 M9 O9"/>
  </dataValidations>
  <printOptions horizontalCentered="1"/>
  <pageMargins left="0.51181102362204722" right="0.31496062992125984" top="0.74803149606299213" bottom="0.74803149606299213" header="0.31496062992125984" footer="0.31496062992125984"/>
  <pageSetup paperSize="9" scale="82" fitToWidth="1" fitToHeight="0" orientation="portrait" usePrinterDefaults="1"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00B0F0"/>
    <pageSetUpPr fitToPage="1"/>
  </sheetPr>
  <dimension ref="B1:J29"/>
  <sheetViews>
    <sheetView showGridLines="0" view="pageBreakPreview" zoomScale="90" zoomScaleNormal="90" zoomScaleSheetLayoutView="90" workbookViewId="0">
      <selection activeCell="F6" sqref="F6:G6"/>
    </sheetView>
  </sheetViews>
  <sheetFormatPr defaultRowHeight="18.75"/>
  <cols>
    <col min="1" max="1" width="2.25" style="1" customWidth="1"/>
    <col min="2" max="2" width="3.625" style="1" customWidth="1"/>
    <col min="3" max="3" width="24.125" style="1" customWidth="1"/>
    <col min="4" max="4" width="16.125" style="1" customWidth="1"/>
    <col min="5" max="5" width="6.5" style="1" customWidth="1"/>
    <col min="6" max="7" width="10.625" style="1" customWidth="1"/>
    <col min="8" max="8" width="26.875" style="1" customWidth="1"/>
    <col min="9" max="9" width="5.625" style="1" customWidth="1"/>
    <col min="10" max="10" width="14.375" style="1" customWidth="1"/>
    <col min="11" max="11" width="3.625" style="1" customWidth="1"/>
    <col min="12" max="12" width="9.375" style="1" bestFit="1" customWidth="1"/>
    <col min="13" max="16384" width="9" style="1" customWidth="1"/>
  </cols>
  <sheetData>
    <row r="1" spans="2:10" ht="24.95" customHeight="1">
      <c r="C1" s="1" t="s">
        <v>356</v>
      </c>
    </row>
    <row r="2" spans="2:10" ht="24.95" customHeight="1">
      <c r="C2" s="1" t="s">
        <v>343</v>
      </c>
    </row>
    <row r="3" spans="2:10" ht="20.100000000000001" customHeight="1"/>
    <row r="4" spans="2:10" ht="43.5" customHeight="1">
      <c r="C4" s="815" t="s">
        <v>561</v>
      </c>
      <c r="D4" s="815" t="s">
        <v>793</v>
      </c>
      <c r="E4" s="815" t="s">
        <v>446</v>
      </c>
      <c r="F4" s="815" t="s">
        <v>42</v>
      </c>
      <c r="G4" s="815"/>
      <c r="H4" s="815" t="s">
        <v>671</v>
      </c>
      <c r="I4" s="815" t="s">
        <v>82</v>
      </c>
      <c r="J4" s="815"/>
    </row>
    <row r="5" spans="2:10" ht="30" customHeight="1">
      <c r="B5" s="1" t="s">
        <v>733</v>
      </c>
      <c r="C5" s="816" t="s">
        <v>675</v>
      </c>
      <c r="D5" s="816" t="s">
        <v>576</v>
      </c>
      <c r="E5" s="816">
        <v>10</v>
      </c>
      <c r="F5" s="819" t="s">
        <v>331</v>
      </c>
      <c r="G5" s="819"/>
      <c r="H5" s="821" t="s">
        <v>255</v>
      </c>
      <c r="I5" s="822" t="s">
        <v>796</v>
      </c>
      <c r="J5" s="822"/>
    </row>
    <row r="6" spans="2:10" ht="30" customHeight="1">
      <c r="C6" s="817"/>
      <c r="D6" s="817"/>
      <c r="E6" s="818"/>
      <c r="F6" s="820"/>
      <c r="G6" s="820"/>
      <c r="H6" s="820"/>
      <c r="I6" s="823" t="s">
        <v>796</v>
      </c>
      <c r="J6" s="823"/>
    </row>
    <row r="7" spans="2:10" ht="30" customHeight="1">
      <c r="C7" s="817"/>
      <c r="D7" s="817"/>
      <c r="E7" s="818"/>
      <c r="F7" s="820"/>
      <c r="G7" s="820"/>
      <c r="H7" s="820"/>
      <c r="I7" s="823" t="s">
        <v>796</v>
      </c>
      <c r="J7" s="823"/>
    </row>
    <row r="8" spans="2:10" ht="30" customHeight="1">
      <c r="C8" s="817"/>
      <c r="D8" s="817"/>
      <c r="E8" s="818"/>
      <c r="F8" s="820"/>
      <c r="G8" s="820"/>
      <c r="H8" s="820"/>
      <c r="I8" s="823" t="s">
        <v>796</v>
      </c>
      <c r="J8" s="823"/>
    </row>
    <row r="9" spans="2:10" ht="30" customHeight="1">
      <c r="C9" s="817"/>
      <c r="D9" s="817"/>
      <c r="E9" s="818"/>
      <c r="F9" s="820"/>
      <c r="G9" s="820"/>
      <c r="H9" s="820"/>
      <c r="I9" s="823" t="s">
        <v>796</v>
      </c>
      <c r="J9" s="823"/>
    </row>
    <row r="10" spans="2:10" ht="30" customHeight="1">
      <c r="C10" s="817"/>
      <c r="D10" s="817"/>
      <c r="E10" s="818"/>
      <c r="F10" s="820"/>
      <c r="G10" s="820"/>
      <c r="H10" s="820"/>
      <c r="I10" s="823" t="s">
        <v>796</v>
      </c>
      <c r="J10" s="823"/>
    </row>
    <row r="11" spans="2:10" ht="30" customHeight="1">
      <c r="C11" s="817"/>
      <c r="D11" s="817"/>
      <c r="E11" s="818"/>
      <c r="F11" s="820"/>
      <c r="G11" s="820"/>
      <c r="H11" s="820"/>
      <c r="I11" s="823" t="s">
        <v>796</v>
      </c>
      <c r="J11" s="823"/>
    </row>
    <row r="12" spans="2:10" ht="30" customHeight="1">
      <c r="C12" s="817"/>
      <c r="D12" s="817"/>
      <c r="E12" s="818"/>
      <c r="F12" s="820"/>
      <c r="G12" s="820"/>
      <c r="H12" s="820"/>
      <c r="I12" s="823" t="s">
        <v>796</v>
      </c>
      <c r="J12" s="823"/>
    </row>
    <row r="13" spans="2:10" ht="30" customHeight="1">
      <c r="C13" s="817"/>
      <c r="D13" s="817"/>
      <c r="E13" s="818"/>
      <c r="F13" s="820"/>
      <c r="G13" s="820"/>
      <c r="H13" s="820"/>
      <c r="I13" s="823" t="s">
        <v>796</v>
      </c>
      <c r="J13" s="823"/>
    </row>
    <row r="14" spans="2:10" ht="30" customHeight="1">
      <c r="C14" s="817"/>
      <c r="D14" s="817"/>
      <c r="E14" s="818"/>
      <c r="F14" s="820"/>
      <c r="G14" s="820"/>
      <c r="H14" s="820"/>
      <c r="I14" s="823" t="s">
        <v>796</v>
      </c>
      <c r="J14" s="823"/>
    </row>
    <row r="15" spans="2:10" ht="30" customHeight="1">
      <c r="C15" s="817"/>
      <c r="D15" s="817"/>
      <c r="E15" s="818"/>
      <c r="F15" s="820"/>
      <c r="G15" s="820"/>
      <c r="H15" s="820"/>
      <c r="I15" s="823" t="s">
        <v>796</v>
      </c>
      <c r="J15" s="823"/>
    </row>
    <row r="16" spans="2:10" ht="30" customHeight="1">
      <c r="C16" s="817"/>
      <c r="D16" s="817"/>
      <c r="E16" s="818"/>
      <c r="F16" s="820"/>
      <c r="G16" s="820"/>
      <c r="H16" s="820"/>
      <c r="I16" s="823" t="s">
        <v>796</v>
      </c>
      <c r="J16" s="823"/>
    </row>
    <row r="17" spans="3:10" ht="30" customHeight="1">
      <c r="C17" s="817"/>
      <c r="D17" s="817"/>
      <c r="E17" s="818"/>
      <c r="F17" s="820"/>
      <c r="G17" s="820"/>
      <c r="H17" s="820"/>
      <c r="I17" s="823" t="s">
        <v>796</v>
      </c>
      <c r="J17" s="823"/>
    </row>
    <row r="18" spans="3:10" ht="30" customHeight="1">
      <c r="C18" s="817"/>
      <c r="D18" s="817"/>
      <c r="E18" s="818"/>
      <c r="F18" s="820"/>
      <c r="G18" s="820"/>
      <c r="H18" s="820"/>
      <c r="I18" s="823" t="s">
        <v>796</v>
      </c>
      <c r="J18" s="823"/>
    </row>
    <row r="19" spans="3:10" ht="30" customHeight="1">
      <c r="C19" s="817"/>
      <c r="D19" s="817"/>
      <c r="E19" s="818"/>
      <c r="F19" s="820"/>
      <c r="G19" s="820"/>
      <c r="H19" s="820"/>
      <c r="I19" s="823" t="s">
        <v>796</v>
      </c>
      <c r="J19" s="823"/>
    </row>
    <row r="20" spans="3:10" ht="30" customHeight="1">
      <c r="C20" s="817"/>
      <c r="D20" s="817"/>
      <c r="E20" s="818"/>
      <c r="F20" s="820"/>
      <c r="G20" s="820"/>
      <c r="H20" s="820"/>
      <c r="I20" s="823" t="s">
        <v>796</v>
      </c>
      <c r="J20" s="823"/>
    </row>
    <row r="21" spans="3:10">
      <c r="C21" s="715"/>
      <c r="D21" s="715"/>
    </row>
    <row r="22" spans="3:10">
      <c r="C22" s="715"/>
      <c r="D22" s="715"/>
    </row>
    <row r="23" spans="3:10">
      <c r="C23" s="715"/>
      <c r="D23" s="715"/>
    </row>
    <row r="24" spans="3:10">
      <c r="C24" s="715"/>
      <c r="D24" s="715"/>
    </row>
    <row r="25" spans="3:10">
      <c r="C25" s="715"/>
      <c r="D25" s="715"/>
    </row>
    <row r="26" spans="3:10">
      <c r="C26" s="715"/>
      <c r="D26" s="715"/>
    </row>
    <row r="27" spans="3:10">
      <c r="C27" s="715"/>
      <c r="D27" s="715"/>
    </row>
    <row r="29" spans="3:10">
      <c r="C29" s="716"/>
      <c r="D29" s="716"/>
    </row>
  </sheetData>
  <mergeCells count="34">
    <mergeCell ref="F4:G4"/>
    <mergeCell ref="I4:J4"/>
    <mergeCell ref="F5:G5"/>
    <mergeCell ref="I5:J5"/>
    <mergeCell ref="F6:G6"/>
    <mergeCell ref="I6:J6"/>
    <mergeCell ref="F7:G7"/>
    <mergeCell ref="I7:J7"/>
    <mergeCell ref="F8:G8"/>
    <mergeCell ref="I8:J8"/>
    <mergeCell ref="F9:G9"/>
    <mergeCell ref="I9:J9"/>
    <mergeCell ref="F10:G10"/>
    <mergeCell ref="I10:J10"/>
    <mergeCell ref="F11:G11"/>
    <mergeCell ref="I11:J11"/>
    <mergeCell ref="F12:G12"/>
    <mergeCell ref="I12:J12"/>
    <mergeCell ref="F13:G13"/>
    <mergeCell ref="I13:J13"/>
    <mergeCell ref="F14:G14"/>
    <mergeCell ref="I14:J14"/>
    <mergeCell ref="F15:G15"/>
    <mergeCell ref="I15:J15"/>
    <mergeCell ref="F16:G16"/>
    <mergeCell ref="I16:J16"/>
    <mergeCell ref="F17:G17"/>
    <mergeCell ref="I17:J17"/>
    <mergeCell ref="F18:G18"/>
    <mergeCell ref="I18:J18"/>
    <mergeCell ref="F19:G19"/>
    <mergeCell ref="I19:J19"/>
    <mergeCell ref="F20:G20"/>
    <mergeCell ref="I20:J20"/>
  </mergeCells>
  <phoneticPr fontId="1"/>
  <dataValidations count="1">
    <dataValidation imeMode="off" allowBlank="1" showDropDown="0" showInputMessage="1" showErrorMessage="1" sqref="F5:H20"/>
  </dataValidations>
  <printOptions horizontalCentered="1"/>
  <pageMargins left="0.51181102362204722" right="0.51181102362204722" top="0.55118110236220474" bottom="0.55118110236220474" header="0.31496062992125984" footer="0.31496062992125984"/>
  <pageSetup paperSize="9" scale="69" fitToWidth="1" fitToHeight="0" orientation="portrait" usePrinterDefaults="1"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00B0F0"/>
  </sheetPr>
  <dimension ref="A1:I58"/>
  <sheetViews>
    <sheetView view="pageBreakPreview" zoomScaleSheetLayoutView="100" workbookViewId="0">
      <selection activeCell="G8" sqref="G8"/>
    </sheetView>
  </sheetViews>
  <sheetFormatPr defaultRowHeight="18.75"/>
  <cols>
    <col min="1" max="1" width="1.625" style="52" customWidth="1"/>
    <col min="2" max="2" width="3.625" style="52" customWidth="1"/>
    <col min="3" max="3" width="5.625" style="52" customWidth="1"/>
    <col min="4" max="9" width="13.375" style="52" customWidth="1"/>
    <col min="10" max="16384" width="9" style="52" customWidth="1"/>
  </cols>
  <sheetData>
    <row r="1" spans="1:9">
      <c r="A1" s="97"/>
      <c r="B1" s="97" t="s">
        <v>51</v>
      </c>
      <c r="C1" s="97"/>
      <c r="D1" s="97"/>
      <c r="E1" s="97"/>
      <c r="F1" s="97"/>
      <c r="G1" s="97"/>
      <c r="H1" s="97"/>
      <c r="I1" s="97"/>
    </row>
    <row r="2" spans="1:9">
      <c r="A2" s="97"/>
      <c r="B2" s="97" t="s">
        <v>363</v>
      </c>
      <c r="C2" s="97"/>
      <c r="D2" s="97"/>
      <c r="E2" s="97"/>
      <c r="F2" s="97"/>
      <c r="G2" s="97"/>
      <c r="H2" s="97"/>
      <c r="I2" s="97"/>
    </row>
    <row r="3" spans="1:9">
      <c r="A3" s="97"/>
      <c r="B3" s="97"/>
      <c r="C3" s="97"/>
      <c r="D3" s="97"/>
      <c r="E3" s="97"/>
      <c r="F3" s="97"/>
      <c r="G3" s="97"/>
      <c r="H3" s="97"/>
      <c r="I3" s="300" t="s">
        <v>296</v>
      </c>
    </row>
    <row r="4" spans="1:9" ht="39.950000000000003" customHeight="1">
      <c r="A4" s="97"/>
      <c r="B4" s="97"/>
      <c r="C4" s="824" t="s">
        <v>382</v>
      </c>
      <c r="D4" s="824"/>
      <c r="E4" s="828" t="s">
        <v>676</v>
      </c>
      <c r="F4" s="828" t="s">
        <v>203</v>
      </c>
      <c r="G4" s="830" t="s">
        <v>660</v>
      </c>
      <c r="H4" s="828" t="s">
        <v>801</v>
      </c>
      <c r="I4" s="828" t="s">
        <v>632</v>
      </c>
    </row>
    <row r="5" spans="1:9" ht="30" customHeight="1">
      <c r="A5" s="97"/>
      <c r="B5" s="97"/>
      <c r="C5" s="825" t="str">
        <f>"令和"&amp;DBCS('表紙①'!$H$2-2)&amp;"年度"</f>
        <v>令和６年度</v>
      </c>
      <c r="D5" s="827" t="s">
        <v>770</v>
      </c>
      <c r="E5" s="829" t="s">
        <v>802</v>
      </c>
      <c r="F5" s="829" t="s">
        <v>802</v>
      </c>
      <c r="G5" s="829" t="s">
        <v>802</v>
      </c>
      <c r="H5" s="829" t="s">
        <v>802</v>
      </c>
      <c r="I5" s="829" t="s">
        <v>802</v>
      </c>
    </row>
    <row r="6" spans="1:9" ht="30" customHeight="1">
      <c r="A6" s="97"/>
      <c r="B6" s="97"/>
      <c r="C6" s="825"/>
      <c r="D6" s="827" t="s">
        <v>311</v>
      </c>
      <c r="E6" s="829" t="s">
        <v>802</v>
      </c>
      <c r="F6" s="829" t="s">
        <v>802</v>
      </c>
      <c r="G6" s="829" t="s">
        <v>802</v>
      </c>
      <c r="H6" s="829" t="s">
        <v>802</v>
      </c>
      <c r="I6" s="829" t="s">
        <v>802</v>
      </c>
    </row>
    <row r="7" spans="1:9" ht="30" customHeight="1">
      <c r="A7" s="97"/>
      <c r="B7" s="97"/>
      <c r="C7" s="825"/>
      <c r="D7" s="827" t="s">
        <v>703</v>
      </c>
      <c r="E7" s="829" t="s">
        <v>802</v>
      </c>
      <c r="F7" s="829" t="s">
        <v>802</v>
      </c>
      <c r="G7" s="829" t="s">
        <v>802</v>
      </c>
      <c r="H7" s="829" t="s">
        <v>802</v>
      </c>
      <c r="I7" s="829" t="s">
        <v>802</v>
      </c>
    </row>
    <row r="8" spans="1:9" ht="30" customHeight="1">
      <c r="A8" s="97"/>
      <c r="B8" s="97"/>
      <c r="C8" s="825" t="str">
        <f>"令和"&amp;DBCS('表紙①'!$H$2-1)&amp;"年度"</f>
        <v>令和７年度</v>
      </c>
      <c r="D8" s="827" t="s">
        <v>770</v>
      </c>
      <c r="E8" s="829" t="s">
        <v>802</v>
      </c>
      <c r="F8" s="829" t="s">
        <v>802</v>
      </c>
      <c r="G8" s="829" t="s">
        <v>802</v>
      </c>
      <c r="H8" s="829" t="s">
        <v>802</v>
      </c>
      <c r="I8" s="829" t="s">
        <v>802</v>
      </c>
    </row>
    <row r="9" spans="1:9" ht="30" customHeight="1">
      <c r="A9" s="97"/>
      <c r="B9" s="97"/>
      <c r="C9" s="825"/>
      <c r="D9" s="827" t="s">
        <v>311</v>
      </c>
      <c r="E9" s="829" t="s">
        <v>802</v>
      </c>
      <c r="F9" s="829" t="s">
        <v>802</v>
      </c>
      <c r="G9" s="829" t="s">
        <v>802</v>
      </c>
      <c r="H9" s="829" t="s">
        <v>802</v>
      </c>
      <c r="I9" s="829" t="s">
        <v>802</v>
      </c>
    </row>
    <row r="10" spans="1:9" ht="30" customHeight="1">
      <c r="A10" s="97"/>
      <c r="B10" s="97"/>
      <c r="C10" s="825"/>
      <c r="D10" s="827" t="s">
        <v>703</v>
      </c>
      <c r="E10" s="829" t="s">
        <v>802</v>
      </c>
      <c r="F10" s="829" t="s">
        <v>802</v>
      </c>
      <c r="G10" s="829" t="s">
        <v>802</v>
      </c>
      <c r="H10" s="829" t="s">
        <v>802</v>
      </c>
      <c r="I10" s="829" t="s">
        <v>802</v>
      </c>
    </row>
    <row r="11" spans="1:9" ht="30" customHeight="1">
      <c r="A11" s="97"/>
      <c r="B11" s="97"/>
      <c r="C11" s="825" t="str">
        <f>"令和"&amp;DBCS('表紙①'!$H$2)&amp;"年度"</f>
        <v>令和８年度</v>
      </c>
      <c r="D11" s="827" t="s">
        <v>770</v>
      </c>
      <c r="E11" s="829" t="s">
        <v>802</v>
      </c>
      <c r="F11" s="829" t="s">
        <v>802</v>
      </c>
      <c r="G11" s="829" t="s">
        <v>802</v>
      </c>
      <c r="H11" s="829" t="s">
        <v>802</v>
      </c>
      <c r="I11" s="829" t="s">
        <v>802</v>
      </c>
    </row>
    <row r="12" spans="1:9" ht="30" customHeight="1">
      <c r="A12" s="97"/>
      <c r="B12" s="97"/>
      <c r="C12" s="825"/>
      <c r="D12" s="827" t="s">
        <v>311</v>
      </c>
      <c r="E12" s="829" t="s">
        <v>802</v>
      </c>
      <c r="F12" s="829" t="s">
        <v>802</v>
      </c>
      <c r="G12" s="829" t="s">
        <v>802</v>
      </c>
      <c r="H12" s="829" t="s">
        <v>802</v>
      </c>
      <c r="I12" s="829" t="s">
        <v>802</v>
      </c>
    </row>
    <row r="13" spans="1:9" ht="30" customHeight="1">
      <c r="A13" s="97"/>
      <c r="B13" s="97"/>
      <c r="C13" s="825"/>
      <c r="D13" s="827" t="s">
        <v>850</v>
      </c>
      <c r="E13" s="829" t="s">
        <v>802</v>
      </c>
      <c r="F13" s="829" t="s">
        <v>802</v>
      </c>
      <c r="G13" s="829" t="s">
        <v>802</v>
      </c>
      <c r="H13" s="829" t="s">
        <v>802</v>
      </c>
      <c r="I13" s="829" t="s">
        <v>802</v>
      </c>
    </row>
    <row r="14" spans="1:9" ht="18.75" customHeight="1">
      <c r="A14" s="97"/>
      <c r="B14" s="97"/>
      <c r="C14" s="826" t="s">
        <v>276</v>
      </c>
      <c r="D14" s="826"/>
      <c r="E14" s="826"/>
      <c r="F14" s="826"/>
      <c r="G14" s="826"/>
      <c r="H14" s="826"/>
      <c r="I14" s="826"/>
    </row>
    <row r="15" spans="1:9" ht="18.75" customHeight="1">
      <c r="A15" s="97"/>
      <c r="B15" s="97"/>
      <c r="C15" s="97" t="s">
        <v>322</v>
      </c>
      <c r="D15" s="97"/>
      <c r="E15" s="97"/>
      <c r="F15" s="97"/>
      <c r="G15" s="97"/>
      <c r="H15" s="97"/>
      <c r="I15" s="97"/>
    </row>
    <row r="16" spans="1:9">
      <c r="A16" s="97"/>
      <c r="B16" s="97"/>
      <c r="C16" s="102" t="str">
        <f>"令和"&amp;DBCS('表紙①'!$H$2)&amp;"年度の退職者は監査前日までの人数を記入してください。"</f>
        <v>令和８年度の退職者は監査前日までの人数を記入してください。</v>
      </c>
      <c r="D16" s="102"/>
      <c r="E16" s="102"/>
      <c r="F16" s="102"/>
      <c r="G16" s="102"/>
      <c r="H16" s="102"/>
      <c r="I16" s="102"/>
    </row>
    <row r="17" spans="1:9">
      <c r="A17" s="97"/>
      <c r="B17" s="97"/>
      <c r="C17" s="97"/>
      <c r="D17" s="97"/>
      <c r="E17" s="97"/>
      <c r="F17" s="97"/>
      <c r="G17" s="97"/>
      <c r="H17" s="97"/>
      <c r="I17" s="97"/>
    </row>
    <row r="18" spans="1:9">
      <c r="A18" s="97"/>
      <c r="B18" s="97"/>
      <c r="C18" s="97"/>
      <c r="D18" s="97"/>
      <c r="E18" s="97"/>
      <c r="F18" s="97"/>
      <c r="G18" s="97"/>
      <c r="H18" s="97"/>
      <c r="I18" s="97"/>
    </row>
    <row r="19" spans="1:9">
      <c r="A19" s="97"/>
      <c r="B19" s="97"/>
      <c r="C19" s="97"/>
      <c r="D19" s="97"/>
      <c r="E19" s="97"/>
      <c r="F19" s="97"/>
      <c r="G19" s="97"/>
      <c r="H19" s="97"/>
      <c r="I19" s="97"/>
    </row>
    <row r="20" spans="1:9">
      <c r="A20" s="97"/>
      <c r="B20" s="97"/>
      <c r="C20" s="97"/>
      <c r="D20" s="97"/>
      <c r="E20" s="97"/>
      <c r="F20" s="97"/>
      <c r="G20" s="97"/>
      <c r="H20" s="97"/>
      <c r="I20" s="97"/>
    </row>
    <row r="21" spans="1:9">
      <c r="A21" s="97"/>
      <c r="B21" s="97"/>
      <c r="C21" s="97"/>
      <c r="D21" s="97"/>
      <c r="E21" s="97"/>
      <c r="F21" s="97"/>
      <c r="G21" s="97"/>
      <c r="H21" s="97"/>
      <c r="I21" s="97"/>
    </row>
    <row r="22" spans="1:9">
      <c r="A22" s="97"/>
      <c r="B22" s="97"/>
      <c r="C22" s="97"/>
      <c r="D22" s="97"/>
      <c r="E22" s="97"/>
      <c r="F22" s="97"/>
      <c r="G22" s="97"/>
      <c r="H22" s="97"/>
      <c r="I22" s="97"/>
    </row>
    <row r="23" spans="1:9">
      <c r="A23" s="97"/>
      <c r="B23" s="97"/>
      <c r="C23" s="97"/>
      <c r="D23" s="97"/>
      <c r="E23" s="97"/>
      <c r="F23" s="97"/>
      <c r="G23" s="97"/>
      <c r="H23" s="97"/>
      <c r="I23" s="97"/>
    </row>
    <row r="24" spans="1:9">
      <c r="A24" s="97"/>
      <c r="B24" s="97"/>
      <c r="C24" s="97"/>
      <c r="D24" s="97"/>
      <c r="E24" s="97"/>
      <c r="F24" s="97"/>
      <c r="G24" s="97"/>
      <c r="H24" s="97"/>
      <c r="I24" s="97"/>
    </row>
    <row r="25" spans="1:9">
      <c r="A25" s="97"/>
      <c r="B25" s="97"/>
      <c r="C25" s="97"/>
      <c r="D25" s="97"/>
      <c r="E25" s="97"/>
      <c r="F25" s="97"/>
      <c r="G25" s="97"/>
      <c r="H25" s="97"/>
      <c r="I25" s="97"/>
    </row>
    <row r="26" spans="1:9">
      <c r="A26" s="97"/>
      <c r="B26" s="97"/>
      <c r="C26" s="97"/>
      <c r="D26" s="97"/>
      <c r="E26" s="97"/>
      <c r="F26" s="97"/>
      <c r="G26" s="97"/>
      <c r="H26" s="97"/>
      <c r="I26" s="97"/>
    </row>
    <row r="27" spans="1:9">
      <c r="A27" s="97"/>
      <c r="B27" s="97"/>
      <c r="C27" s="97"/>
      <c r="D27" s="97"/>
      <c r="E27" s="97"/>
      <c r="F27" s="97"/>
      <c r="G27" s="97"/>
      <c r="H27" s="97"/>
      <c r="I27" s="97"/>
    </row>
    <row r="28" spans="1:9">
      <c r="A28" s="97"/>
      <c r="B28" s="97"/>
      <c r="C28" s="97"/>
      <c r="D28" s="97"/>
      <c r="E28" s="97"/>
      <c r="F28" s="97"/>
      <c r="G28" s="97"/>
      <c r="H28" s="97"/>
      <c r="I28" s="97"/>
    </row>
    <row r="29" spans="1:9">
      <c r="A29" s="97"/>
      <c r="B29" s="97"/>
      <c r="C29" s="97"/>
      <c r="D29" s="97"/>
      <c r="E29" s="97"/>
      <c r="F29" s="97"/>
      <c r="G29" s="97"/>
      <c r="H29" s="97"/>
      <c r="I29" s="97"/>
    </row>
    <row r="30" spans="1:9">
      <c r="A30" s="97"/>
      <c r="B30" s="97"/>
      <c r="C30" s="97"/>
      <c r="D30" s="97"/>
      <c r="E30" s="97"/>
      <c r="F30" s="97"/>
      <c r="G30" s="97"/>
      <c r="H30" s="97"/>
      <c r="I30" s="97"/>
    </row>
    <row r="31" spans="1:9">
      <c r="A31" s="97"/>
      <c r="B31" s="97"/>
      <c r="C31" s="97"/>
      <c r="D31" s="97"/>
      <c r="E31" s="97"/>
      <c r="F31" s="97"/>
      <c r="G31" s="97"/>
      <c r="H31" s="97"/>
      <c r="I31" s="97"/>
    </row>
    <row r="32" spans="1:9">
      <c r="A32" s="97"/>
      <c r="B32" s="97"/>
      <c r="C32" s="97"/>
      <c r="D32" s="97"/>
      <c r="E32" s="97"/>
      <c r="F32" s="97"/>
      <c r="G32" s="97"/>
      <c r="H32" s="97"/>
      <c r="I32" s="97"/>
    </row>
    <row r="33" spans="1:9">
      <c r="A33" s="97"/>
      <c r="B33" s="97"/>
      <c r="C33" s="97"/>
      <c r="D33" s="97"/>
      <c r="E33" s="97"/>
      <c r="F33" s="97"/>
      <c r="G33" s="97"/>
      <c r="H33" s="97"/>
      <c r="I33" s="97"/>
    </row>
    <row r="34" spans="1:9">
      <c r="A34" s="97"/>
      <c r="B34" s="97"/>
      <c r="C34" s="97"/>
      <c r="D34" s="97"/>
      <c r="E34" s="97"/>
      <c r="F34" s="97"/>
      <c r="G34" s="97"/>
      <c r="H34" s="97"/>
      <c r="I34" s="97"/>
    </row>
    <row r="35" spans="1:9">
      <c r="A35" s="97"/>
      <c r="B35" s="97"/>
      <c r="C35" s="97"/>
      <c r="D35" s="97"/>
      <c r="E35" s="97"/>
      <c r="F35" s="97"/>
      <c r="G35" s="97"/>
      <c r="H35" s="97"/>
      <c r="I35" s="97"/>
    </row>
    <row r="36" spans="1:9">
      <c r="A36" s="97"/>
      <c r="B36" s="97"/>
      <c r="C36" s="97"/>
      <c r="D36" s="97"/>
      <c r="E36" s="97"/>
      <c r="F36" s="97"/>
      <c r="G36" s="97"/>
      <c r="H36" s="97"/>
      <c r="I36" s="97"/>
    </row>
    <row r="37" spans="1:9">
      <c r="A37" s="97"/>
      <c r="B37" s="97"/>
      <c r="C37" s="97"/>
      <c r="D37" s="97"/>
      <c r="E37" s="97"/>
      <c r="F37" s="97"/>
      <c r="G37" s="97"/>
      <c r="H37" s="97"/>
      <c r="I37" s="97"/>
    </row>
    <row r="38" spans="1:9">
      <c r="A38" s="97"/>
      <c r="B38" s="97"/>
      <c r="C38" s="97"/>
      <c r="D38" s="97"/>
      <c r="E38" s="97"/>
      <c r="F38" s="97"/>
      <c r="G38" s="97"/>
      <c r="H38" s="97"/>
      <c r="I38" s="97"/>
    </row>
    <row r="39" spans="1:9">
      <c r="A39" s="97"/>
      <c r="B39" s="97"/>
      <c r="C39" s="97"/>
      <c r="D39" s="97"/>
      <c r="E39" s="97"/>
      <c r="F39" s="97"/>
      <c r="G39" s="97"/>
      <c r="H39" s="97"/>
      <c r="I39" s="97"/>
    </row>
    <row r="40" spans="1:9">
      <c r="A40" s="97"/>
      <c r="B40" s="97"/>
      <c r="C40" s="97"/>
      <c r="D40" s="97"/>
      <c r="E40" s="97"/>
      <c r="F40" s="97"/>
      <c r="G40" s="97"/>
      <c r="H40" s="97"/>
      <c r="I40" s="97"/>
    </row>
    <row r="41" spans="1:9">
      <c r="A41" s="97"/>
      <c r="B41" s="97"/>
      <c r="C41" s="97"/>
      <c r="D41" s="97"/>
      <c r="E41" s="97"/>
      <c r="F41" s="97"/>
      <c r="G41" s="97"/>
      <c r="H41" s="97"/>
      <c r="I41" s="97"/>
    </row>
    <row r="42" spans="1:9">
      <c r="A42" s="97"/>
      <c r="B42" s="97"/>
      <c r="C42" s="97"/>
      <c r="D42" s="97"/>
      <c r="E42" s="97"/>
      <c r="F42" s="97"/>
      <c r="G42" s="97"/>
      <c r="H42" s="97"/>
      <c r="I42" s="97"/>
    </row>
    <row r="43" spans="1:9">
      <c r="A43" s="97"/>
      <c r="B43" s="97"/>
      <c r="C43" s="97"/>
      <c r="D43" s="97"/>
      <c r="E43" s="97"/>
      <c r="F43" s="97"/>
      <c r="G43" s="97"/>
      <c r="H43" s="97"/>
      <c r="I43" s="97"/>
    </row>
    <row r="44" spans="1:9">
      <c r="A44" s="97"/>
      <c r="B44" s="97"/>
      <c r="C44" s="97"/>
      <c r="D44" s="97"/>
      <c r="E44" s="97"/>
      <c r="F44" s="97"/>
      <c r="G44" s="97"/>
      <c r="H44" s="97"/>
      <c r="I44" s="97"/>
    </row>
    <row r="45" spans="1:9">
      <c r="A45" s="97"/>
      <c r="B45" s="97"/>
      <c r="C45" s="97"/>
      <c r="D45" s="97"/>
      <c r="E45" s="97"/>
      <c r="F45" s="97"/>
      <c r="G45" s="97"/>
      <c r="H45" s="97"/>
      <c r="I45" s="97"/>
    </row>
    <row r="46" spans="1:9">
      <c r="A46" s="97"/>
      <c r="B46" s="97"/>
      <c r="C46" s="97"/>
      <c r="D46" s="97"/>
      <c r="E46" s="97"/>
      <c r="F46" s="97"/>
      <c r="G46" s="97"/>
      <c r="H46" s="97"/>
      <c r="I46" s="97"/>
    </row>
    <row r="47" spans="1:9">
      <c r="A47" s="97"/>
      <c r="B47" s="97"/>
      <c r="C47" s="97"/>
      <c r="D47" s="97"/>
      <c r="E47" s="97"/>
      <c r="F47" s="97"/>
      <c r="G47" s="97"/>
      <c r="H47" s="97"/>
      <c r="I47" s="97"/>
    </row>
    <row r="48" spans="1:9">
      <c r="A48" s="97"/>
      <c r="B48" s="97"/>
      <c r="C48" s="97"/>
      <c r="D48" s="97"/>
      <c r="E48" s="97"/>
      <c r="F48" s="97"/>
      <c r="G48" s="97"/>
      <c r="H48" s="97"/>
      <c r="I48" s="97"/>
    </row>
    <row r="49" spans="1:9">
      <c r="A49" s="97"/>
      <c r="B49" s="97"/>
      <c r="C49" s="97"/>
      <c r="D49" s="97"/>
      <c r="E49" s="97"/>
      <c r="F49" s="97"/>
      <c r="G49" s="97"/>
      <c r="H49" s="97"/>
      <c r="I49" s="97"/>
    </row>
    <row r="50" spans="1:9">
      <c r="A50" s="97"/>
      <c r="B50" s="97"/>
      <c r="C50" s="97"/>
      <c r="D50" s="97"/>
      <c r="E50" s="97"/>
      <c r="F50" s="97"/>
      <c r="G50" s="97"/>
      <c r="H50" s="97"/>
      <c r="I50" s="97"/>
    </row>
    <row r="51" spans="1:9">
      <c r="A51" s="97"/>
      <c r="B51" s="97"/>
      <c r="C51" s="97"/>
      <c r="D51" s="97"/>
      <c r="E51" s="97"/>
      <c r="F51" s="97"/>
      <c r="G51" s="97"/>
      <c r="H51" s="97"/>
      <c r="I51" s="97"/>
    </row>
    <row r="52" spans="1:9">
      <c r="A52" s="97"/>
      <c r="B52" s="97"/>
      <c r="C52" s="97"/>
      <c r="D52" s="97"/>
      <c r="E52" s="97"/>
      <c r="F52" s="97"/>
      <c r="G52" s="97"/>
      <c r="H52" s="97"/>
      <c r="I52" s="97"/>
    </row>
    <row r="53" spans="1:9">
      <c r="A53" s="97"/>
      <c r="B53" s="97"/>
      <c r="C53" s="97"/>
      <c r="D53" s="97"/>
      <c r="E53" s="97"/>
      <c r="F53" s="97"/>
      <c r="G53" s="97"/>
      <c r="H53" s="97"/>
      <c r="I53" s="97"/>
    </row>
    <row r="54" spans="1:9">
      <c r="A54" s="97"/>
      <c r="B54" s="97"/>
      <c r="C54" s="97"/>
      <c r="D54" s="97"/>
      <c r="E54" s="97"/>
      <c r="F54" s="97"/>
      <c r="G54" s="97"/>
      <c r="H54" s="97"/>
      <c r="I54" s="97"/>
    </row>
    <row r="55" spans="1:9">
      <c r="A55" s="97"/>
      <c r="B55" s="97"/>
      <c r="C55" s="97"/>
      <c r="D55" s="97"/>
      <c r="E55" s="97"/>
      <c r="F55" s="97"/>
      <c r="G55" s="97"/>
      <c r="H55" s="97"/>
      <c r="I55" s="97"/>
    </row>
    <row r="56" spans="1:9">
      <c r="A56" s="97"/>
      <c r="B56" s="97"/>
      <c r="C56" s="97"/>
      <c r="D56" s="97"/>
      <c r="E56" s="97"/>
      <c r="F56" s="97"/>
      <c r="G56" s="97"/>
      <c r="H56" s="97"/>
      <c r="I56" s="97"/>
    </row>
    <row r="57" spans="1:9">
      <c r="A57" s="97"/>
      <c r="B57" s="97"/>
      <c r="C57" s="97"/>
      <c r="D57" s="97"/>
      <c r="E57" s="97"/>
      <c r="F57" s="97"/>
      <c r="G57" s="97"/>
      <c r="H57" s="97"/>
      <c r="I57" s="97"/>
    </row>
    <row r="58" spans="1:9">
      <c r="A58" s="97"/>
      <c r="B58" s="97"/>
      <c r="C58" s="97"/>
      <c r="D58" s="97"/>
      <c r="E58" s="97"/>
      <c r="F58" s="97"/>
      <c r="G58" s="97"/>
      <c r="H58" s="97"/>
      <c r="I58" s="97"/>
    </row>
  </sheetData>
  <mergeCells count="6">
    <mergeCell ref="C4:D4"/>
    <mergeCell ref="C14:I14"/>
    <mergeCell ref="C16:I16"/>
    <mergeCell ref="C5:C7"/>
    <mergeCell ref="C8:C10"/>
    <mergeCell ref="C11:C13"/>
  </mergeCells>
  <phoneticPr fontId="1"/>
  <printOptions horizontalCentered="1"/>
  <pageMargins left="0.51181102362204722" right="0.51181102362204722" top="0.74803149606299213" bottom="0.74803149606299213" header="0.31496062992125984" footer="0.31496062992125984"/>
  <pageSetup paperSize="9" scale="84"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13</vt:i4>
      </vt:variant>
    </vt:vector>
  </HeadingPairs>
  <TitlesOfParts>
    <vt:vector size="13" baseType="lpstr">
      <vt:lpstr>表紙①</vt:lpstr>
      <vt:lpstr>表紙</vt:lpstr>
      <vt:lpstr>監査調書</vt:lpstr>
      <vt:lpstr>表１</vt:lpstr>
      <vt:lpstr>表２</vt:lpstr>
      <vt:lpstr>表３</vt:lpstr>
      <vt:lpstr>表４</vt:lpstr>
      <vt:lpstr>表５</vt:lpstr>
      <vt:lpstr>表６</vt:lpstr>
      <vt:lpstr>職員名簿</vt:lpstr>
      <vt:lpstr>表7</vt:lpstr>
      <vt:lpstr>児童の入所状況</vt:lpstr>
      <vt:lpstr>目次</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冨士原　友実</cp:lastModifiedBy>
  <cp:lastPrinted>2024-06-14T05:38:55Z</cp:lastPrinted>
  <dcterms:created xsi:type="dcterms:W3CDTF">2020-07-08T04:38:13Z</dcterms:created>
  <dcterms:modified xsi:type="dcterms:W3CDTF">2026-06-25T08:29:48Z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5.0.2.0</vt:lpwstr>
      <vt:lpwstr>5.0.6.0</vt:lpwstr>
      <vt:lpwstr>6.0.1.0</vt:lpwstr>
    </vt:vector>
  </property>
  <property fmtid="{DCFEDD21-7773-49B2-8022-6FC58DB5260B}" pid="3" name="LastSavedVersion">
    <vt:lpwstr>5.0.6.0</vt:lpwstr>
  </property>
  <property fmtid="{DCFEDD21-7773-49B2-8022-6FC58DB5260B}" pid="4" name="LastSavedDate">
    <vt:filetime>2026-06-25T08:29:48Z</vt:filetime>
  </property>
</Properties>
</file>