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0730" windowHeight="11160"/>
  </bookViews>
  <sheets>
    <sheet name="表紙①" sheetId="22" r:id="rId1"/>
    <sheet name="表紙" sheetId="5" state="hidden" r:id="rId2"/>
    <sheet name="監査調書" sheetId="1" r:id="rId3"/>
    <sheet name="表1" sheetId="7" r:id="rId4"/>
    <sheet name="表２" sheetId="4" r:id="rId5"/>
    <sheet name="表3" sheetId="9" r:id="rId6"/>
    <sheet name="表4" sheetId="2" r:id="rId7"/>
    <sheet name="表5" sheetId="13" r:id="rId8"/>
    <sheet name="表6" sheetId="14" r:id="rId9"/>
    <sheet name="表7" sheetId="23" r:id="rId10"/>
    <sheet name="職員名簿" sheetId="12" state="hidden" r:id="rId11"/>
    <sheet name="表8" sheetId="24" r:id="rId12"/>
    <sheet name="児童の入所状況" sheetId="19" r:id="rId13"/>
    <sheet name="独自調査" sheetId="6" r:id="rId14"/>
    <sheet name="目次" sheetId="3" state="hidden" r:id="rId15"/>
  </sheets>
  <definedNames>
    <definedName name="_xlnm.Print_Area" localSheetId="2">監査調書!$A$1:$AN$1003</definedName>
    <definedName name="_xlnm.Print_Area" localSheetId="6">表4!$B$1:$R$23</definedName>
    <definedName name="_xlnm.Print_Area" localSheetId="14">目次!$A$1:$J$93</definedName>
    <definedName name="_xlnm.Print_Area" localSheetId="1">表紙!$A$2:$F$29</definedName>
    <definedName name="_xlnm.Print_Area" localSheetId="13">独自調査!$A$1:$D$29</definedName>
    <definedName name="_xlnm.Print_Titles" localSheetId="13">独自調査!$1:$5</definedName>
    <definedName name="_xlnm.Print_Area" localSheetId="3">表1!$B$2:$U$38</definedName>
    <definedName name="_xlnm.Print_Area" localSheetId="5">表3!$B$1:$L$46</definedName>
    <definedName name="_xlnm.Print_Area" localSheetId="10">職員名簿!$B$2:$N$108</definedName>
    <definedName name="_xlnm.Print_Titles" localSheetId="10">職員名簿!$4:$5</definedName>
    <definedName name="_xlnm.Print_Area" localSheetId="7">表5!$B$1:$K$21</definedName>
    <definedName name="_xlnm.Print_Area" localSheetId="0">'表紙①'!$A$1:$F$39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冨士原　友実</author>
  </authors>
  <commentList>
    <comment ref="H2" authorId="0">
      <text>
        <r>
          <rPr>
            <sz val="11"/>
            <color theme="1"/>
            <rFont val="游ゴシック"/>
          </rPr>
          <t>冨士原　友実:
セルH2の数字を変えると、調書内の年度が変更される</t>
        </r>
      </text>
    </comment>
  </commentList>
</comments>
</file>

<file path=xl/comments2.xml><?xml version="1.0" encoding="utf-8"?>
<comments xmlns="http://schemas.openxmlformats.org/spreadsheetml/2006/main">
  <authors>
    <author>杉原　加奈</author>
  </authors>
  <commentList>
    <comment ref="D5" authorId="0">
      <text>
        <r>
          <rPr>
            <sz val="8"/>
            <color theme="1"/>
            <rFont val="游ゴシック"/>
          </rPr>
          <t>ドロップダウンリストから選択してください。</t>
        </r>
      </text>
    </comment>
  </commentList>
</comments>
</file>

<file path=xl/sharedStrings.xml><?xml version="1.0" encoding="utf-8"?>
<sst xmlns="http://schemas.openxmlformats.org/spreadsheetml/2006/main" xmlns:r="http://schemas.openxmlformats.org/officeDocument/2006/relationships" count="1262" uniqueCount="1262">
  <si>
    <t>※当期留保率が５％を上回る場合は収支計算分析表（経理等通知別表６）を添付すること。</t>
  </si>
  <si>
    <t>・育児・介護休業規程</t>
  </si>
  <si>
    <t>○委託費等の管理・運用については、安全確実でかつ換金性の高い方法で行われているか</t>
  </si>
  <si>
    <t>額の制限</t>
  </si>
  <si>
    <t>サイレン</t>
  </si>
  <si>
    <t>高齢者等活躍促進加算</t>
    <rPh sb="0" eb="3">
      <t>コウレイシャ</t>
    </rPh>
    <rPh sb="3" eb="4">
      <t>トウ</t>
    </rPh>
    <rPh sb="4" eb="6">
      <t>カツヤク</t>
    </rPh>
    <rPh sb="6" eb="8">
      <t>ソクシン</t>
    </rPh>
    <rPh sb="8" eb="10">
      <t>カサン</t>
    </rPh>
    <phoneticPr fontId="1"/>
  </si>
  <si>
    <t>※委託費の３カ月分相当額を上回る場合は、収支計算分析表（経理等通知別表６）を添付すること。</t>
  </si>
  <si>
    <t>職種</t>
    <rPh sb="0" eb="2">
      <t>ショクシュ</t>
    </rPh>
    <phoneticPr fontId="1"/>
  </si>
  <si>
    <t>8 未払金内訳書</t>
    <rPh sb="2" eb="5">
      <t>ミハライキン</t>
    </rPh>
    <rPh sb="5" eb="8">
      <t>ウチワケショ</t>
    </rPh>
    <phoneticPr fontId="1"/>
  </si>
  <si>
    <r>
      <t>◎小学校に保育所児童保育要録</t>
    </r>
    <r>
      <rPr>
        <sz val="11"/>
        <color rgb="FF000000"/>
        <rFont val="游ゴシック"/>
      </rPr>
      <t>（電子保存したものを含む）が送付されているか</t>
    </r>
  </si>
  <si>
    <t>記入者職名・氏名</t>
    <rPh sb="0" eb="2">
      <t>キニュウ</t>
    </rPh>
    <rPh sb="2" eb="3">
      <t>シャ</t>
    </rPh>
    <rPh sb="3" eb="5">
      <t>ショクメイ</t>
    </rPh>
    <rPh sb="6" eb="8">
      <t>シメイ</t>
    </rPh>
    <phoneticPr fontId="1"/>
  </si>
  <si>
    <t>③給与に関する規程が整備され、その規程により適正な給与水準が維持されている等人件費の運用が適正に行われ</t>
  </si>
  <si>
    <t>記入者職名・氏名</t>
  </si>
  <si>
    <r>
      <t>○収入証憑をすべて</t>
    </r>
    <r>
      <rPr>
        <sz val="11"/>
        <color rgb="FF000000"/>
        <rFont val="游ゴシック"/>
      </rPr>
      <t>10年間保管されているか</t>
    </r>
    <rPh sb="11" eb="12">
      <t>ネン</t>
    </rPh>
    <rPh sb="12" eb="13">
      <t>カン</t>
    </rPh>
    <phoneticPr fontId="1"/>
  </si>
  <si>
    <t>乳児保育研修</t>
    <rPh sb="0" eb="2">
      <t>ニュウジ</t>
    </rPh>
    <rPh sb="2" eb="4">
      <t>ホイク</t>
    </rPh>
    <rPh sb="4" eb="6">
      <t>ケンシュウ</t>
    </rPh>
    <phoneticPr fontId="1"/>
  </si>
  <si>
    <t>合計</t>
  </si>
  <si>
    <t>記録の有無</t>
    <rPh sb="0" eb="2">
      <t>キロク</t>
    </rPh>
    <rPh sb="3" eb="5">
      <t>ウム</t>
    </rPh>
    <phoneticPr fontId="1"/>
  </si>
  <si>
    <t>(10) 秘密の保持、個人情報の保護</t>
  </si>
  <si>
    <t>◎保護者等からの苦情を受け付ける窓口を設置し、担当者を決めて対応しているか</t>
  </si>
  <si>
    <t>補助金名称</t>
    <rPh sb="0" eb="3">
      <t>ホジョキン</t>
    </rPh>
    <rPh sb="3" eb="5">
      <t>メイショウ</t>
    </rPh>
    <phoneticPr fontId="1"/>
  </si>
  <si>
    <t>について職員や保護者に周知しているか</t>
  </si>
  <si>
    <t>保育所等監査調書</t>
  </si>
  <si>
    <t>・受け付けた苦情の内容等の記録</t>
    <rPh sb="1" eb="2">
      <t>ウ</t>
    </rPh>
    <rPh sb="3" eb="4">
      <t>ツ</t>
    </rPh>
    <rPh sb="6" eb="8">
      <t>クジョウ</t>
    </rPh>
    <rPh sb="9" eb="11">
      <t>ナイヨウ</t>
    </rPh>
    <rPh sb="11" eb="12">
      <t>トウ</t>
    </rPh>
    <rPh sb="13" eb="15">
      <t>キロク</t>
    </rPh>
    <phoneticPr fontId="1"/>
  </si>
  <si>
    <t>１歳児</t>
  </si>
  <si>
    <t>(6) 検食</t>
  </si>
  <si>
    <r>
      <t>（７） 医薬品等　　</t>
    </r>
    <r>
      <rPr>
        <sz val="11"/>
        <color rgb="FF000000"/>
        <rFont val="游ゴシック"/>
      </rPr>
      <t>★確認資料：医薬品管理表</t>
    </r>
    <rPh sb="11" eb="15">
      <t>カクニン</t>
    </rPh>
    <rPh sb="16" eb="19">
      <t>イヤクヒン</t>
    </rPh>
    <rPh sb="19" eb="22">
      <t>カンリ</t>
    </rPh>
    <phoneticPr fontId="1"/>
  </si>
  <si>
    <t>(4) 利用者負担額の受領</t>
  </si>
  <si>
    <r>
      <t xml:space="preserve">「その他」の場合の業務
</t>
    </r>
    <r>
      <rPr>
        <sz val="8"/>
        <color theme="1"/>
        <rFont val="游ゴシック"/>
      </rPr>
      <t>（具体的に）</t>
    </r>
    <rPh sb="3" eb="4">
      <t>タ</t>
    </rPh>
    <rPh sb="6" eb="8">
      <t>バアイ</t>
    </rPh>
    <rPh sb="9" eb="11">
      <t>ギョウム</t>
    </rPh>
    <rPh sb="13" eb="16">
      <t>グタイテキ</t>
    </rPh>
    <phoneticPr fontId="1"/>
  </si>
  <si>
    <t>【表１】</t>
    <rPh sb="1" eb="2">
      <t>ヒョウ</t>
    </rPh>
    <phoneticPr fontId="1"/>
  </si>
  <si>
    <t>〇園外活動等のために自動車を運行しているか</t>
    <rPh sb="1" eb="3">
      <t>エンガイ</t>
    </rPh>
    <rPh sb="3" eb="5">
      <t>カツドウ</t>
    </rPh>
    <rPh sb="5" eb="6">
      <t>トウ</t>
    </rPh>
    <rPh sb="10" eb="13">
      <t>ジドウシャ</t>
    </rPh>
    <rPh sb="14" eb="16">
      <t>ウンコウ</t>
    </rPh>
    <phoneticPr fontId="1"/>
  </si>
  <si>
    <t>○雇用する際に書面交付する、雇用契約書、採用辞令、雇用通知等には明示すべき労働条件が漏れな</t>
    <rPh sb="1" eb="3">
      <t>コヨウ</t>
    </rPh>
    <rPh sb="5" eb="6">
      <t>サイ</t>
    </rPh>
    <rPh sb="7" eb="9">
      <t>ショメン</t>
    </rPh>
    <rPh sb="9" eb="11">
      <t>コウフ</t>
    </rPh>
    <rPh sb="14" eb="16">
      <t>コヨウ</t>
    </rPh>
    <rPh sb="16" eb="19">
      <t>ケイヤクショ</t>
    </rPh>
    <rPh sb="20" eb="22">
      <t>サイヨウ</t>
    </rPh>
    <rPh sb="22" eb="24">
      <t>ジレイ</t>
    </rPh>
    <rPh sb="25" eb="27">
      <t>コヨウ</t>
    </rPh>
    <rPh sb="27" eb="29">
      <t>ツウチ</t>
    </rPh>
    <rPh sb="29" eb="30">
      <t>トウ</t>
    </rPh>
    <rPh sb="32" eb="34">
      <t>メイジ</t>
    </rPh>
    <rPh sb="37" eb="39">
      <t>ロウドウ</t>
    </rPh>
    <rPh sb="39" eb="41">
      <t>ジョウケン</t>
    </rPh>
    <rPh sb="42" eb="43">
      <t>モ</t>
    </rPh>
    <phoneticPr fontId="1"/>
  </si>
  <si>
    <t>保育士配置の特例</t>
    <rPh sb="0" eb="3">
      <t>ホイクシ</t>
    </rPh>
    <rPh sb="3" eb="5">
      <t>ハイチ</t>
    </rPh>
    <rPh sb="6" eb="8">
      <t>トクレイ</t>
    </rPh>
    <phoneticPr fontId="1"/>
  </si>
  <si>
    <t>④同一の設置者が設置する社会福祉事業(当該保育所含む)及び子育て支援事業の運営に要する経費並びに建物、設備の整備・修繕、環境の改善、土地取得費等に要する経費</t>
    <rPh sb="77" eb="78">
      <t>ヒ</t>
    </rPh>
    <phoneticPr fontId="1"/>
  </si>
  <si>
    <t xml:space="preserve"> 設 備 名</t>
  </si>
  <si>
    <r>
      <t xml:space="preserve"> 以下の書類を添付してください。</t>
    </r>
    <r>
      <rPr>
        <b/>
        <sz val="12"/>
        <color auto="1"/>
        <rFont val="游ゴシック"/>
      </rPr>
      <t>(データによる提出も可)</t>
    </r>
    <rPh sb="1" eb="3">
      <t>イカ</t>
    </rPh>
    <rPh sb="23" eb="25">
      <t>テイシュツ</t>
    </rPh>
    <rPh sb="26" eb="27">
      <t>カ</t>
    </rPh>
    <phoneticPr fontId="1"/>
  </si>
  <si>
    <t>◎確認を受けている施設又は事業所の数が20以上の場合、業務が法令に適合することを確保するための規程を整備し、市町村長等に届け出ているか　</t>
    <rPh sb="54" eb="56">
      <t>シチョウ</t>
    </rPh>
    <rPh sb="56" eb="58">
      <t>ソンチョウ</t>
    </rPh>
    <rPh sb="58" eb="59">
      <t>トウ</t>
    </rPh>
    <phoneticPr fontId="1"/>
  </si>
  <si>
    <t>(2) 記録の状況</t>
  </si>
  <si>
    <t>回実施</t>
  </si>
  <si>
    <t>○共同保育を実施している場合は、保護者に説明を行い同意を得ているか</t>
    <rPh sb="1" eb="3">
      <t>キョウドウ</t>
    </rPh>
    <rPh sb="3" eb="5">
      <t>ホイク</t>
    </rPh>
    <rPh sb="6" eb="8">
      <t>ジッシ</t>
    </rPh>
    <rPh sb="12" eb="14">
      <t>バアイ</t>
    </rPh>
    <rPh sb="16" eb="19">
      <t>ホゴシャ</t>
    </rPh>
    <rPh sb="20" eb="22">
      <t>セツメイ</t>
    </rPh>
    <rPh sb="23" eb="24">
      <t>オコナ</t>
    </rPh>
    <rPh sb="25" eb="27">
      <t>ドウイ</t>
    </rPh>
    <rPh sb="28" eb="29">
      <t>エ</t>
    </rPh>
    <phoneticPr fontId="1"/>
  </si>
  <si>
    <t>○原材料は特に洗浄・殺菌等を行わず購入した状態で保存しているか</t>
  </si>
  <si>
    <t>円　÷</t>
    <rPh sb="0" eb="1">
      <t>エン</t>
    </rPh>
    <phoneticPr fontId="1"/>
  </si>
  <si>
    <t xml:space="preserve">保育士資格のない所長・その他職員      </t>
  </si>
  <si>
    <t>面積基準による算定</t>
  </si>
  <si>
    <r>
      <t>○証憑（納品書・請求書・領収書）がすべて</t>
    </r>
    <r>
      <rPr>
        <sz val="11"/>
        <color rgb="FF000000"/>
        <rFont val="游ゴシック"/>
      </rPr>
      <t>10年間保管されているか</t>
    </r>
    <rPh sb="22" eb="24">
      <t>ネンカン</t>
    </rPh>
    <phoneticPr fontId="1"/>
  </si>
  <si>
    <t>修繕有の場合の対応</t>
    <rPh sb="0" eb="2">
      <t>シュウゼン</t>
    </rPh>
    <rPh sb="2" eb="3">
      <t>アリ</t>
    </rPh>
    <rPh sb="4" eb="6">
      <t>バアイ</t>
    </rPh>
    <rPh sb="7" eb="9">
      <t>タイオウ</t>
    </rPh>
    <phoneticPr fontId="1"/>
  </si>
  <si>
    <t>○年次有給休暇を取得しやすい職場環境の整備に努めているか</t>
  </si>
  <si>
    <t>ア　基本の７要件</t>
  </si>
  <si>
    <t>Ｏ157検査実施者数</t>
  </si>
  <si>
    <t>承認者</t>
    <rPh sb="0" eb="3">
      <t>ショウニンシャ</t>
    </rPh>
    <phoneticPr fontId="1"/>
  </si>
  <si>
    <t>電話番号</t>
  </si>
  <si>
    <t>設置者名</t>
  </si>
  <si>
    <t>・第三者評価加算の認定を受け、サービスの質の向上に努めること。</t>
  </si>
  <si>
    <t>〇栄養士・看護師等が配置されている場合には、その専門性を生かした対応を図っているか</t>
    <rPh sb="1" eb="4">
      <t>エイヨウシ</t>
    </rPh>
    <rPh sb="5" eb="8">
      <t>カンゴシ</t>
    </rPh>
    <rPh sb="8" eb="9">
      <t>トウ</t>
    </rPh>
    <rPh sb="10" eb="12">
      <t>ハイチ</t>
    </rPh>
    <rPh sb="17" eb="19">
      <t>バアイ</t>
    </rPh>
    <rPh sb="24" eb="27">
      <t>センモンセイ</t>
    </rPh>
    <rPh sb="28" eb="29">
      <t>イ</t>
    </rPh>
    <rPh sb="32" eb="34">
      <t>タイオウ</t>
    </rPh>
    <rPh sb="35" eb="36">
      <t>ハカ</t>
    </rPh>
    <phoneticPr fontId="1"/>
  </si>
  <si>
    <t>(4) 医薬品等</t>
  </si>
  <si>
    <t>氏名</t>
    <rPh sb="0" eb="2">
      <t>シメイ</t>
    </rPh>
    <phoneticPr fontId="1"/>
  </si>
  <si>
    <t>○月次試算表を作成し、毎月、理事長に提出されているか</t>
  </si>
  <si>
    <t>施設長名</t>
  </si>
  <si>
    <t>会計責任者</t>
    <rPh sb="0" eb="2">
      <t>カイケイ</t>
    </rPh>
    <rPh sb="2" eb="5">
      <t>セキニンシャ</t>
    </rPh>
    <phoneticPr fontId="1"/>
  </si>
  <si>
    <t>合計</t>
    <rPh sb="0" eb="2">
      <t>ゴウケイ</t>
    </rPh>
    <phoneticPr fontId="1"/>
  </si>
  <si>
    <t>施設機能強化推進費加算</t>
    <rPh sb="0" eb="2">
      <t>シセツ</t>
    </rPh>
    <rPh sb="2" eb="4">
      <t>キノウ</t>
    </rPh>
    <rPh sb="4" eb="6">
      <t>キョウカ</t>
    </rPh>
    <rPh sb="6" eb="8">
      <t>スイシン</t>
    </rPh>
    <rPh sb="8" eb="9">
      <t>ヒ</t>
    </rPh>
    <rPh sb="9" eb="11">
      <t>カサン</t>
    </rPh>
    <phoneticPr fontId="1"/>
  </si>
  <si>
    <t>施設所在地</t>
    <rPh sb="0" eb="2">
      <t>シセツ</t>
    </rPh>
    <rPh sb="2" eb="5">
      <t>ショザイチ</t>
    </rPh>
    <phoneticPr fontId="1"/>
  </si>
  <si>
    <r>
      <t>　（未提出の法人、</t>
    </r>
    <r>
      <rPr>
        <sz val="11"/>
        <color auto="1"/>
        <rFont val="游ゴシック"/>
      </rPr>
      <t>理事長及び園長の</t>
    </r>
    <r>
      <rPr>
        <sz val="11"/>
        <color theme="1"/>
        <rFont val="游ゴシック"/>
      </rPr>
      <t>変更があった法人）</t>
    </r>
    <rPh sb="9" eb="12">
      <t>リジチョウ</t>
    </rPh>
    <rPh sb="12" eb="13">
      <t>オヨ</t>
    </rPh>
    <rPh sb="14" eb="16">
      <t>エンチョウ</t>
    </rPh>
    <phoneticPr fontId="1"/>
  </si>
  <si>
    <t>④  租税公課</t>
  </si>
  <si>
    <t>しい理由を記載</t>
    <rPh sb="2" eb="4">
      <t>リユウ</t>
    </rPh>
    <rPh sb="5" eb="7">
      <t>キサイ</t>
    </rPh>
    <phoneticPr fontId="1"/>
  </si>
  <si>
    <t>短時間
認定</t>
    <rPh sb="0" eb="3">
      <t>タンジカン</t>
    </rPh>
    <phoneticPr fontId="1"/>
  </si>
  <si>
    <t>ウ　 当期末支払資金残高</t>
  </si>
  <si>
    <t>(8) 苦情解決の仕組み</t>
  </si>
  <si>
    <t xml:space="preserve">  経理等通知
  記3(2)</t>
  </si>
  <si>
    <t>・睡眠中の子どもの顔色、呼吸状態をきめ細かく観察しているか</t>
  </si>
  <si>
    <t>年度</t>
    <rPh sb="0" eb="2">
      <t>ネンド</t>
    </rPh>
    <phoneticPr fontId="1"/>
  </si>
  <si>
    <t>目的外使用の例（主なもの）</t>
    <rPh sb="0" eb="3">
      <t>モクテキガイ</t>
    </rPh>
    <rPh sb="3" eb="5">
      <t>シヨウ</t>
    </rPh>
    <rPh sb="6" eb="7">
      <t>レイ</t>
    </rPh>
    <rPh sb="8" eb="9">
      <t>オモ</t>
    </rPh>
    <phoneticPr fontId="1"/>
  </si>
  <si>
    <t>(K)</t>
  </si>
  <si>
    <t>(5) 安全管理体制</t>
  </si>
  <si>
    <t>令和</t>
    <rPh sb="0" eb="2">
      <t>レイワ</t>
    </rPh>
    <phoneticPr fontId="1"/>
  </si>
  <si>
    <t>繰入額（円）</t>
    <rPh sb="0" eb="2">
      <t>クリイレ</t>
    </rPh>
    <rPh sb="2" eb="3">
      <t>ガク</t>
    </rPh>
    <rPh sb="4" eb="5">
      <t>エン</t>
    </rPh>
    <phoneticPr fontId="1"/>
  </si>
  <si>
    <t>乳児室</t>
    <rPh sb="0" eb="2">
      <t>ニュウジ</t>
    </rPh>
    <rPh sb="2" eb="3">
      <t>シツ</t>
    </rPh>
    <phoneticPr fontId="1"/>
  </si>
  <si>
    <t>(2) 管理体制の確立</t>
  </si>
  <si>
    <t>（３） 拠点(サービス)区分間繰入金収入、拠点(サービス)区分間繰入金支出</t>
  </si>
  <si>
    <r>
      <t>・</t>
    </r>
    <r>
      <rPr>
        <b/>
        <sz val="11"/>
        <color rgb="FF000000"/>
        <rFont val="游ゴシック"/>
      </rPr>
      <t>運用通知</t>
    </r>
    <r>
      <rPr>
        <sz val="11"/>
        <color rgb="FF000000"/>
        <rFont val="游ゴシック"/>
      </rPr>
      <t>：平成27年9月3日府子本第256号・雇児保発0903第2号【平成29年4月6日最終改正】</t>
    </r>
  </si>
  <si>
    <t>(1) 児童の健康診断の実施状況</t>
  </si>
  <si>
    <t>(5) 積立資産取崩収入</t>
  </si>
  <si>
    <t>□賃金改善計画が職員に周知されているか</t>
    <rPh sb="1" eb="3">
      <t>チンギン</t>
    </rPh>
    <rPh sb="3" eb="5">
      <t>カイゼン</t>
    </rPh>
    <rPh sb="5" eb="7">
      <t>ケイカク</t>
    </rPh>
    <rPh sb="8" eb="10">
      <t>ショクイン</t>
    </rPh>
    <rPh sb="11" eb="13">
      <t>シュウチ</t>
    </rPh>
    <phoneticPr fontId="1"/>
  </si>
  <si>
    <t>・人件費積立資産</t>
  </si>
  <si>
    <t>〇浸水想定地域内又は土砂災害警戒区域内に該当する場合、「避難確保計画」を作成し、市へ報告しているか</t>
    <rPh sb="3" eb="5">
      <t>ソウテイ</t>
    </rPh>
    <phoneticPr fontId="1"/>
  </si>
  <si>
    <t>施設名</t>
  </si>
  <si>
    <r>
      <t>就業規則上の</t>
    </r>
    <r>
      <rPr>
        <sz val="11"/>
        <color theme="1"/>
        <rFont val="游ゴシック"/>
      </rPr>
      <t xml:space="preserve">
常勤職員の１ヶ月の
勤務時間数
（注）</t>
    </r>
    <rPh sb="0" eb="5">
      <t>シュウギ</t>
    </rPh>
    <rPh sb="17" eb="19">
      <t>キンム</t>
    </rPh>
    <rPh sb="19" eb="22">
      <t>ジカンスウ</t>
    </rPh>
    <rPh sb="24" eb="25">
      <t>チュウ</t>
    </rPh>
    <phoneticPr fontId="1"/>
  </si>
  <si>
    <t>【本部拠点区分(サービス区分)で支出すべき経費】 理事会開催経費（役員報酬等）、法人登記経費等</t>
  </si>
  <si>
    <t>）</t>
  </si>
  <si>
    <t>(2) 所長の設置状況</t>
  </si>
  <si>
    <t>○児童に対し、犯罪や事故から身を守るための注意事項を職員が指導しているか</t>
  </si>
  <si>
    <t>在籍職員数（パートを含む）</t>
  </si>
  <si>
    <t>離乳食についての配慮事項</t>
  </si>
  <si>
    <t>3 拠点区分貸借対照表（第3号4様式）</t>
    <rPh sb="2" eb="4">
      <t>キョテン</t>
    </rPh>
    <rPh sb="4" eb="6">
      <t>クブン</t>
    </rPh>
    <rPh sb="6" eb="11">
      <t>タイシャクタイショウヒョウ</t>
    </rPh>
    <rPh sb="12" eb="13">
      <t>ダイ</t>
    </rPh>
    <rPh sb="14" eb="15">
      <t>ゴウ</t>
    </rPh>
    <rPh sb="16" eb="18">
      <t>ヨウシキ</t>
    </rPh>
    <phoneticPr fontId="1"/>
  </si>
  <si>
    <t>○園外保育時の事故発生に備えてマニュアルを作成しているか</t>
    <rPh sb="1" eb="5">
      <t>エンガイホイク</t>
    </rPh>
    <rPh sb="5" eb="6">
      <t>ジ</t>
    </rPh>
    <rPh sb="7" eb="9">
      <t>ジコ</t>
    </rPh>
    <rPh sb="9" eb="11">
      <t>ハッセイ</t>
    </rPh>
    <rPh sb="12" eb="13">
      <t>ソナ</t>
    </rPh>
    <rPh sb="21" eb="23">
      <t>サクセイ</t>
    </rPh>
    <phoneticPr fontId="1"/>
  </si>
  <si>
    <t>◇保育所（園）要覧・しおり等</t>
  </si>
  <si>
    <t>Ｆ Ａ Ｘ</t>
  </si>
  <si>
    <t>年齢区分</t>
  </si>
  <si>
    <t>(1) 経理規程</t>
  </si>
  <si>
    <t>台</t>
    <rPh sb="0" eb="1">
      <t>ダイ</t>
    </rPh>
    <phoneticPr fontId="1"/>
  </si>
  <si>
    <t>作成しているか</t>
    <rPh sb="0" eb="2">
      <t>サクセイ</t>
    </rPh>
    <phoneticPr fontId="1"/>
  </si>
  <si>
    <t>(9) 衛生管理体制</t>
  </si>
  <si>
    <t>・拠点区分資金収支明細書（別紙3⑩）</t>
    <rPh sb="1" eb="3">
      <t>キョテン</t>
    </rPh>
    <rPh sb="3" eb="5">
      <t>クブン</t>
    </rPh>
    <rPh sb="5" eb="7">
      <t>シキン</t>
    </rPh>
    <rPh sb="7" eb="9">
      <t>シュウシ</t>
    </rPh>
    <rPh sb="9" eb="12">
      <t>メイサイショ</t>
    </rPh>
    <rPh sb="13" eb="15">
      <t>ベッシ</t>
    </rPh>
    <phoneticPr fontId="1"/>
  </si>
  <si>
    <t>乳児担当者</t>
  </si>
  <si>
    <t>◎年度当初から定員を大きく超過している場合、定員見直しの予定・考え方</t>
  </si>
  <si>
    <t>ほふく室</t>
    <rPh sb="3" eb="4">
      <t>シツ</t>
    </rPh>
    <phoneticPr fontId="1"/>
  </si>
  <si>
    <t>◆運営規程及び入園時の説明で使用する重要事項説明書（入園のしおり等）</t>
    <rPh sb="1" eb="5">
      <t>ウンエイキテイ</t>
    </rPh>
    <rPh sb="5" eb="6">
      <t>オヨ</t>
    </rPh>
    <rPh sb="7" eb="9">
      <t>ニュウエン</t>
    </rPh>
    <rPh sb="9" eb="10">
      <t>ジ</t>
    </rPh>
    <rPh sb="11" eb="13">
      <t>セツメイ</t>
    </rPh>
    <rPh sb="14" eb="16">
      <t>シヨウ</t>
    </rPh>
    <rPh sb="18" eb="20">
      <t>ジュウヨウ</t>
    </rPh>
    <rPh sb="20" eb="22">
      <t>ジコウ</t>
    </rPh>
    <rPh sb="22" eb="25">
      <t>セツメイショ</t>
    </rPh>
    <rPh sb="26" eb="28">
      <t>ニュウエン</t>
    </rPh>
    <rPh sb="32" eb="33">
      <t>トウ</t>
    </rPh>
    <phoneticPr fontId="1"/>
  </si>
  <si>
    <t>◎全体的な計画に基づき、具体的な保育が適切に展開されるよう指導計画・保健計画・食育計画等を</t>
    <rPh sb="1" eb="3">
      <t>ゼンタイ</t>
    </rPh>
    <rPh sb="3" eb="4">
      <t>テキ</t>
    </rPh>
    <rPh sb="5" eb="7">
      <t>ケイカク</t>
    </rPh>
    <rPh sb="8" eb="9">
      <t>モト</t>
    </rPh>
    <rPh sb="12" eb="15">
      <t>グタイテキ</t>
    </rPh>
    <rPh sb="16" eb="18">
      <t>ホイク</t>
    </rPh>
    <rPh sb="19" eb="21">
      <t>テキセツ</t>
    </rPh>
    <rPh sb="22" eb="24">
      <t>テンカイ</t>
    </rPh>
    <rPh sb="29" eb="31">
      <t>シドウ</t>
    </rPh>
    <rPh sb="31" eb="33">
      <t>ケイカク</t>
    </rPh>
    <rPh sb="34" eb="36">
      <t>ホケン</t>
    </rPh>
    <rPh sb="36" eb="38">
      <t>ケイカク</t>
    </rPh>
    <rPh sb="39" eb="41">
      <t>ショクイク</t>
    </rPh>
    <rPh sb="41" eb="43">
      <t>ケイカク</t>
    </rPh>
    <rPh sb="43" eb="44">
      <t>トウ</t>
    </rPh>
    <phoneticPr fontId="1"/>
  </si>
  <si>
    <t>(5) 旅費</t>
  </si>
  <si>
    <t>◎事故防止のための委員会及び職員に対し研修を定期的に行っているか</t>
    <rPh sb="1" eb="3">
      <t>ジコ</t>
    </rPh>
    <rPh sb="3" eb="5">
      <t>ボウシ</t>
    </rPh>
    <rPh sb="9" eb="12">
      <t>イインカイ</t>
    </rPh>
    <rPh sb="12" eb="13">
      <t>オヨ</t>
    </rPh>
    <rPh sb="14" eb="16">
      <t>ショクイン</t>
    </rPh>
    <rPh sb="17" eb="18">
      <t>タイ</t>
    </rPh>
    <rPh sb="19" eb="21">
      <t>ケンシュウ</t>
    </rPh>
    <rPh sb="22" eb="25">
      <t>テイキテキ</t>
    </rPh>
    <rPh sb="26" eb="27">
      <t>オコナ</t>
    </rPh>
    <phoneticPr fontId="1"/>
  </si>
  <si>
    <t>・児童出席簿</t>
  </si>
  <si>
    <t>目　次</t>
    <rPh sb="0" eb="1">
      <t>メ</t>
    </rPh>
    <rPh sb="2" eb="3">
      <t>ツギ</t>
    </rPh>
    <phoneticPr fontId="1"/>
  </si>
  <si>
    <r>
      <t>（４）労働</t>
    </r>
    <r>
      <rPr>
        <sz val="11"/>
        <color rgb="FF000000"/>
        <rFont val="游ゴシック"/>
      </rPr>
      <t>環境</t>
    </r>
    <rPh sb="5" eb="7">
      <t>カンキョウ</t>
    </rPh>
    <phoneticPr fontId="1"/>
  </si>
  <si>
    <t>人数(名)</t>
    <rPh sb="0" eb="2">
      <t>ニンズウ</t>
    </rPh>
    <rPh sb="3" eb="4">
      <t>メイ</t>
    </rPh>
    <phoneticPr fontId="1"/>
  </si>
  <si>
    <t>〇私用車を業務に使用する場合の規程が整備されているか</t>
    <rPh sb="1" eb="4">
      <t>シヨウシャ</t>
    </rPh>
    <rPh sb="5" eb="7">
      <t>ギョウム</t>
    </rPh>
    <rPh sb="8" eb="10">
      <t>シヨウ</t>
    </rPh>
    <rPh sb="12" eb="14">
      <t>バアイ</t>
    </rPh>
    <rPh sb="15" eb="17">
      <t>キテイ</t>
    </rPh>
    <rPh sb="18" eb="20">
      <t>セイビ</t>
    </rPh>
    <phoneticPr fontId="1"/>
  </si>
  <si>
    <t>○食中毒が発生した場合に備えてマニュアルを作成するなど、対応策を定めているか</t>
  </si>
  <si>
    <t>　表、拠点区分資金収支計算書及び拠点区分資金収支明細書、又は学校法人会計基準に基づく資金収支計算書及</t>
  </si>
  <si>
    <t>施行前の対応</t>
    <rPh sb="0" eb="2">
      <t>セコウ</t>
    </rPh>
    <rPh sb="2" eb="3">
      <t>マエ</t>
    </rPh>
    <rPh sb="4" eb="5">
      <t>タイ</t>
    </rPh>
    <rPh sb="5" eb="6">
      <t>オウ</t>
    </rPh>
    <phoneticPr fontId="1"/>
  </si>
  <si>
    <t xml:space="preserve">７　会計経理  </t>
  </si>
  <si>
    <t>○備品等購入積立資産への積立支出があるか</t>
  </si>
  <si>
    <r>
      <t>③幼稚園教諭・小学校教諭・養護教諭</t>
    </r>
    <r>
      <rPr>
        <sz val="10"/>
        <color theme="1"/>
        <rFont val="游ゴシック"/>
      </rPr>
      <t>（特例により配置基準上の人数に充てる場合）</t>
    </r>
  </si>
  <si>
    <t>２歳未満</t>
    <rPh sb="1" eb="2">
      <t>サイ</t>
    </rPh>
    <rPh sb="2" eb="4">
      <t>ミマン</t>
    </rPh>
    <phoneticPr fontId="1"/>
  </si>
  <si>
    <t>○前期末支払資金残高を取り崩したか</t>
  </si>
  <si>
    <t>★確認資料：子育て支援員研修修了証書、家庭的保育者認定証、保育業務従事経験・研修受講が分かる書類</t>
    <rPh sb="43" eb="44">
      <t>ワ</t>
    </rPh>
    <rPh sb="46" eb="48">
      <t>ショルイ</t>
    </rPh>
    <phoneticPr fontId="1"/>
  </si>
  <si>
    <t>・体位測定</t>
  </si>
  <si>
    <t>④給食について必要な栄養量が確保され、嗜好を生かした調理がなされているとともに、日常生活について必要な</t>
  </si>
  <si>
    <t>屋内消火栓</t>
  </si>
  <si>
    <t>６月</t>
    <rPh sb="1" eb="2">
      <t>ガツ</t>
    </rPh>
    <phoneticPr fontId="1"/>
  </si>
  <si>
    <t>○生活管理指導表を用いて、症状を把握しているか</t>
    <rPh sb="1" eb="3">
      <t>セイカツ</t>
    </rPh>
    <rPh sb="3" eb="5">
      <t>カンリ</t>
    </rPh>
    <rPh sb="5" eb="7">
      <t>シドウ</t>
    </rPh>
    <rPh sb="7" eb="8">
      <t>ヒョウ</t>
    </rPh>
    <rPh sb="9" eb="10">
      <t>モチ</t>
    </rPh>
    <rPh sb="13" eb="15">
      <t>ショウジョウ</t>
    </rPh>
    <rPh sb="16" eb="18">
      <t>ハアク</t>
    </rPh>
    <phoneticPr fontId="1"/>
  </si>
  <si>
    <t>看護師</t>
    <rPh sb="0" eb="3">
      <t>カンゴシ</t>
    </rPh>
    <phoneticPr fontId="1"/>
  </si>
  <si>
    <t>２月</t>
    <rPh sb="1" eb="2">
      <t>ガツ</t>
    </rPh>
    <phoneticPr fontId="1"/>
  </si>
  <si>
    <r>
      <t>・</t>
    </r>
    <r>
      <rPr>
        <sz val="11"/>
        <color rgb="FF000000"/>
        <rFont val="游ゴシック"/>
      </rPr>
      <t>浸水・洪水（浸水想定区域の場合）</t>
    </r>
    <rPh sb="1" eb="3">
      <t>シンスイ</t>
    </rPh>
    <rPh sb="4" eb="6">
      <t>コウズイ</t>
    </rPh>
    <rPh sb="7" eb="9">
      <t>シンスイ</t>
    </rPh>
    <rPh sb="9" eb="11">
      <t>ソウテイ</t>
    </rPh>
    <rPh sb="11" eb="13">
      <t>クイキ</t>
    </rPh>
    <rPh sb="14" eb="16">
      <t>バアイ</t>
    </rPh>
    <phoneticPr fontId="1"/>
  </si>
  <si>
    <t>※１本部拠点区分と保育所拠点区分が存在する場合</t>
    <rPh sb="2" eb="4">
      <t>ホンブ</t>
    </rPh>
    <rPh sb="4" eb="8">
      <t>キョテンクブン</t>
    </rPh>
    <rPh sb="9" eb="12">
      <t>ホイクショ</t>
    </rPh>
    <rPh sb="12" eb="16">
      <t>キョテンクブン</t>
    </rPh>
    <rPh sb="17" eb="19">
      <t>ソンザイ</t>
    </rPh>
    <rPh sb="21" eb="23">
      <t>バアイ</t>
    </rPh>
    <phoneticPr fontId="1"/>
  </si>
  <si>
    <t>(4) 支払資金残高</t>
  </si>
  <si>
    <t>イ　 当期留保率</t>
  </si>
  <si>
    <t>(6) 避難訓練等の状況</t>
  </si>
  <si>
    <t>療育支援加算</t>
    <rPh sb="0" eb="2">
      <t>リョウイク</t>
    </rPh>
    <rPh sb="2" eb="4">
      <t>シエン</t>
    </rPh>
    <rPh sb="4" eb="6">
      <t>カサン</t>
    </rPh>
    <phoneticPr fontId="1"/>
  </si>
  <si>
    <t>・苦情解決結果の公表件数</t>
  </si>
  <si>
    <t>加入している場合、その内容</t>
  </si>
  <si>
    <t>月案</t>
    <rPh sb="0" eb="1">
      <t>ゲツ</t>
    </rPh>
    <rPh sb="1" eb="2">
      <t>アン</t>
    </rPh>
    <phoneticPr fontId="1"/>
  </si>
  <si>
    <t>児童数（人）</t>
  </si>
  <si>
    <t>私的契約児</t>
    <rPh sb="0" eb="2">
      <t>シテキ</t>
    </rPh>
    <rPh sb="2" eb="4">
      <t>ケイヤク</t>
    </rPh>
    <rPh sb="4" eb="5">
      <t>ジ</t>
    </rPh>
    <phoneticPr fontId="1"/>
  </si>
  <si>
    <t>○小口現金の保有額が限度額を超えていないか</t>
  </si>
  <si>
    <t>人数</t>
    <rPh sb="0" eb="2">
      <t>ニンズウ</t>
    </rPh>
    <phoneticPr fontId="1"/>
  </si>
  <si>
    <t>○人件費積立資産への積立支出があるか</t>
  </si>
  <si>
    <t>○アレルギー疾患対応マニュアルを整備しているか</t>
    <rPh sb="6" eb="8">
      <t>シッカン</t>
    </rPh>
    <rPh sb="8" eb="10">
      <t>タイオウ</t>
    </rPh>
    <rPh sb="16" eb="18">
      <t>セイビ</t>
    </rPh>
    <phoneticPr fontId="1"/>
  </si>
  <si>
    <t>（８）自動車を運行する場合の所在確認</t>
    <rPh sb="3" eb="6">
      <t>ジドウシャ</t>
    </rPh>
    <rPh sb="7" eb="9">
      <t>ウンコウ</t>
    </rPh>
    <rPh sb="11" eb="13">
      <t>バアイ</t>
    </rPh>
    <rPh sb="14" eb="18">
      <t>ショザイカクニン</t>
    </rPh>
    <phoneticPr fontId="1"/>
  </si>
  <si>
    <t>(４) 保育の提供を行う日及び時間並びに提供を行わない日</t>
  </si>
  <si>
    <t>◎次の諸帳簿は記録されているか</t>
  </si>
  <si>
    <t>○現金、預貯金通帳及び通帳印鑑の各保管責任者について、その業務が事務分掌で明確にされているか</t>
  </si>
  <si>
    <t>・借入金明細書（別紙3①）</t>
    <rPh sb="1" eb="4">
      <t>シャクニュウキン</t>
    </rPh>
    <rPh sb="4" eb="7">
      <t>メイサイショ</t>
    </rPh>
    <rPh sb="8" eb="10">
      <t>ベッシ</t>
    </rPh>
    <phoneticPr fontId="1"/>
  </si>
  <si>
    <t>・児童簿</t>
  </si>
  <si>
    <t>（注）「随意契約の場合その理由」の欄は、物品の購入、工事の請負契約等を随意契約により行った場合の理由について、平成２９年３月２９日付け雇児総発第０３２９号第１号「社会福祉法人における入札等の取扱いについて」通知の１の（３）に掲げる符号を、次により「ア」「イー①」「ウー②」のように記載してください。</t>
    <rPh sb="1" eb="2">
      <t>チュウ</t>
    </rPh>
    <rPh sb="4" eb="6">
      <t>ズイイ</t>
    </rPh>
    <rPh sb="6" eb="8">
      <t>ケイヤク</t>
    </rPh>
    <rPh sb="9" eb="11">
      <t>バアイ</t>
    </rPh>
    <rPh sb="13" eb="15">
      <t>リユウ</t>
    </rPh>
    <rPh sb="17" eb="18">
      <t>ラン</t>
    </rPh>
    <rPh sb="20" eb="22">
      <t>ブッピン</t>
    </rPh>
    <rPh sb="23" eb="25">
      <t>コウニュウ</t>
    </rPh>
    <rPh sb="26" eb="28">
      <t>コウジ</t>
    </rPh>
    <rPh sb="29" eb="31">
      <t>ウケオイ</t>
    </rPh>
    <rPh sb="31" eb="33">
      <t>ケイヤク</t>
    </rPh>
    <rPh sb="33" eb="34">
      <t>トウ</t>
    </rPh>
    <rPh sb="35" eb="37">
      <t>ズイイ</t>
    </rPh>
    <rPh sb="37" eb="39">
      <t>ケイヤク</t>
    </rPh>
    <rPh sb="42" eb="43">
      <t>オコナ</t>
    </rPh>
    <rPh sb="45" eb="47">
      <t>バアイ</t>
    </rPh>
    <rPh sb="48" eb="50">
      <t>リユウ</t>
    </rPh>
    <rPh sb="55" eb="57">
      <t>ヘイセイ</t>
    </rPh>
    <rPh sb="59" eb="60">
      <t>ネン</t>
    </rPh>
    <rPh sb="61" eb="62">
      <t>ガツ</t>
    </rPh>
    <rPh sb="64" eb="65">
      <t>ニチ</t>
    </rPh>
    <rPh sb="65" eb="66">
      <t>ツ</t>
    </rPh>
    <rPh sb="67" eb="69">
      <t>コジ</t>
    </rPh>
    <rPh sb="69" eb="70">
      <t>ソウ</t>
    </rPh>
    <rPh sb="70" eb="71">
      <t>ハツ</t>
    </rPh>
    <rPh sb="71" eb="72">
      <t>ダイ</t>
    </rPh>
    <rPh sb="76" eb="77">
      <t>ゴウ</t>
    </rPh>
    <rPh sb="77" eb="78">
      <t>ダイ</t>
    </rPh>
    <rPh sb="79" eb="80">
      <t>ゴウ</t>
    </rPh>
    <rPh sb="81" eb="83">
      <t>シャカイ</t>
    </rPh>
    <rPh sb="83" eb="85">
      <t>フクシ</t>
    </rPh>
    <rPh sb="85" eb="87">
      <t>ホウジン</t>
    </rPh>
    <rPh sb="91" eb="93">
      <t>ニュウサツ</t>
    </rPh>
    <rPh sb="93" eb="94">
      <t>トウ</t>
    </rPh>
    <rPh sb="95" eb="97">
      <t>トリアツカ</t>
    </rPh>
    <rPh sb="103" eb="105">
      <t>ツウチ</t>
    </rPh>
    <rPh sb="112" eb="113">
      <t>カカ</t>
    </rPh>
    <rPh sb="115" eb="117">
      <t>フゴウ</t>
    </rPh>
    <rPh sb="119" eb="120">
      <t>ツギ</t>
    </rPh>
    <rPh sb="140" eb="142">
      <t>キサイ</t>
    </rPh>
    <phoneticPr fontId="1"/>
  </si>
  <si>
    <t>固定資産管理責任者</t>
    <rPh sb="0" eb="2">
      <t>コテイ</t>
    </rPh>
    <rPh sb="2" eb="4">
      <t>シサン</t>
    </rPh>
    <rPh sb="4" eb="6">
      <t>カンリ</t>
    </rPh>
    <rPh sb="6" eb="8">
      <t>セキニン</t>
    </rPh>
    <rPh sb="8" eb="9">
      <t>シャ</t>
    </rPh>
    <phoneticPr fontId="1"/>
  </si>
  <si>
    <t>○管理費の他費目への流用</t>
  </si>
  <si>
    <t>　業の要件を満たしていると認められ、実施しているものも含む</t>
  </si>
  <si>
    <t>標準時間
認定</t>
    <rPh sb="0" eb="2">
      <t>ヒョウジュン</t>
    </rPh>
    <rPh sb="2" eb="4">
      <t>ジカン</t>
    </rPh>
    <rPh sb="5" eb="7">
      <t>ニンテイ</t>
    </rPh>
    <phoneticPr fontId="1"/>
  </si>
  <si>
    <t>１　運営・管理状況</t>
  </si>
  <si>
    <t>(2) 業務管理体制の整備</t>
  </si>
  <si>
    <t>（１）利用定員</t>
  </si>
  <si>
    <t>◎地域住民や地域の活動との連携、協力、交流等を行っているか</t>
  </si>
  <si>
    <r>
      <t>★確認資料：労働者名簿、36条協定書、出勤簿、休暇簿、時間外勤務命令簿、賃金台帳</t>
    </r>
    <r>
      <rPr>
        <sz val="11"/>
        <color rgb="FF000000"/>
        <rFont val="游ゴシック"/>
      </rPr>
      <t>、雇用契約書</t>
    </r>
    <rPh sb="41" eb="43">
      <t>コヨウ</t>
    </rPh>
    <rPh sb="43" eb="46">
      <t>ケイヤクショ</t>
    </rPh>
    <phoneticPr fontId="1"/>
  </si>
  <si>
    <t>(2) 施設等の状況</t>
  </si>
  <si>
    <t>煙感知</t>
  </si>
  <si>
    <t>②特例２（幼稚園教諭、小学校教諭、養護教諭を活用）の利用</t>
  </si>
  <si>
    <r>
      <t>④常勤２年相当の保育業務従事経験がある子育て支援員</t>
    </r>
    <r>
      <rPr>
        <sz val="10"/>
        <color theme="1"/>
        <rFont val="游ゴシック"/>
      </rPr>
      <t>(注１)</t>
    </r>
    <r>
      <rPr>
        <sz val="11"/>
        <color theme="1"/>
        <rFont val="游ゴシック"/>
      </rPr>
      <t>・家庭的保育者</t>
    </r>
  </si>
  <si>
    <t>(3) 保護者との連携の状況</t>
  </si>
  <si>
    <t>(1) 運営規程</t>
  </si>
  <si>
    <t>（５） 積立資産取崩収入</t>
  </si>
  <si>
    <t xml:space="preserve"> 【Ⅰ基本の7要件】
＋知事事前承認</t>
  </si>
  <si>
    <t>・第三者委員への苦情解決結果の報告件数</t>
  </si>
  <si>
    <t xml:space="preserve"> ◎人権・同和問題に関する研修を行っているか</t>
  </si>
  <si>
    <t>(2) 喫食状況</t>
  </si>
  <si>
    <t>点検日</t>
    <rPh sb="0" eb="2">
      <t>テンケン</t>
    </rPh>
    <rPh sb="2" eb="3">
      <t>ビ</t>
    </rPh>
    <phoneticPr fontId="1"/>
  </si>
  <si>
    <t>(11) 福祉サービスの質の向上のための措置等</t>
  </si>
  <si>
    <t>・サービス区分間繰入金明細書（別紙3⑬）</t>
    <rPh sb="5" eb="7">
      <t>クブン</t>
    </rPh>
    <rPh sb="7" eb="8">
      <t>カン</t>
    </rPh>
    <rPh sb="8" eb="10">
      <t>クリイレ</t>
    </rPh>
    <rPh sb="10" eb="11">
      <t>キン</t>
    </rPh>
    <rPh sb="11" eb="14">
      <t>メイサイショ</t>
    </rPh>
    <rPh sb="15" eb="17">
      <t>ベッシ</t>
    </rPh>
    <phoneticPr fontId="1"/>
  </si>
  <si>
    <t>ー</t>
  </si>
  <si>
    <t>整備されている装置器具等</t>
  </si>
  <si>
    <t>〇安全点検（施設・設備、園外活動）に関する年間スケジュールを策定しているか</t>
    <rPh sb="1" eb="3">
      <t>アンゼン</t>
    </rPh>
    <rPh sb="3" eb="5">
      <t>テンケン</t>
    </rPh>
    <rPh sb="6" eb="8">
      <t>シセツ</t>
    </rPh>
    <rPh sb="9" eb="11">
      <t>セツビ</t>
    </rPh>
    <rPh sb="12" eb="14">
      <t>エンガイ</t>
    </rPh>
    <rPh sb="14" eb="16">
      <t>カツドウ</t>
    </rPh>
    <rPh sb="18" eb="19">
      <t>カン</t>
    </rPh>
    <rPh sb="21" eb="23">
      <t>ネンカン</t>
    </rPh>
    <rPh sb="30" eb="32">
      <t>サクテイ</t>
    </rPh>
    <phoneticPr fontId="1"/>
  </si>
  <si>
    <t>短時間
認定</t>
    <rPh sb="0" eb="3">
      <t>タンジカン</t>
    </rPh>
    <rPh sb="4" eb="6">
      <t>ニンテイ</t>
    </rPh>
    <phoneticPr fontId="1"/>
  </si>
  <si>
    <t>設備</t>
    <rPh sb="0" eb="2">
      <t>セツビ</t>
    </rPh>
    <phoneticPr fontId="1"/>
  </si>
  <si>
    <t>(3) 事業計画、諸規程の状況</t>
  </si>
  <si>
    <t>(11) その他保育所の運営に関する重要事項</t>
  </si>
  <si>
    <t>(5) 体調不良時の対応</t>
  </si>
  <si>
    <t>【Ⅱ7要件＋特別保育】　　
＋知事事前承認</t>
    <rPh sb="6" eb="8">
      <t>トクベツ</t>
    </rPh>
    <rPh sb="8" eb="9">
      <t>ホ</t>
    </rPh>
    <phoneticPr fontId="1"/>
  </si>
  <si>
    <t>休日保育加算</t>
  </si>
  <si>
    <t>④地域子育て支援拠点事業（国補助）又はこれと同様の事業と認められるもの</t>
  </si>
  <si>
    <t>使途（具体的に記載）</t>
    <rPh sb="0" eb="1">
      <t>ツカ</t>
    </rPh>
    <rPh sb="3" eb="6">
      <t>グタイテキ</t>
    </rPh>
    <rPh sb="7" eb="9">
      <t>キサイ</t>
    </rPh>
    <phoneticPr fontId="1"/>
  </si>
  <si>
    <t>会議等の名称</t>
    <rPh sb="0" eb="2">
      <t>カイギ</t>
    </rPh>
    <rPh sb="2" eb="3">
      <t>トウ</t>
    </rPh>
    <rPh sb="4" eb="6">
      <t>メイショウ</t>
    </rPh>
    <phoneticPr fontId="1"/>
  </si>
  <si>
    <t>6 財産目録</t>
    <rPh sb="2" eb="6">
      <t>ザイサンモクロク</t>
    </rPh>
    <phoneticPr fontId="1"/>
  </si>
  <si>
    <t>８　収入・支出手続</t>
  </si>
  <si>
    <t>○委託費を委託費対象外経費への支出に充当していないか</t>
  </si>
  <si>
    <t>・寝返りのできない乳児は仰向けに寝かしているか</t>
  </si>
  <si>
    <t>金融機関届出印</t>
    <rPh sb="0" eb="2">
      <t>キンユウ</t>
    </rPh>
    <rPh sb="2" eb="4">
      <t>キカン</t>
    </rPh>
    <rPh sb="4" eb="6">
      <t>トドケデ</t>
    </rPh>
    <rPh sb="6" eb="7">
      <t>イン</t>
    </rPh>
    <phoneticPr fontId="1"/>
  </si>
  <si>
    <t>警報設備</t>
  </si>
  <si>
    <t>(3) 保育所内外の保安</t>
  </si>
  <si>
    <t>○登降所時、保護者が責任をもって送迎しているか</t>
    <rPh sb="6" eb="9">
      <t>ホゴシャ</t>
    </rPh>
    <rPh sb="10" eb="12">
      <t>セキニン</t>
    </rPh>
    <rPh sb="16" eb="18">
      <t>ソウゲイ</t>
    </rPh>
    <phoneticPr fontId="1"/>
  </si>
  <si>
    <t>○通常の支払は口座振込（又は小切手）で行われているか</t>
    <rPh sb="12" eb="13">
      <t>マタ</t>
    </rPh>
    <rPh sb="14" eb="17">
      <t>コギッテ</t>
    </rPh>
    <phoneticPr fontId="1"/>
  </si>
  <si>
    <t>前期末支払資金残高の額</t>
  </si>
  <si>
    <t>下記の①～⑦の前提条件をすべて満たしているか</t>
  </si>
  <si>
    <t>(4) 労働条件</t>
  </si>
  <si>
    <t>2歳児</t>
  </si>
  <si>
    <t>(5) 関係機関、地域社会等との連携状況</t>
  </si>
  <si>
    <t>1 拠点区分資金収支計算書（第1号4様式）</t>
    <rPh sb="2" eb="4">
      <t>キョテン</t>
    </rPh>
    <rPh sb="4" eb="6">
      <t>クブン</t>
    </rPh>
    <rPh sb="6" eb="10">
      <t>シキンシュウシ</t>
    </rPh>
    <rPh sb="10" eb="13">
      <t>ケイサンショ</t>
    </rPh>
    <rPh sb="14" eb="15">
      <t>ダイ</t>
    </rPh>
    <rPh sb="16" eb="17">
      <t>ゴウ</t>
    </rPh>
    <rPh sb="18" eb="20">
      <t>ヨウシキ</t>
    </rPh>
    <phoneticPr fontId="1"/>
  </si>
  <si>
    <t>②委託費に係る交付基準及びそれに関する局長通知等に示す職員の配置等の事項が遵守されていること</t>
  </si>
  <si>
    <t>(6) 職員の健康診断</t>
  </si>
  <si>
    <t>(6) 危険防止</t>
  </si>
  <si>
    <t>○人件費の他費目への流用</t>
  </si>
  <si>
    <t>□保育の提供に関する以下の記録を整備し、その完結の日から５年間保存しているか。</t>
    <rPh sb="1" eb="3">
      <t>ホイク</t>
    </rPh>
    <rPh sb="4" eb="6">
      <t>テイキョウ</t>
    </rPh>
    <rPh sb="7" eb="8">
      <t>カン</t>
    </rPh>
    <rPh sb="10" eb="12">
      <t>イカ</t>
    </rPh>
    <rPh sb="13" eb="15">
      <t>キロク</t>
    </rPh>
    <rPh sb="16" eb="18">
      <t>セイビ</t>
    </rPh>
    <rPh sb="22" eb="24">
      <t>カンケツ</t>
    </rPh>
    <rPh sb="25" eb="26">
      <t>ヒ</t>
    </rPh>
    <rPh sb="29" eb="31">
      <t>ネンカン</t>
    </rPh>
    <rPh sb="31" eb="33">
      <t>ホゾン</t>
    </rPh>
    <phoneticPr fontId="1"/>
  </si>
  <si>
    <t>◎保護者・関係機関等への連絡方法を職員に周知しているか</t>
  </si>
  <si>
    <t>(1) 利用定員</t>
  </si>
  <si>
    <t>(O)【(表２)の(H)に転記】</t>
    <rPh sb="5" eb="6">
      <t>ヒョウ</t>
    </rPh>
    <rPh sb="13" eb="15">
      <t>テンキ</t>
    </rPh>
    <phoneticPr fontId="1"/>
  </si>
  <si>
    <t>直近の指導年月日：</t>
  </si>
  <si>
    <t>※本表は、常勤職員について記入し、非常勤職員は（　）内に記入してください。</t>
    <rPh sb="1" eb="2">
      <t>ホン</t>
    </rPh>
    <rPh sb="2" eb="3">
      <t>ヒョウ</t>
    </rPh>
    <rPh sb="5" eb="7">
      <t>ジョウキン</t>
    </rPh>
    <rPh sb="7" eb="9">
      <t>ショクイン</t>
    </rPh>
    <rPh sb="13" eb="15">
      <t>キニュウ</t>
    </rPh>
    <rPh sb="17" eb="19">
      <t>ヒジョウ</t>
    </rPh>
    <rPh sb="19" eb="20">
      <t>キン</t>
    </rPh>
    <rPh sb="20" eb="22">
      <t>ショクイン</t>
    </rPh>
    <rPh sb="26" eb="27">
      <t>ナイ</t>
    </rPh>
    <rPh sb="28" eb="30">
      <t>キニュウ</t>
    </rPh>
    <phoneticPr fontId="1"/>
  </si>
  <si>
    <t>(8) 調理委託</t>
  </si>
  <si>
    <t>(3) 職員の配置状況</t>
  </si>
  <si>
    <t>○固定資産物品の現物は保育所に保管されているか</t>
  </si>
  <si>
    <t>(9) 一人ひとりの子どもを尊重する取組</t>
  </si>
  <si>
    <t>　　「有」の場合、休所した理由</t>
    <rPh sb="3" eb="4">
      <t>ア</t>
    </rPh>
    <rPh sb="6" eb="8">
      <t>バアイ</t>
    </rPh>
    <rPh sb="9" eb="11">
      <t>キュウショ</t>
    </rPh>
    <rPh sb="13" eb="15">
      <t>リユウ</t>
    </rPh>
    <phoneticPr fontId="1"/>
  </si>
  <si>
    <t>(4) 職員の充足状況</t>
  </si>
  <si>
    <t>保育助手B</t>
    <rPh sb="0" eb="2">
      <t>ホイク</t>
    </rPh>
    <rPh sb="2" eb="4">
      <t>ジョシュ</t>
    </rPh>
    <phoneticPr fontId="1"/>
  </si>
  <si>
    <t>※概要のみ記載しており、詳細については経理等通知等により確認のこと</t>
  </si>
  <si>
    <t>◎事故が発生した場合又はそれに至る危険性がある事態が生じた場合に、その状況及び対応等の記録・報告を行うほか、その分析を通じた改善策を職員に周知徹底しているか</t>
  </si>
  <si>
    <t>◎子どもの人格を尊重し、人権に配慮した接し方としてどのようなことに留意しているか</t>
  </si>
  <si>
    <t>（３） 保育所内外の保安</t>
  </si>
  <si>
    <t>服務規律等</t>
    <rPh sb="0" eb="2">
      <t>フクム</t>
    </rPh>
    <rPh sb="2" eb="4">
      <t>キリツ</t>
    </rPh>
    <rPh sb="4" eb="5">
      <t>トウ</t>
    </rPh>
    <phoneticPr fontId="1"/>
  </si>
  <si>
    <t>・備品等購入積立資産</t>
  </si>
  <si>
    <t xml:space="preserve"> 　</t>
  </si>
  <si>
    <t>⑥運営・経営の責任者である理事長等の役員、施設長及び職員が国等の行う研修会に積極的に参加するなど役職員</t>
  </si>
  <si>
    <t>〇「有」の場合、２／３保育士要件（児童が在所するすべての時間帯において、保育士必要数の３分の２以上は保育士資格を有した職員とすること。以下同じ）を満たしているか</t>
  </si>
  <si>
    <t>非常口</t>
    <rPh sb="0" eb="3">
      <t>ヒジョウグチ</t>
    </rPh>
    <phoneticPr fontId="1"/>
  </si>
  <si>
    <t>非常勤の場合の勤務時間数</t>
    <rPh sb="0" eb="3">
      <t>ヒジョウキン</t>
    </rPh>
    <rPh sb="4" eb="6">
      <t>バアイ</t>
    </rPh>
    <rPh sb="7" eb="9">
      <t>キンム</t>
    </rPh>
    <rPh sb="9" eb="11">
      <t>ジカン</t>
    </rPh>
    <rPh sb="11" eb="12">
      <t>スウ</t>
    </rPh>
    <phoneticPr fontId="1"/>
  </si>
  <si>
    <t xml:space="preserve"> ◎定　員 </t>
  </si>
  <si>
    <t>○時間外勤務及び休日勤務をした場合、時間外手当若しくは振替休日等を付与しているか</t>
    <rPh sb="1" eb="4">
      <t>ジカンガイ</t>
    </rPh>
    <rPh sb="4" eb="6">
      <t>キンム</t>
    </rPh>
    <rPh sb="6" eb="7">
      <t>オヨ</t>
    </rPh>
    <rPh sb="8" eb="10">
      <t>キュウジツ</t>
    </rPh>
    <rPh sb="10" eb="12">
      <t>キンム</t>
    </rPh>
    <rPh sb="15" eb="17">
      <t>バアイ</t>
    </rPh>
    <rPh sb="18" eb="21">
      <t>ジカンガイ</t>
    </rPh>
    <rPh sb="21" eb="23">
      <t>テアテ</t>
    </rPh>
    <rPh sb="23" eb="24">
      <t>モ</t>
    </rPh>
    <rPh sb="27" eb="29">
      <t>フリカエ</t>
    </rPh>
    <rPh sb="29" eb="31">
      <t>キュウジツ</t>
    </rPh>
    <rPh sb="31" eb="32">
      <t>トウ</t>
    </rPh>
    <rPh sb="33" eb="35">
      <t>フヨ</t>
    </rPh>
    <phoneticPr fontId="1"/>
  </si>
  <si>
    <t>○不正行為を発見し、通報した内部告発者に対し、解雇、減給、降格等の不利益な取り扱いをしていな</t>
    <rPh sb="1" eb="3">
      <t>フセイ</t>
    </rPh>
    <rPh sb="3" eb="5">
      <t>コウイ</t>
    </rPh>
    <rPh sb="6" eb="8">
      <t>ハッケン</t>
    </rPh>
    <rPh sb="10" eb="12">
      <t>ツウホウ</t>
    </rPh>
    <rPh sb="14" eb="16">
      <t>ナイブ</t>
    </rPh>
    <rPh sb="16" eb="18">
      <t>コクハツ</t>
    </rPh>
    <rPh sb="18" eb="19">
      <t>シャ</t>
    </rPh>
    <rPh sb="20" eb="21">
      <t>タイ</t>
    </rPh>
    <rPh sb="23" eb="25">
      <t>カイコ</t>
    </rPh>
    <rPh sb="26" eb="28">
      <t>ゲンキュウ</t>
    </rPh>
    <rPh sb="29" eb="31">
      <t>コウカク</t>
    </rPh>
    <rPh sb="31" eb="32">
      <t>トウ</t>
    </rPh>
    <rPh sb="33" eb="36">
      <t>フリエキ</t>
    </rPh>
    <rPh sb="37" eb="38">
      <t>ト</t>
    </rPh>
    <rPh sb="39" eb="40">
      <t>アツカ</t>
    </rPh>
    <phoneticPr fontId="1"/>
  </si>
  <si>
    <t>名</t>
    <rPh sb="0" eb="1">
      <t>メイ</t>
    </rPh>
    <phoneticPr fontId="1"/>
  </si>
  <si>
    <t>〇当該計画を定期的に見直し、必要に応じて変更を行っているか</t>
    <rPh sb="1" eb="3">
      <t>トウガイ</t>
    </rPh>
    <rPh sb="3" eb="5">
      <t>ケイカク</t>
    </rPh>
    <rPh sb="6" eb="9">
      <t>テイキテキ</t>
    </rPh>
    <rPh sb="10" eb="12">
      <t>ミナオ</t>
    </rPh>
    <rPh sb="14" eb="16">
      <t>ヒツヨウ</t>
    </rPh>
    <rPh sb="17" eb="18">
      <t>オウ</t>
    </rPh>
    <rPh sb="20" eb="22">
      <t>ヘンコウ</t>
    </rPh>
    <rPh sb="23" eb="24">
      <t>オコナ</t>
    </rPh>
    <phoneticPr fontId="1"/>
  </si>
  <si>
    <t>(5) 職員研修の状況</t>
  </si>
  <si>
    <t>(7) 塩分</t>
  </si>
  <si>
    <t>送迎方法</t>
    <rPh sb="0" eb="2">
      <t>ソウゲイ</t>
    </rPh>
    <phoneticPr fontId="1"/>
  </si>
  <si>
    <t>○「島根県運営適正化委員会」の行う調査に協力しているか</t>
  </si>
  <si>
    <t xml:space="preserve"> 午前のおやつ</t>
  </si>
  <si>
    <t>(注) 運営規程、管理規程等、名称は問わない。また、運営規程への記載に際し、一部の記載事項について「○○については、□□規則に定めるところによる」といった手法も可</t>
    <rPh sb="41" eb="43">
      <t>キサイ</t>
    </rPh>
    <rPh sb="43" eb="44">
      <t>ゴト</t>
    </rPh>
    <phoneticPr fontId="1"/>
  </si>
  <si>
    <t>○旅費の額、支払い・精算の方法は、規程どおりとなっているか</t>
  </si>
  <si>
    <t>(6) 保育所組織</t>
  </si>
  <si>
    <t>人件費支出</t>
    <rPh sb="0" eb="3">
      <t>ジンケンヒ</t>
    </rPh>
    <rPh sb="3" eb="5">
      <t>シシュツ</t>
    </rPh>
    <phoneticPr fontId="1"/>
  </si>
  <si>
    <t>調理従事者</t>
  </si>
  <si>
    <t>◇勤務ローテーション表（監査前月分）</t>
  </si>
  <si>
    <t>(7) 休所等の状況</t>
  </si>
  <si>
    <t>　者等からのサービスに係る苦情内容及び解決結果の定期的な公表を行うなど利用者の保護に努めること。</t>
  </si>
  <si>
    <t>(1) 施設の面積基準の充足状況</t>
  </si>
  <si>
    <t>３:１</t>
  </si>
  <si>
    <t>○給食材料の購入に当たって、品質、鮮度等に留意して検収を行っているか</t>
  </si>
  <si>
    <t>５　健康管理の状況</t>
  </si>
  <si>
    <t>退職者数</t>
    <rPh sb="0" eb="3">
      <t>タイショクシャ</t>
    </rPh>
    <rPh sb="3" eb="4">
      <t>スウ</t>
    </rPh>
    <phoneticPr fontId="1"/>
  </si>
  <si>
    <t>2月</t>
    <rPh sb="1" eb="2">
      <t>ガツ</t>
    </rPh>
    <phoneticPr fontId="1"/>
  </si>
  <si>
    <t>昇降機定期点検</t>
    <rPh sb="0" eb="2">
      <t>ショウコウ</t>
    </rPh>
    <rPh sb="2" eb="3">
      <t>キ</t>
    </rPh>
    <rPh sb="3" eb="5">
      <t>テイキ</t>
    </rPh>
    <rPh sb="5" eb="7">
      <t>テンケン</t>
    </rPh>
    <phoneticPr fontId="1"/>
  </si>
  <si>
    <t>８月</t>
    <rPh sb="1" eb="2">
      <t>ガツ</t>
    </rPh>
    <phoneticPr fontId="1"/>
  </si>
  <si>
    <t>10 金融機関の残高証明書（預金・借入金）</t>
    <rPh sb="3" eb="7">
      <t>キンユウキカン</t>
    </rPh>
    <rPh sb="8" eb="13">
      <t>ザンダカショウメイショ</t>
    </rPh>
    <rPh sb="14" eb="16">
      <t>ヨキン</t>
    </rPh>
    <rPh sb="17" eb="20">
      <t>シャクニュウキン</t>
    </rPh>
    <phoneticPr fontId="1"/>
  </si>
  <si>
    <t>(1) 全体的な計画・指導計画の策定の状況</t>
  </si>
  <si>
    <t>回</t>
    <rPh sb="0" eb="1">
      <t>カイ</t>
    </rPh>
    <phoneticPr fontId="1"/>
  </si>
  <si>
    <t>・給与規程</t>
  </si>
  <si>
    <t>第三者委員の職名</t>
    <rPh sb="0" eb="1">
      <t>ダイ</t>
    </rPh>
    <rPh sb="1" eb="3">
      <t>サンシャ</t>
    </rPh>
    <rPh sb="3" eb="5">
      <t>イイン</t>
    </rPh>
    <rPh sb="6" eb="8">
      <t>ショクメイ</t>
    </rPh>
    <phoneticPr fontId="1"/>
  </si>
  <si>
    <t>○年次有給休暇は適切に付与されているか</t>
  </si>
  <si>
    <t>3月末日退職の職員については、「退職者数」及び「年度末人員」両方に含めてください。</t>
    <rPh sb="1" eb="3">
      <t>ガツマツ</t>
    </rPh>
    <rPh sb="3" eb="4">
      <t>ヒ</t>
    </rPh>
    <rPh sb="4" eb="6">
      <t>タイショク</t>
    </rPh>
    <rPh sb="7" eb="9">
      <t>ショクイン</t>
    </rPh>
    <rPh sb="16" eb="19">
      <t>タイショクシャ</t>
    </rPh>
    <rPh sb="19" eb="20">
      <t>スウ</t>
    </rPh>
    <rPh sb="21" eb="22">
      <t>オヨ</t>
    </rPh>
    <rPh sb="24" eb="26">
      <t>ネンド</t>
    </rPh>
    <rPh sb="26" eb="27">
      <t>マツ</t>
    </rPh>
    <rPh sb="27" eb="29">
      <t>ジンイン</t>
    </rPh>
    <rPh sb="30" eb="32">
      <t>リョウホウ</t>
    </rPh>
    <rPh sb="33" eb="34">
      <t>フク</t>
    </rPh>
    <phoneticPr fontId="1"/>
  </si>
  <si>
    <t>マネジメント研修</t>
    <rPh sb="6" eb="8">
      <t>ケンシュウ</t>
    </rPh>
    <phoneticPr fontId="1"/>
  </si>
  <si>
    <t>(6) 支払資金残高</t>
  </si>
  <si>
    <t>取り崩し金額（円）</t>
    <rPh sb="0" eb="1">
      <t>ト</t>
    </rPh>
    <rPh sb="2" eb="3">
      <t>クズ</t>
    </rPh>
    <rPh sb="4" eb="6">
      <t>キンガク</t>
    </rPh>
    <rPh sb="7" eb="8">
      <t>エン</t>
    </rPh>
    <phoneticPr fontId="1"/>
  </si>
  <si>
    <t>加減調整</t>
    <rPh sb="0" eb="2">
      <t>カゲン</t>
    </rPh>
    <rPh sb="2" eb="4">
      <t>チョウセイ</t>
    </rPh>
    <phoneticPr fontId="1"/>
  </si>
  <si>
    <t>○共同保育を実施している場合は、実施施設の職員を１名以上配置しているか</t>
    <rPh sb="1" eb="3">
      <t>キョウドウ</t>
    </rPh>
    <rPh sb="3" eb="5">
      <t>ホイク</t>
    </rPh>
    <rPh sb="6" eb="8">
      <t>ジッシ</t>
    </rPh>
    <rPh sb="12" eb="14">
      <t>バアイ</t>
    </rPh>
    <rPh sb="16" eb="18">
      <t>ジッシ</t>
    </rPh>
    <rPh sb="18" eb="20">
      <t>シセツ</t>
    </rPh>
    <rPh sb="21" eb="23">
      <t>ショクイン</t>
    </rPh>
    <rPh sb="25" eb="26">
      <t>メイ</t>
    </rPh>
    <rPh sb="26" eb="28">
      <t>イジョウ</t>
    </rPh>
    <rPh sb="28" eb="30">
      <t>ハイチ</t>
    </rPh>
    <phoneticPr fontId="1"/>
  </si>
  <si>
    <t>・「食を伴う保育」においては「飲食を伴う教育・保育活動に係るチェックシート」を活用しているか</t>
  </si>
  <si>
    <t>屋外消火栓</t>
  </si>
  <si>
    <t>出納職員</t>
    <rPh sb="0" eb="2">
      <t>スイトウ</t>
    </rPh>
    <rPh sb="2" eb="4">
      <t>ショクイン</t>
    </rPh>
    <phoneticPr fontId="1"/>
  </si>
  <si>
    <t>○虐待が疑われる場合に、速やかに市又は児童相談所に通告し、適切な対応を図っているか。</t>
    <rPh sb="1" eb="3">
      <t>ギャクタイ</t>
    </rPh>
    <rPh sb="4" eb="5">
      <t>ウタガ</t>
    </rPh>
    <rPh sb="8" eb="10">
      <t>バアイ</t>
    </rPh>
    <rPh sb="12" eb="13">
      <t>スミ</t>
    </rPh>
    <rPh sb="16" eb="17">
      <t>シ</t>
    </rPh>
    <rPh sb="17" eb="18">
      <t>マタ</t>
    </rPh>
    <rPh sb="19" eb="21">
      <t>ジドウ</t>
    </rPh>
    <rPh sb="21" eb="23">
      <t>ソウダン</t>
    </rPh>
    <rPh sb="23" eb="24">
      <t>ショ</t>
    </rPh>
    <rPh sb="25" eb="27">
      <t>ツウコク</t>
    </rPh>
    <rPh sb="29" eb="31">
      <t>テキセツ</t>
    </rPh>
    <rPh sb="32" eb="34">
      <t>タイオウ</t>
    </rPh>
    <rPh sb="35" eb="36">
      <t>ハカ</t>
    </rPh>
    <phoneticPr fontId="1"/>
  </si>
  <si>
    <t>【根拠】 
平成28年8月23日府子本第571号「特定教育・保育等に要する費用の額の算定に関する基準等の実施上の留意事項について」（国通知）の別紙２のⅡの１（２）「ここでいう「4歳以上児」、「3歳児」、「1、2歳児」及び「乳児」とは、年度の初日の前日における満年齢によるものであること。」</t>
  </si>
  <si>
    <t>○感染症の集団発生等に際して、感染症情報システム等を利用し関係機関（市・保健所等）へ報告して</t>
    <rPh sb="1" eb="4">
      <t>カンセンショウ</t>
    </rPh>
    <rPh sb="5" eb="7">
      <t>シュウダン</t>
    </rPh>
    <rPh sb="7" eb="9">
      <t>ハッセイ</t>
    </rPh>
    <rPh sb="9" eb="10">
      <t>トウ</t>
    </rPh>
    <rPh sb="11" eb="12">
      <t>サイ</t>
    </rPh>
    <rPh sb="15" eb="18">
      <t>カンセンショウ</t>
    </rPh>
    <rPh sb="18" eb="20">
      <t>ジョウホウ</t>
    </rPh>
    <rPh sb="24" eb="25">
      <t>トウ</t>
    </rPh>
    <rPh sb="26" eb="28">
      <t>リヨウ</t>
    </rPh>
    <rPh sb="29" eb="31">
      <t>カンケイ</t>
    </rPh>
    <rPh sb="31" eb="33">
      <t>キカン</t>
    </rPh>
    <rPh sb="34" eb="35">
      <t>シ</t>
    </rPh>
    <rPh sb="36" eb="39">
      <t>ホケンジョ</t>
    </rPh>
    <rPh sb="39" eb="40">
      <t>トウ</t>
    </rPh>
    <rPh sb="42" eb="44">
      <t>ホウコク</t>
    </rPh>
    <phoneticPr fontId="1"/>
  </si>
  <si>
    <t>※重篤な事故等が発生していない場合、該当なしと記入</t>
    <rPh sb="1" eb="3">
      <t>ジュウトク</t>
    </rPh>
    <rPh sb="4" eb="6">
      <t>ジコ</t>
    </rPh>
    <rPh sb="6" eb="7">
      <t>トウ</t>
    </rPh>
    <rPh sb="8" eb="10">
      <t>ハッセイ</t>
    </rPh>
    <rPh sb="15" eb="17">
      <t>バアイ</t>
    </rPh>
    <rPh sb="18" eb="20">
      <t>ガイトウ</t>
    </rPh>
    <rPh sb="23" eb="25">
      <t>キニュウ</t>
    </rPh>
    <phoneticPr fontId="1"/>
  </si>
  <si>
    <t>◎上記のうち、死亡事故や治療に要する期間が30日以上の負傷や疾病を伴う重篤な事故等が発生した場合、市町村担当課に事故の報告をしているか</t>
  </si>
  <si>
    <t>・非常口、非常階段、避難経路について危険個所はないか</t>
    <rPh sb="1" eb="3">
      <t>ヒジョウ</t>
    </rPh>
    <rPh sb="3" eb="4">
      <t>グチ</t>
    </rPh>
    <rPh sb="5" eb="7">
      <t>ヒジョウ</t>
    </rPh>
    <rPh sb="7" eb="9">
      <t>カイダン</t>
    </rPh>
    <rPh sb="10" eb="12">
      <t>ヒナン</t>
    </rPh>
    <rPh sb="12" eb="14">
      <t>ケイロ</t>
    </rPh>
    <rPh sb="18" eb="20">
      <t>キケン</t>
    </rPh>
    <rPh sb="20" eb="22">
      <t>カショ</t>
    </rPh>
    <phoneticPr fontId="1"/>
  </si>
  <si>
    <t>（別紙）松江市独自調査書</t>
    <rPh sb="1" eb="3">
      <t>ベッシ</t>
    </rPh>
    <rPh sb="4" eb="7">
      <t>マツエシ</t>
    </rPh>
    <rPh sb="7" eb="12">
      <t>ドクジチョウサショ</t>
    </rPh>
    <phoneticPr fontId="1"/>
  </si>
  <si>
    <t>(3) 児童の衛生管理</t>
  </si>
  <si>
    <t>実施した月</t>
  </si>
  <si>
    <t>(2) 児童の健康状態の把握</t>
  </si>
  <si>
    <t>〇</t>
  </si>
  <si>
    <t>　※ただし栄養出納表で食塩摂取状況等が確認できる場合は省略する。</t>
    <rPh sb="5" eb="7">
      <t>エイヨウ</t>
    </rPh>
    <rPh sb="7" eb="9">
      <t>スイトウ</t>
    </rPh>
    <rPh sb="9" eb="10">
      <t>ヒョウ</t>
    </rPh>
    <rPh sb="11" eb="13">
      <t>ショクエン</t>
    </rPh>
    <rPh sb="13" eb="15">
      <t>セッシュ</t>
    </rPh>
    <rPh sb="15" eb="17">
      <t>ジョウキョウ</t>
    </rPh>
    <rPh sb="17" eb="18">
      <t>トウ</t>
    </rPh>
    <rPh sb="19" eb="21">
      <t>カクニン</t>
    </rPh>
    <rPh sb="24" eb="26">
      <t>バアイ</t>
    </rPh>
    <rPh sb="27" eb="29">
      <t>ショウリャク</t>
    </rPh>
    <phoneticPr fontId="1"/>
  </si>
  <si>
    <t>・風しん、麻しんの予防接種について、勧奨あるいは情報提供をしているか</t>
  </si>
  <si>
    <t>グラム</t>
  </si>
  <si>
    <t xml:space="preserve">　経理等通知
　記１(4)
　別表２
</t>
  </si>
  <si>
    <t xml:space="preserve">（３） 保護者との連携の状況   </t>
  </si>
  <si>
    <t>(1) 流動資産</t>
  </si>
  <si>
    <t>４　保育の状況</t>
  </si>
  <si>
    <t>研修報告の方法</t>
  </si>
  <si>
    <t>（小数点以下切り捨て）</t>
    <rPh sb="1" eb="4">
      <t>ショウスウテン</t>
    </rPh>
    <rPh sb="4" eb="6">
      <t>イカ</t>
    </rPh>
    <rPh sb="6" eb="7">
      <t>キ</t>
    </rPh>
    <rPh sb="8" eb="9">
      <t>ス</t>
    </rPh>
    <phoneticPr fontId="1"/>
  </si>
  <si>
    <t>(4) 感染症の予防対策</t>
  </si>
  <si>
    <t>○会計責任者及び出納職員が理事長により任命されているか</t>
  </si>
  <si>
    <t>②看護師等</t>
  </si>
  <si>
    <t>○年齢区分ごとの面積基準及び施設の面積を記載してください。なお、2歳未満のうち、1.65㎡の人数は、｢ほふくに至ってない子｣の人数、3.3㎡の人数は｢ほふくしている子（歩いている子を含む）｣の人数を記入してください。</t>
  </si>
  <si>
    <t>○修繕積立資産への積立支出があるか</t>
  </si>
  <si>
    <t>〇策定した事業継続計画について、職員に周知し、必要な研修及び訓練を定期的に実施しているか</t>
    <rPh sb="1" eb="3">
      <t>サクテイ</t>
    </rPh>
    <rPh sb="5" eb="9">
      <t>ジギョウケイゾク</t>
    </rPh>
    <rPh sb="9" eb="11">
      <t>ケイカク</t>
    </rPh>
    <rPh sb="16" eb="18">
      <t>ショクイン</t>
    </rPh>
    <rPh sb="19" eb="21">
      <t>シュウチ</t>
    </rPh>
    <rPh sb="23" eb="25">
      <t>ヒツヨウ</t>
    </rPh>
    <rPh sb="26" eb="28">
      <t>ケンシュウ</t>
    </rPh>
    <rPh sb="28" eb="29">
      <t>オヨ</t>
    </rPh>
    <rPh sb="30" eb="32">
      <t>クンレン</t>
    </rPh>
    <rPh sb="33" eb="36">
      <t>テイキテキ</t>
    </rPh>
    <rPh sb="37" eb="39">
      <t>ジッシ</t>
    </rPh>
    <phoneticPr fontId="1"/>
  </si>
  <si>
    <t>4 計算書類に対する注記（法人全体用（別紙１）・拠点区分用（別紙２））</t>
    <rPh sb="2" eb="4">
      <t>ケイサン</t>
    </rPh>
    <rPh sb="4" eb="6">
      <t>ショルイ</t>
    </rPh>
    <rPh sb="7" eb="8">
      <t>タイ</t>
    </rPh>
    <rPh sb="10" eb="12">
      <t>チュウキ</t>
    </rPh>
    <rPh sb="13" eb="15">
      <t>ホウジン</t>
    </rPh>
    <rPh sb="15" eb="17">
      <t>ゼンタイ</t>
    </rPh>
    <rPh sb="17" eb="18">
      <t>ヨウ</t>
    </rPh>
    <rPh sb="19" eb="21">
      <t>ベッシ</t>
    </rPh>
    <rPh sb="24" eb="28">
      <t>キョテンクブン</t>
    </rPh>
    <rPh sb="28" eb="29">
      <t>ヨウ</t>
    </rPh>
    <rPh sb="30" eb="32">
      <t>ベッシ</t>
    </rPh>
    <phoneticPr fontId="1"/>
  </si>
  <si>
    <t>○事業費の他費目への流用</t>
  </si>
  <si>
    <t>（１）事業活動による収支</t>
    <rPh sb="3" eb="5">
      <t>ジギョウ</t>
    </rPh>
    <rPh sb="5" eb="7">
      <t>カツドウ</t>
    </rPh>
    <rPh sb="10" eb="12">
      <t>シュウシ</t>
    </rPh>
    <phoneticPr fontId="1"/>
  </si>
  <si>
    <t>(1) 給食打合せ会議</t>
  </si>
  <si>
    <t>〇体調不良、食物アレルギー、障害のある子など、個々の心身の状態を把握し、配慮する事項について</t>
    <rPh sb="1" eb="3">
      <t>タイチョウ</t>
    </rPh>
    <rPh sb="3" eb="5">
      <t>フリョウ</t>
    </rPh>
    <rPh sb="6" eb="8">
      <t>ショクモツ</t>
    </rPh>
    <rPh sb="14" eb="16">
      <t>ショウガイ</t>
    </rPh>
    <rPh sb="19" eb="20">
      <t>コ</t>
    </rPh>
    <rPh sb="23" eb="25">
      <t>ココ</t>
    </rPh>
    <rPh sb="26" eb="28">
      <t>シンシン</t>
    </rPh>
    <rPh sb="29" eb="31">
      <t>ジョウタイ</t>
    </rPh>
    <rPh sb="32" eb="34">
      <t>ハアク</t>
    </rPh>
    <rPh sb="36" eb="38">
      <t>ハイリョ</t>
    </rPh>
    <rPh sb="40" eb="42">
      <t>ジコウ</t>
    </rPh>
    <phoneticPr fontId="1"/>
  </si>
  <si>
    <t>　経理等通知
　記１(3)</t>
  </si>
  <si>
    <t>○防火管理者は、管理、監督の地位の者で、講習を受講しているか</t>
  </si>
  <si>
    <t>事業活動による収入合計</t>
    <rPh sb="0" eb="2">
      <t>ジギョウ</t>
    </rPh>
    <rPh sb="2" eb="4">
      <t>カツドウ</t>
    </rPh>
    <rPh sb="7" eb="9">
      <t>シュウニュウ</t>
    </rPh>
    <rPh sb="9" eb="11">
      <t>ゴウケイ</t>
    </rPh>
    <phoneticPr fontId="1"/>
  </si>
  <si>
    <t>事業者内外の報告のルール</t>
    <rPh sb="0" eb="3">
      <t>ジギョウシャ</t>
    </rPh>
    <rPh sb="3" eb="5">
      <t>ナイガイ</t>
    </rPh>
    <rPh sb="6" eb="8">
      <t>ホウコク</t>
    </rPh>
    <phoneticPr fontId="1"/>
  </si>
  <si>
    <t>それでもなお、委託費収入の３０％を超えている場合には、超過額が解消されるまでの間、処遇改善等加算Ⅰの改善基礎分について加算が停止されることに留意のこと。</t>
    <rPh sb="7" eb="10">
      <t>イタクヒ</t>
    </rPh>
    <rPh sb="10" eb="12">
      <t>シュウニュウ</t>
    </rPh>
    <rPh sb="17" eb="18">
      <t>コ</t>
    </rPh>
    <rPh sb="22" eb="24">
      <t>バアイ</t>
    </rPh>
    <rPh sb="27" eb="30">
      <t>チョウカガク</t>
    </rPh>
    <rPh sb="31" eb="33">
      <t>カイショウ</t>
    </rPh>
    <rPh sb="39" eb="40">
      <t>カン</t>
    </rPh>
    <rPh sb="41" eb="43">
      <t>ショグウ</t>
    </rPh>
    <rPh sb="43" eb="45">
      <t>カイゼン</t>
    </rPh>
    <rPh sb="45" eb="46">
      <t>トウ</t>
    </rPh>
    <rPh sb="46" eb="48">
      <t>カサン</t>
    </rPh>
    <rPh sb="50" eb="52">
      <t>カイゼン</t>
    </rPh>
    <rPh sb="52" eb="54">
      <t>キソ</t>
    </rPh>
    <rPh sb="54" eb="55">
      <t>ブン</t>
    </rPh>
    <rPh sb="59" eb="61">
      <t>カサン</t>
    </rPh>
    <rPh sb="62" eb="64">
      <t>テイシ</t>
    </rPh>
    <rPh sb="70" eb="72">
      <t>リュウイ</t>
    </rPh>
    <phoneticPr fontId="1"/>
  </si>
  <si>
    <t>日案</t>
    <rPh sb="0" eb="1">
      <t>ニチ</t>
    </rPh>
    <rPh sb="1" eb="2">
      <t>アン</t>
    </rPh>
    <phoneticPr fontId="1"/>
  </si>
  <si>
    <t>(3) 給食関係帳簿</t>
  </si>
  <si>
    <t>○会計責任者と出納職員の兼務を避け、内部牽制体制を確立しているか</t>
  </si>
  <si>
    <t>いか</t>
  </si>
  <si>
    <t>除去解除：</t>
    <rPh sb="0" eb="2">
      <t>ジョキョ</t>
    </rPh>
    <rPh sb="2" eb="4">
      <t>カイジョ</t>
    </rPh>
    <phoneticPr fontId="1"/>
  </si>
  <si>
    <r>
      <t>○消防計画又は災害対応マニュアル（</t>
    </r>
    <r>
      <rPr>
        <sz val="11"/>
        <color rgb="FF000000"/>
        <rFont val="游ゴシック"/>
      </rPr>
      <t>避難確保計画）に次の災害への対応が定められているか。</t>
    </r>
    <rPh sb="17" eb="21">
      <t>ヒナンカ</t>
    </rPh>
    <phoneticPr fontId="1"/>
  </si>
  <si>
    <t>○顔色、機嫌、元気等について観察するとともに、食欲や排便の状況等について注意を払っているか</t>
    <rPh sb="1" eb="3">
      <t>カオイロ</t>
    </rPh>
    <rPh sb="4" eb="6">
      <t>キゲン</t>
    </rPh>
    <rPh sb="7" eb="9">
      <t>ゲンキ</t>
    </rPh>
    <rPh sb="9" eb="10">
      <t>トウ</t>
    </rPh>
    <rPh sb="14" eb="16">
      <t>カンサツ</t>
    </rPh>
    <rPh sb="23" eb="25">
      <t>ショクヨク</t>
    </rPh>
    <rPh sb="26" eb="28">
      <t>ハイベン</t>
    </rPh>
    <rPh sb="29" eb="31">
      <t>ジョウキョウ</t>
    </rPh>
    <rPh sb="31" eb="32">
      <t>トウ</t>
    </rPh>
    <rPh sb="36" eb="38">
      <t>チュウイ</t>
    </rPh>
    <rPh sb="39" eb="40">
      <t>ハラ</t>
    </rPh>
    <phoneticPr fontId="1"/>
  </si>
  <si>
    <t>(３) 職員の職種、員数及び職務の内容</t>
  </si>
  <si>
    <t>(4) 食事指導・食育の推進</t>
  </si>
  <si>
    <t>ア　前期末支払資金残高の取り崩し</t>
  </si>
  <si>
    <t>・死角がある場合は、安全対策をとっているか</t>
    <rPh sb="1" eb="3">
      <t>シカク</t>
    </rPh>
    <rPh sb="6" eb="8">
      <t>バアイ</t>
    </rPh>
    <rPh sb="10" eb="12">
      <t>アンゼン</t>
    </rPh>
    <rPh sb="12" eb="14">
      <t>タイサク</t>
    </rPh>
    <phoneticPr fontId="1"/>
  </si>
  <si>
    <t>例</t>
    <rPh sb="0" eb="1">
      <t>レイ</t>
    </rPh>
    <phoneticPr fontId="1"/>
  </si>
  <si>
    <t>②一時預かり事業（国補助）実施。当分の間はH21.6.3雇児発第0603002号厚労省通知以前に定める一時保育促進事</t>
  </si>
  <si>
    <t>（自動計算）</t>
    <rPh sb="1" eb="3">
      <t>ジドウ</t>
    </rPh>
    <rPh sb="3" eb="5">
      <t>ケイサン</t>
    </rPh>
    <phoneticPr fontId="1"/>
  </si>
  <si>
    <t>(5) 献立</t>
  </si>
  <si>
    <t>調理員</t>
  </si>
  <si>
    <t>・運転を担当する職員の他に子どもの対応ができる職員が同乗しているか</t>
    <rPh sb="1" eb="3">
      <t>ウンテン</t>
    </rPh>
    <rPh sb="4" eb="6">
      <t>タントウ</t>
    </rPh>
    <rPh sb="8" eb="10">
      <t>ショクイン</t>
    </rPh>
    <rPh sb="11" eb="12">
      <t>ホカ</t>
    </rPh>
    <rPh sb="13" eb="14">
      <t>コ</t>
    </rPh>
    <rPh sb="17" eb="19">
      <t>タイオウ</t>
    </rPh>
    <rPh sb="23" eb="25">
      <t>ショクイン</t>
    </rPh>
    <rPh sb="26" eb="28">
      <t>ドウジョウ</t>
    </rPh>
    <phoneticPr fontId="1"/>
  </si>
  <si>
    <t>№</t>
  </si>
  <si>
    <t>※当期末支払資金残高が、当該年度の委託費収入の３０％を超えている場合は、将来発生が見込まれる経費を積立預金として積み立てるなど、長期的に安定した経営が確保できるような計画を作ること。</t>
    <rPh sb="1" eb="10">
      <t>トウキマツシハライシキンザンダカ</t>
    </rPh>
    <rPh sb="12" eb="14">
      <t>トウガイ</t>
    </rPh>
    <rPh sb="14" eb="16">
      <t>ネンド</t>
    </rPh>
    <rPh sb="17" eb="20">
      <t>イタクヒ</t>
    </rPh>
    <rPh sb="20" eb="22">
      <t>シュウニュウ</t>
    </rPh>
    <rPh sb="27" eb="28">
      <t>コ</t>
    </rPh>
    <rPh sb="32" eb="34">
      <t>バアイ</t>
    </rPh>
    <rPh sb="36" eb="38">
      <t>ショウライ</t>
    </rPh>
    <rPh sb="38" eb="40">
      <t>ハッセイ</t>
    </rPh>
    <rPh sb="41" eb="43">
      <t>ミコ</t>
    </rPh>
    <rPh sb="46" eb="48">
      <t>ケイヒ</t>
    </rPh>
    <rPh sb="49" eb="51">
      <t>ツミタテ</t>
    </rPh>
    <rPh sb="51" eb="53">
      <t>ヨキン</t>
    </rPh>
    <rPh sb="56" eb="57">
      <t>ツ</t>
    </rPh>
    <rPh sb="58" eb="59">
      <t>タ</t>
    </rPh>
    <rPh sb="64" eb="67">
      <t>チョウキテキ</t>
    </rPh>
    <rPh sb="68" eb="70">
      <t>アンテイ</t>
    </rPh>
    <rPh sb="72" eb="74">
      <t>ケイエイ</t>
    </rPh>
    <rPh sb="75" eb="77">
      <t>カクホ</t>
    </rPh>
    <rPh sb="83" eb="85">
      <t>ケイカク</t>
    </rPh>
    <rPh sb="86" eb="87">
      <t>ツク</t>
    </rPh>
    <phoneticPr fontId="1"/>
  </si>
  <si>
    <t>①当該保育所の運営・入所児童の処遇に必要な経費</t>
  </si>
  <si>
    <t>○会計基準省令にしたがい経理規程を定めているか</t>
  </si>
  <si>
    <t xml:space="preserve">・栄養出納表 </t>
  </si>
  <si>
    <t>(2) 積立資産支出</t>
  </si>
  <si>
    <t>（１） 収入手続       ★確認資料：経理規程、収入伺綴、収入証憑綴</t>
  </si>
  <si>
    <t>◎定員と入所児童数の推移</t>
  </si>
  <si>
    <t>◎運営規程(注)には、施設の目的や運営方針など、最低基準条例及び運営基準条例で定められた以下の内容が記載されているか　</t>
  </si>
  <si>
    <t>8月</t>
    <rPh sb="1" eb="2">
      <t>ガツ</t>
    </rPh>
    <phoneticPr fontId="1"/>
  </si>
  <si>
    <t>分園の場合</t>
    <rPh sb="0" eb="2">
      <t>ブンエン</t>
    </rPh>
    <rPh sb="3" eb="5">
      <t>バアイ</t>
    </rPh>
    <phoneticPr fontId="1"/>
  </si>
  <si>
    <t>・児童の健康診断は年月齢に応じた検査項目が実施されているか</t>
  </si>
  <si>
    <t>添付の有無</t>
    <rPh sb="0" eb="2">
      <t>テンプ</t>
    </rPh>
    <rPh sb="3" eb="5">
      <t>ウム</t>
    </rPh>
    <phoneticPr fontId="1"/>
  </si>
  <si>
    <t>(10) 検便の実施状況</t>
  </si>
  <si>
    <t>(11）保存食</t>
  </si>
  <si>
    <t>□保護者等、関係者による評価を受けて、結果を公表しているか</t>
  </si>
  <si>
    <t>(3) 内部監査</t>
  </si>
  <si>
    <t>○現金、預貯金通帳及び通帳印鑑について、各保管責任者の管理の下で施錠のできる別々の金庫等で適切に保管されているか</t>
  </si>
  <si>
    <t>(1) 収入手続</t>
  </si>
  <si>
    <r>
      <t>１　</t>
    </r>
    <r>
      <rPr>
        <u/>
        <sz val="11"/>
        <color rgb="FF000000"/>
        <rFont val="游ゴシック"/>
      </rPr>
      <t>積立資産の取崩し</t>
    </r>
    <r>
      <rPr>
        <sz val="11"/>
        <color rgb="FF000000"/>
        <rFont val="游ゴシック"/>
      </rPr>
      <t>による他の保育所、他の社会福祉施設等への繰入金支出</t>
    </r>
  </si>
  <si>
    <t>2歳</t>
    <rPh sb="1" eb="2">
      <t>サイ</t>
    </rPh>
    <phoneticPr fontId="1"/>
  </si>
  <si>
    <t>（４） 食事指導・食育の推進</t>
  </si>
  <si>
    <t>(８) 緊急時等における対応方法</t>
  </si>
  <si>
    <t>・健康診断</t>
  </si>
  <si>
    <t>　　　　　　　職種　区分</t>
    <rPh sb="7" eb="9">
      <t>ショクシュ</t>
    </rPh>
    <rPh sb="10" eb="12">
      <t>クブン</t>
    </rPh>
    <phoneticPr fontId="1"/>
  </si>
  <si>
    <t>○労働者名簿、賃金台帳が整備されているか</t>
  </si>
  <si>
    <t>計</t>
    <rPh sb="0" eb="1">
      <t>ケイ</t>
    </rPh>
    <phoneticPr fontId="1"/>
  </si>
  <si>
    <t>（４） 感染症の予防対策</t>
  </si>
  <si>
    <t>(2) 支出手続</t>
  </si>
  <si>
    <t>契約年月日</t>
    <rPh sb="0" eb="2">
      <t>ケイヤク</t>
    </rPh>
    <rPh sb="2" eb="5">
      <t>ネンガッピ</t>
    </rPh>
    <phoneticPr fontId="1"/>
  </si>
  <si>
    <t>講習受講年月日：</t>
    <rPh sb="0" eb="2">
      <t>コウシュウ</t>
    </rPh>
    <rPh sb="2" eb="4">
      <t>ジュコウ</t>
    </rPh>
    <rPh sb="4" eb="7">
      <t>ネンガッピ</t>
    </rPh>
    <phoneticPr fontId="1"/>
  </si>
  <si>
    <t>(1) 月次試算表</t>
  </si>
  <si>
    <t>④子育て
　  支援員等</t>
    <rPh sb="8" eb="11">
      <t>シエンイン</t>
    </rPh>
    <rPh sb="11" eb="12">
      <t>トウ</t>
    </rPh>
    <phoneticPr fontId="1"/>
  </si>
  <si>
    <t>○建物の構造上、死角となる部分はないか</t>
    <rPh sb="1" eb="3">
      <t>タテモノ</t>
    </rPh>
    <rPh sb="4" eb="6">
      <t>コウゾウ</t>
    </rPh>
    <rPh sb="6" eb="7">
      <t>ジョウ</t>
    </rPh>
    <rPh sb="8" eb="10">
      <t>シカク</t>
    </rPh>
    <rPh sb="13" eb="15">
      <t>ブブン</t>
    </rPh>
    <phoneticPr fontId="1"/>
  </si>
  <si>
    <t>対象者数</t>
  </si>
  <si>
    <t>施設所在地</t>
    <rPh sb="0" eb="2">
      <t>シセツ</t>
    </rPh>
    <rPh sb="2" eb="4">
      <t>ショザイ</t>
    </rPh>
    <rPh sb="4" eb="5">
      <t>チ</t>
    </rPh>
    <phoneticPr fontId="1"/>
  </si>
  <si>
    <t>〇「有」の場合、２／３保育士要件は満たしているか</t>
  </si>
  <si>
    <t>取り崩し時期</t>
    <rPh sb="0" eb="1">
      <t>ト</t>
    </rPh>
    <rPh sb="2" eb="3">
      <t>クズ</t>
    </rPh>
    <rPh sb="4" eb="6">
      <t>ジキ</t>
    </rPh>
    <phoneticPr fontId="1"/>
  </si>
  <si>
    <t>・健康診断当日に欠席した児童への対応方法</t>
  </si>
  <si>
    <t>(2) 固定資産</t>
  </si>
  <si>
    <t>　※長期的な指導計画</t>
  </si>
  <si>
    <t>取り崩す積立資産</t>
  </si>
  <si>
    <t>○様々な状況設定のもとに訓練が実施されているか</t>
  </si>
  <si>
    <t>※運営費上の年齢により記入すること</t>
    <rPh sb="1" eb="4">
      <t>ウンエイヒ</t>
    </rPh>
    <rPh sb="4" eb="5">
      <t>ジョウ</t>
    </rPh>
    <rPh sb="6" eb="8">
      <t>ネンレイ</t>
    </rPh>
    <rPh sb="11" eb="13">
      <t>キニュウ</t>
    </rPh>
    <phoneticPr fontId="1"/>
  </si>
  <si>
    <t>◎年間研修計画を作成しているか</t>
    <rPh sb="1" eb="3">
      <t>ネンカン</t>
    </rPh>
    <rPh sb="3" eb="5">
      <t>ケンシュウ</t>
    </rPh>
    <rPh sb="5" eb="7">
      <t>ケイカク</t>
    </rPh>
    <rPh sb="8" eb="10">
      <t>サクセイ</t>
    </rPh>
    <phoneticPr fontId="1"/>
  </si>
  <si>
    <t>(1) 私立保育所に係る委託費の弾力運用の前提条件</t>
  </si>
  <si>
    <t>○労働条件の改善等に配慮し、職員の定着促進及び離職防止対策を講じているか</t>
  </si>
  <si>
    <t>イ　子ども・子育て支援事業等（特別保育）の実施</t>
  </si>
  <si>
    <t>(2) 費目間流用</t>
  </si>
  <si>
    <t>随時</t>
    <rPh sb="0" eb="2">
      <t>ズイジ</t>
    </rPh>
    <phoneticPr fontId="1"/>
  </si>
  <si>
    <t>（有の場合）</t>
  </si>
  <si>
    <t>ア　 積立資産の取崩し</t>
  </si>
  <si>
    <t>(3) 拠点（サービス）区分間繰入金収入、拠点（サービス）区分間繰入金支出</t>
  </si>
  <si>
    <t>□実費徴収について、領収書を交付しているか（集金袋への領収印や、口座引落しの通帳記載をもって領収書に代えることも可能）</t>
  </si>
  <si>
    <t>①保育士</t>
  </si>
  <si>
    <t>（１） 経理規程</t>
  </si>
  <si>
    <t>しい対応はあったか等、職員同士で話す機会を設けているか</t>
    <rPh sb="18" eb="20">
      <t>キカイ</t>
    </rPh>
    <rPh sb="21" eb="22">
      <t>モウ</t>
    </rPh>
    <phoneticPr fontId="1"/>
  </si>
  <si>
    <t>繰入元</t>
  </si>
  <si>
    <t xml:space="preserve">○給食打合せ会議の開催状況 </t>
  </si>
  <si>
    <t>①最低基準が遵守されていること</t>
  </si>
  <si>
    <t>(4) 積立資産支出</t>
  </si>
  <si>
    <t>初級保育士研修</t>
    <rPh sb="0" eb="2">
      <t>ショキュウ</t>
    </rPh>
    <rPh sb="2" eb="4">
      <t>ホイク</t>
    </rPh>
    <rPh sb="4" eb="5">
      <t>シ</t>
    </rPh>
    <rPh sb="5" eb="7">
      <t>ケンシュウ</t>
    </rPh>
    <phoneticPr fontId="1"/>
  </si>
  <si>
    <t>副主任保育士</t>
    <rPh sb="0" eb="1">
      <t>フク</t>
    </rPh>
    <rPh sb="1" eb="3">
      <t>シュニン</t>
    </rPh>
    <rPh sb="3" eb="5">
      <t>ホイク</t>
    </rPh>
    <rPh sb="5" eb="6">
      <t>シ</t>
    </rPh>
    <phoneticPr fontId="1"/>
  </si>
  <si>
    <t>氏　名</t>
    <rPh sb="0" eb="1">
      <t>シ</t>
    </rPh>
    <rPh sb="2" eb="3">
      <t>ナ</t>
    </rPh>
    <phoneticPr fontId="1"/>
  </si>
  <si>
    <t>障がい保育研修</t>
    <rPh sb="0" eb="1">
      <t>ショウ</t>
    </rPh>
    <rPh sb="3" eb="5">
      <t>ホイク</t>
    </rPh>
    <rPh sb="5" eb="7">
      <t>ケンシュウ</t>
    </rPh>
    <phoneticPr fontId="1"/>
  </si>
  <si>
    <t>○保育所施設・設備整備積立資産への積立支出があるか</t>
  </si>
  <si>
    <t>(M)</t>
  </si>
  <si>
    <t>(7) 委託費対象外経費</t>
  </si>
  <si>
    <t>⑦その他保育所運営以外の事業を含む当該保育所の設置者の運営について問題となる事由がないこと</t>
  </si>
  <si>
    <t>○支出に当たっては、経理規程で定める手続きが行われているか</t>
  </si>
  <si>
    <t>日</t>
    <rPh sb="0" eb="1">
      <t>ニチ</t>
    </rPh>
    <phoneticPr fontId="1"/>
  </si>
  <si>
    <t>○低年齢児（３歳未満）について、上記が確実に行われるよう保育士等が確認しているか</t>
    <rPh sb="1" eb="4">
      <t>テイネンレイ</t>
    </rPh>
    <rPh sb="4" eb="5">
      <t>ジ</t>
    </rPh>
    <rPh sb="7" eb="8">
      <t>サイ</t>
    </rPh>
    <rPh sb="8" eb="10">
      <t>ミマン</t>
    </rPh>
    <rPh sb="16" eb="18">
      <t>ジョウキ</t>
    </rPh>
    <rPh sb="19" eb="21">
      <t>カクジツ</t>
    </rPh>
    <rPh sb="22" eb="23">
      <t>オコナ</t>
    </rPh>
    <rPh sb="28" eb="31">
      <t>ホイクシ</t>
    </rPh>
    <rPh sb="31" eb="32">
      <t>トウ</t>
    </rPh>
    <rPh sb="33" eb="35">
      <t>カクニン</t>
    </rPh>
    <phoneticPr fontId="1"/>
  </si>
  <si>
    <t>（５） 関係機関、地域社会等との連携状況</t>
  </si>
  <si>
    <t>直近の報告年月日：</t>
    <rPh sb="3" eb="5">
      <t>ホウコク</t>
    </rPh>
    <rPh sb="5" eb="8">
      <t>ネンガッピ</t>
    </rPh>
    <phoneticPr fontId="1"/>
  </si>
  <si>
    <t>運行している場合、園児の自動車への乗降の際、点呼等により所在を確認しているか</t>
    <rPh sb="0" eb="2">
      <t>ウンコウ</t>
    </rPh>
    <rPh sb="6" eb="8">
      <t>バアイ</t>
    </rPh>
    <rPh sb="9" eb="11">
      <t>エンジ</t>
    </rPh>
    <rPh sb="12" eb="15">
      <t>ジドウシャ</t>
    </rPh>
    <rPh sb="17" eb="19">
      <t>ジョウコウ</t>
    </rPh>
    <rPh sb="20" eb="21">
      <t>サイ</t>
    </rPh>
    <rPh sb="22" eb="24">
      <t>テンコ</t>
    </rPh>
    <rPh sb="24" eb="25">
      <t>トウ</t>
    </rPh>
    <rPh sb="28" eb="30">
      <t>ショザイ</t>
    </rPh>
    <rPh sb="31" eb="33">
      <t>カクニン</t>
    </rPh>
    <phoneticPr fontId="1"/>
  </si>
  <si>
    <t>〇食育計画に従って、食育に取り組んでいるか</t>
  </si>
  <si>
    <t>関する措置を講じているか（研修の実施、相談体制の整備、虐待に対処する措置、虐待防止のための措置）</t>
    <rPh sb="13" eb="15">
      <t>ケンシュウ</t>
    </rPh>
    <rPh sb="16" eb="18">
      <t>ジッシ</t>
    </rPh>
    <rPh sb="19" eb="21">
      <t>ソウダン</t>
    </rPh>
    <rPh sb="21" eb="23">
      <t>タイセイ</t>
    </rPh>
    <rPh sb="24" eb="26">
      <t>セイビ</t>
    </rPh>
    <rPh sb="27" eb="29">
      <t>ギャクタイ</t>
    </rPh>
    <rPh sb="30" eb="32">
      <t>タイショ</t>
    </rPh>
    <rPh sb="34" eb="36">
      <t>ソチ</t>
    </rPh>
    <rPh sb="37" eb="39">
      <t>ギャクタイ</t>
    </rPh>
    <rPh sb="39" eb="41">
      <t>ボウシ</t>
    </rPh>
    <rPh sb="45" eb="47">
      <t>ソチ</t>
    </rPh>
    <phoneticPr fontId="1"/>
  </si>
  <si>
    <t xml:space="preserve">　経理等通知
　記１(6)
</t>
  </si>
  <si>
    <t>①～④合計</t>
  </si>
  <si>
    <t>○食器類の衛生管理に努めているか</t>
  </si>
  <si>
    <t>(1) 拠点（サービス）区分間繰入金収入、拠点（サービス）区分間繰入金支出</t>
  </si>
  <si>
    <r>
      <t>□実費徴収（文房具代、遠足代、３歳以上児</t>
    </r>
    <r>
      <rPr>
        <sz val="11"/>
        <color rgb="FF000000"/>
        <rFont val="游ゴシック"/>
      </rPr>
      <t>食材料費等）について保護者に書面で説明しているか</t>
    </r>
    <rPh sb="16" eb="17">
      <t>サイ</t>
    </rPh>
    <rPh sb="17" eb="19">
      <t>イジョウ</t>
    </rPh>
    <rPh sb="19" eb="20">
      <t>ジ</t>
    </rPh>
    <rPh sb="20" eb="21">
      <t>ショク</t>
    </rPh>
    <rPh sb="21" eb="24">
      <t>ザイリョウヒ</t>
    </rPh>
    <rPh sb="24" eb="25">
      <t>ナド</t>
    </rPh>
    <phoneticPr fontId="1"/>
  </si>
  <si>
    <t>〇児童への安全指導について年間スケジュールを策定しているか</t>
    <rPh sb="1" eb="3">
      <t>ジドウ</t>
    </rPh>
    <rPh sb="5" eb="7">
      <t>アンゼン</t>
    </rPh>
    <rPh sb="7" eb="9">
      <t>シドウ</t>
    </rPh>
    <rPh sb="13" eb="15">
      <t>ネンカン</t>
    </rPh>
    <rPh sb="22" eb="24">
      <t>サクテイ</t>
    </rPh>
    <phoneticPr fontId="1"/>
  </si>
  <si>
    <t xml:space="preserve"> （２） 固定資産      ★確認資料：固定資産管理台帳</t>
  </si>
  <si>
    <t>加入してない場合、その理由</t>
  </si>
  <si>
    <t>ネットバンキング運用状況</t>
    <rPh sb="8" eb="10">
      <t>ウンヨウ</t>
    </rPh>
    <rPh sb="10" eb="12">
      <t>ジョウキョウ</t>
    </rPh>
    <phoneticPr fontId="1"/>
  </si>
  <si>
    <t>３　安全管理の状況</t>
  </si>
  <si>
    <t>③法人本部の運営に要する経費（保育所の運営に関する経費に限る。）</t>
  </si>
  <si>
    <t>修了した専門分野別研修数</t>
    <rPh sb="0" eb="2">
      <t>シュウリョウ</t>
    </rPh>
    <rPh sb="4" eb="6">
      <t>センモン</t>
    </rPh>
    <rPh sb="6" eb="8">
      <t>ブンヤ</t>
    </rPh>
    <rPh sb="8" eb="9">
      <t>ベツ</t>
    </rPh>
    <rPh sb="9" eb="11">
      <t>ケンシュウ</t>
    </rPh>
    <rPh sb="11" eb="12">
      <t>スウ</t>
    </rPh>
    <phoneticPr fontId="1"/>
  </si>
  <si>
    <t>□小学校や転園施設等へ情報提供を行う際は、あらかじめ文書により保護者の同意を得ているか</t>
    <rPh sb="1" eb="4">
      <t>ショウガッコウ</t>
    </rPh>
    <rPh sb="5" eb="7">
      <t>テンエン</t>
    </rPh>
    <rPh sb="7" eb="9">
      <t>シセツ</t>
    </rPh>
    <rPh sb="9" eb="10">
      <t>トウ</t>
    </rPh>
    <rPh sb="11" eb="13">
      <t>ジョウホウ</t>
    </rPh>
    <rPh sb="13" eb="15">
      <t>テイキョウ</t>
    </rPh>
    <rPh sb="16" eb="17">
      <t>オコナ</t>
    </rPh>
    <rPh sb="18" eb="19">
      <t>サイ</t>
    </rPh>
    <rPh sb="26" eb="28">
      <t>ブンショ</t>
    </rPh>
    <rPh sb="31" eb="34">
      <t>ホゴシャ</t>
    </rPh>
    <rPh sb="35" eb="37">
      <t>ドウイ</t>
    </rPh>
    <rPh sb="38" eb="39">
      <t>エ</t>
    </rPh>
    <phoneticPr fontId="1"/>
  </si>
  <si>
    <t>（６） アレルギー児への対応</t>
    <rPh sb="9" eb="10">
      <t>ジ</t>
    </rPh>
    <rPh sb="12" eb="14">
      <t>タイオウ</t>
    </rPh>
    <phoneticPr fontId="1"/>
  </si>
  <si>
    <t>事業費支出</t>
    <rPh sb="0" eb="3">
      <t>ジギョウヒ</t>
    </rPh>
    <rPh sb="3" eb="5">
      <t>シシュツ</t>
    </rPh>
    <phoneticPr fontId="1"/>
  </si>
  <si>
    <t>周知方法：　</t>
    <rPh sb="0" eb="2">
      <t>シュウチ</t>
    </rPh>
    <rPh sb="2" eb="4">
      <t>ホウホウ</t>
    </rPh>
    <phoneticPr fontId="1"/>
  </si>
  <si>
    <t>・隣の園児との間隔は保たれているか</t>
    <rPh sb="1" eb="2">
      <t>トナリ</t>
    </rPh>
    <rPh sb="3" eb="5">
      <t>エンジ</t>
    </rPh>
    <rPh sb="7" eb="9">
      <t>カンカク</t>
    </rPh>
    <rPh sb="10" eb="11">
      <t>タモ</t>
    </rPh>
    <phoneticPr fontId="1"/>
  </si>
  <si>
    <t>２歳以上</t>
  </si>
  <si>
    <t>・就業規則</t>
  </si>
  <si>
    <t>○満年齢別の児童数を記入してください。</t>
  </si>
  <si>
    <t>12月</t>
    <rPh sb="2" eb="3">
      <t>ガツ</t>
    </rPh>
    <phoneticPr fontId="1"/>
  </si>
  <si>
    <t>・不審者発見時の情報伝達・役割分担・指示の流れや避難経路・避難場所等の全職員による共通理解　</t>
    <rPh sb="35" eb="38">
      <t>ゼンショクイン</t>
    </rPh>
    <phoneticPr fontId="1"/>
  </si>
  <si>
    <t>（２） 費目間流用【Ⅰ基本の７要件を満たした場合は記載不要】</t>
    <rPh sb="18" eb="19">
      <t>ミ</t>
    </rPh>
    <rPh sb="22" eb="24">
      <t>バアイ</t>
    </rPh>
    <rPh sb="25" eb="29">
      <t>キサイフヨウ</t>
    </rPh>
    <phoneticPr fontId="1"/>
  </si>
  <si>
    <t>(１)施設の目的及び運営の方針</t>
  </si>
  <si>
    <t>(3) 積立資産取崩収入</t>
  </si>
  <si>
    <t xml:space="preserve"> ＊　記載例</t>
  </si>
  <si>
    <t>★確認資料：事務日誌、児童出席簿、職員名簿、職員出勤簿、</t>
  </si>
  <si>
    <t>加配</t>
    <rPh sb="0" eb="2">
      <t>カハイ</t>
    </rPh>
    <phoneticPr fontId="1"/>
  </si>
  <si>
    <t>要件</t>
    <rPh sb="0" eb="2">
      <t>ヨウケン</t>
    </rPh>
    <phoneticPr fontId="1"/>
  </si>
  <si>
    <t>（注３）経過措置として、当分の間は３歳児について２０対１、4・5歳児については３０対１として差し支えない。【根拠】松江市児童福祉施設の設備及び運営に関する基準を定める条例附則（経過措置）</t>
    <rPh sb="1" eb="2">
      <t>チュウ</t>
    </rPh>
    <rPh sb="4" eb="6">
      <t>ケイカ</t>
    </rPh>
    <rPh sb="6" eb="8">
      <t>ソチ</t>
    </rPh>
    <rPh sb="12" eb="14">
      <t>トウブン</t>
    </rPh>
    <rPh sb="15" eb="16">
      <t>アイダ</t>
    </rPh>
    <rPh sb="18" eb="20">
      <t>サイジ</t>
    </rPh>
    <rPh sb="26" eb="27">
      <t>タイ</t>
    </rPh>
    <rPh sb="32" eb="33">
      <t>サイ</t>
    </rPh>
    <rPh sb="33" eb="34">
      <t>ジ</t>
    </rPh>
    <rPh sb="41" eb="42">
      <t>タイ</t>
    </rPh>
    <rPh sb="46" eb="47">
      <t>サ</t>
    </rPh>
    <rPh sb="48" eb="49">
      <t>ツカ</t>
    </rPh>
    <rPh sb="54" eb="56">
      <t>コンキョ</t>
    </rPh>
    <rPh sb="57" eb="60">
      <t>マツエシ</t>
    </rPh>
    <rPh sb="60" eb="62">
      <t>ジドウ</t>
    </rPh>
    <rPh sb="62" eb="64">
      <t>フクシ</t>
    </rPh>
    <rPh sb="64" eb="66">
      <t>シセツ</t>
    </rPh>
    <rPh sb="67" eb="69">
      <t>セツビ</t>
    </rPh>
    <rPh sb="69" eb="70">
      <t>オヨ</t>
    </rPh>
    <rPh sb="71" eb="73">
      <t>ウンエイ</t>
    </rPh>
    <rPh sb="74" eb="75">
      <t>カン</t>
    </rPh>
    <rPh sb="77" eb="79">
      <t>キジュン</t>
    </rPh>
    <rPh sb="80" eb="81">
      <t>サダ</t>
    </rPh>
    <rPh sb="83" eb="85">
      <t>ジョウレイ</t>
    </rPh>
    <rPh sb="85" eb="87">
      <t>フソク</t>
    </rPh>
    <rPh sb="88" eb="90">
      <t>ケイカ</t>
    </rPh>
    <rPh sb="90" eb="92">
      <t>ソチ</t>
    </rPh>
    <phoneticPr fontId="1"/>
  </si>
  <si>
    <t>○事業計画に則った事業運営がなされているか</t>
  </si>
  <si>
    <t>　   連携の方法</t>
  </si>
  <si>
    <t>○事業計画書、予算書、事業報告書及び決算書が作成されているか</t>
  </si>
  <si>
    <t>・土砂災害危険箇所又は土砂災害（特別）警戒区域に立地しているか</t>
    <rPh sb="1" eb="3">
      <t>ドシャ</t>
    </rPh>
    <rPh sb="3" eb="5">
      <t>サイガイ</t>
    </rPh>
    <rPh sb="5" eb="7">
      <t>キケン</t>
    </rPh>
    <rPh sb="7" eb="9">
      <t>カショ</t>
    </rPh>
    <rPh sb="9" eb="10">
      <t>マタ</t>
    </rPh>
    <rPh sb="11" eb="13">
      <t>ドシャ</t>
    </rPh>
    <rPh sb="13" eb="15">
      <t>サイガイ</t>
    </rPh>
    <rPh sb="16" eb="18">
      <t>トクベツ</t>
    </rPh>
    <rPh sb="19" eb="21">
      <t>ケイカイ</t>
    </rPh>
    <rPh sb="21" eb="23">
      <t>クイキ</t>
    </rPh>
    <rPh sb="24" eb="26">
      <t>リッチ</t>
    </rPh>
    <phoneticPr fontId="1"/>
  </si>
  <si>
    <t>内　　　　　　容</t>
    <rPh sb="0" eb="1">
      <t>ウチ</t>
    </rPh>
    <rPh sb="7" eb="8">
      <t>カタチ</t>
    </rPh>
    <phoneticPr fontId="1"/>
  </si>
  <si>
    <t>○収入に当たっては、経理規程で定める手続きが行われているか</t>
  </si>
  <si>
    <t>乳児</t>
  </si>
  <si>
    <t>チーム保育推進加算</t>
    <rPh sb="3" eb="5">
      <t>ホイク</t>
    </rPh>
    <rPh sb="5" eb="7">
      <t>スイシン</t>
    </rPh>
    <rPh sb="7" eb="9">
      <t>カサン</t>
    </rPh>
    <phoneticPr fontId="1"/>
  </si>
  <si>
    <t>○献立表は作成されているか</t>
  </si>
  <si>
    <r>
      <t>○送迎時における</t>
    </r>
    <r>
      <rPr>
        <sz val="11"/>
        <color rgb="FF000000"/>
        <rFont val="游ゴシック"/>
      </rPr>
      <t>駐車場等での事故防止のため、保護者や職員への注意喚起及び駐車場の適切な安全対策を行っているか</t>
    </r>
    <rPh sb="1" eb="3">
      <t>ソウゲイ</t>
    </rPh>
    <rPh sb="3" eb="4">
      <t>ジ</t>
    </rPh>
    <rPh sb="8" eb="11">
      <t>チュウシャジョウ</t>
    </rPh>
    <rPh sb="11" eb="12">
      <t>トウ</t>
    </rPh>
    <rPh sb="14" eb="16">
      <t>ジコ</t>
    </rPh>
    <rPh sb="16" eb="18">
      <t>ボウシ</t>
    </rPh>
    <rPh sb="22" eb="25">
      <t>ホゴシャ</t>
    </rPh>
    <rPh sb="26" eb="28">
      <t>ショクイン</t>
    </rPh>
    <rPh sb="30" eb="32">
      <t>チュウイ</t>
    </rPh>
    <rPh sb="32" eb="34">
      <t>カンキ</t>
    </rPh>
    <rPh sb="34" eb="35">
      <t>オヨ</t>
    </rPh>
    <rPh sb="36" eb="39">
      <t>チュウシャジョウ</t>
    </rPh>
    <rPh sb="40" eb="42">
      <t>テキセツ</t>
    </rPh>
    <rPh sb="43" eb="45">
      <t>アンゼン</t>
    </rPh>
    <rPh sb="45" eb="47">
      <t>タイサク</t>
    </rPh>
    <rPh sb="48" eb="49">
      <t>オコナ</t>
    </rPh>
    <phoneticPr fontId="1"/>
  </si>
  <si>
    <t>３月</t>
    <rPh sb="1" eb="2">
      <t>ガツ</t>
    </rPh>
    <phoneticPr fontId="1"/>
  </si>
  <si>
    <t>資格名</t>
  </si>
  <si>
    <t>○次の諸規程は整備されているか</t>
  </si>
  <si>
    <t>　諸表を保育所に備え付け、閲覧に供すること。</t>
  </si>
  <si>
    <t xml:space="preserve">下記に該当する場合は保育士定数に加えて保育士数を計上  </t>
  </si>
  <si>
    <t xml:space="preserve">（表３）の（N）から転記   </t>
  </si>
  <si>
    <t>ウ　緊急により入札できない
①故障に伴う緊急普及工事
②災害発生時の応急工事等
③感染防止の設備購入等</t>
    <rPh sb="2" eb="4">
      <t>キンキュウ</t>
    </rPh>
    <rPh sb="7" eb="9">
      <t>ニュウサツ</t>
    </rPh>
    <rPh sb="15" eb="17">
      <t>コショウ</t>
    </rPh>
    <rPh sb="18" eb="19">
      <t>トモナ</t>
    </rPh>
    <rPh sb="20" eb="22">
      <t>キンキュウ</t>
    </rPh>
    <rPh sb="22" eb="24">
      <t>フキュウ</t>
    </rPh>
    <rPh sb="24" eb="26">
      <t>コウジ</t>
    </rPh>
    <rPh sb="28" eb="30">
      <t>サイガイ</t>
    </rPh>
    <rPh sb="30" eb="33">
      <t>ハッセイジ</t>
    </rPh>
    <rPh sb="34" eb="36">
      <t>オウキュウ</t>
    </rPh>
    <rPh sb="36" eb="38">
      <t>コウジ</t>
    </rPh>
    <rPh sb="38" eb="39">
      <t>トウ</t>
    </rPh>
    <rPh sb="41" eb="45">
      <t>カンセンボウシ</t>
    </rPh>
    <rPh sb="46" eb="51">
      <t>セツビコウニュウトウ</t>
    </rPh>
    <phoneticPr fontId="1"/>
  </si>
  <si>
    <t>□支給根拠が給与規程において明確にされているか</t>
    <rPh sb="1" eb="3">
      <t>シキュウ</t>
    </rPh>
    <rPh sb="3" eb="5">
      <t>コンキョ</t>
    </rPh>
    <rPh sb="6" eb="8">
      <t>キュウヨ</t>
    </rPh>
    <rPh sb="8" eb="10">
      <t>キテイ</t>
    </rPh>
    <rPh sb="14" eb="16">
      <t>メイカク</t>
    </rPh>
    <phoneticPr fontId="1"/>
  </si>
  <si>
    <t>・非常勤職員就業規則</t>
  </si>
  <si>
    <t>常勤・非常勤の別</t>
  </si>
  <si>
    <t>・旅費規程</t>
  </si>
  <si>
    <t>・第三者委員への苦情受付の報告件数</t>
  </si>
  <si>
    <t>○調理員に対し、毎日健康状態を確認しているか</t>
  </si>
  <si>
    <t>×</t>
  </si>
  <si>
    <t>○職員が10人以上50人未満の施設について、衛生推進者を選任しているか</t>
    <rPh sb="1" eb="3">
      <t>ショクイン</t>
    </rPh>
    <rPh sb="6" eb="9">
      <t>ニンイジョウ</t>
    </rPh>
    <rPh sb="11" eb="12">
      <t>ニン</t>
    </rPh>
    <rPh sb="12" eb="14">
      <t>ミマン</t>
    </rPh>
    <rPh sb="15" eb="17">
      <t>シセツ</t>
    </rPh>
    <rPh sb="22" eb="24">
      <t>エイセイ</t>
    </rPh>
    <rPh sb="24" eb="27">
      <t>スイシンシャ</t>
    </rPh>
    <rPh sb="28" eb="30">
      <t>センニン</t>
    </rPh>
    <phoneticPr fontId="1"/>
  </si>
  <si>
    <t>　　｢子ども・子育て支援法附則第６条の規定による私立保育所に対する委託費の経理等について｣の運用等について</t>
  </si>
  <si>
    <t>　　｢子ども・子育て支援法附則第６条の規定による私立保育所に対する委託費の経理等について｣　</t>
  </si>
  <si>
    <t>・事業区分間及び拠点区分間貸付金（借入金）残高明細書（別紙3⑤）</t>
    <rPh sb="1" eb="3">
      <t>ジギョウ</t>
    </rPh>
    <rPh sb="3" eb="5">
      <t>クブン</t>
    </rPh>
    <rPh sb="5" eb="6">
      <t>カン</t>
    </rPh>
    <rPh sb="6" eb="7">
      <t>オヨ</t>
    </rPh>
    <rPh sb="8" eb="10">
      <t>キョテン</t>
    </rPh>
    <rPh sb="10" eb="12">
      <t>クブン</t>
    </rPh>
    <rPh sb="12" eb="13">
      <t>カン</t>
    </rPh>
    <rPh sb="13" eb="14">
      <t>カ</t>
    </rPh>
    <rPh sb="14" eb="15">
      <t>ツ</t>
    </rPh>
    <rPh sb="15" eb="16">
      <t>キン</t>
    </rPh>
    <rPh sb="17" eb="20">
      <t>シャクニュウキン</t>
    </rPh>
    <rPh sb="21" eb="23">
      <t>ザンダカ</t>
    </rPh>
    <rPh sb="23" eb="26">
      <t>メイサイショ</t>
    </rPh>
    <rPh sb="27" eb="29">
      <t>ベッシ</t>
    </rPh>
    <phoneticPr fontId="1"/>
  </si>
  <si>
    <t>施設所在市町村</t>
    <rPh sb="0" eb="2">
      <t>シセツ</t>
    </rPh>
    <rPh sb="2" eb="4">
      <t>ショザイ</t>
    </rPh>
    <rPh sb="4" eb="7">
      <t>シチョウソン</t>
    </rPh>
    <phoneticPr fontId="1"/>
  </si>
  <si>
    <t xml:space="preserve"> （注１）小計の算出にあたり、年齢区分ごとの児童数を基準で割って１人未満の端数が生じるとき、年齢区分ごとにそれぞれ小数点第１位まで計算し（小数点第２位切捨て）、合算した値の小数点第１位を四捨五入する。</t>
    <rPh sb="57" eb="59">
      <t>ショウスウ</t>
    </rPh>
    <rPh sb="69" eb="71">
      <t>ショウスウ</t>
    </rPh>
    <rPh sb="86" eb="88">
      <t>ショウスウ</t>
    </rPh>
    <phoneticPr fontId="1"/>
  </si>
  <si>
    <t>○土地取得に要する費用を取り崩す場合、施設整備が確実な場合に行っているか</t>
  </si>
  <si>
    <t>◎施設整備に係る補助金収入があるか</t>
    <rPh sb="1" eb="3">
      <t>シセツ</t>
    </rPh>
    <rPh sb="3" eb="5">
      <t>セイビ</t>
    </rPh>
    <rPh sb="6" eb="7">
      <t>カカ</t>
    </rPh>
    <rPh sb="8" eb="11">
      <t>ホジョキン</t>
    </rPh>
    <rPh sb="11" eb="13">
      <t>シュウニュウ</t>
    </rPh>
    <phoneticPr fontId="1"/>
  </si>
  <si>
    <t>○業務分担表（事務分掌）が作成され、各責任者が明らかにされているか</t>
  </si>
  <si>
    <t>◎賠償すべき事故が発生した場合に備えて保険に加入しているか</t>
  </si>
  <si>
    <t>0歳児</t>
  </si>
  <si>
    <t>○受動喫煙を防止するために必要な措置をしているか</t>
    <rPh sb="1" eb="3">
      <t>ジュドウ</t>
    </rPh>
    <rPh sb="3" eb="5">
      <t>キツエン</t>
    </rPh>
    <rPh sb="6" eb="8">
      <t>ボウシ</t>
    </rPh>
    <rPh sb="13" eb="15">
      <t>ヒツヨウ</t>
    </rPh>
    <rPh sb="16" eb="18">
      <t>ソチ</t>
    </rPh>
    <phoneticPr fontId="1"/>
  </si>
  <si>
    <t>任命年月日</t>
    <rPh sb="0" eb="2">
      <t>ニンメイ</t>
    </rPh>
    <rPh sb="2" eb="5">
      <t>ネンガッピ</t>
    </rPh>
    <phoneticPr fontId="1"/>
  </si>
  <si>
    <t>小口現金取扱者</t>
    <rPh sb="0" eb="2">
      <t>コグチ</t>
    </rPh>
    <rPh sb="2" eb="4">
      <t>ゲンキン</t>
    </rPh>
    <rPh sb="4" eb="6">
      <t>トリアツカイ</t>
    </rPh>
    <rPh sb="6" eb="7">
      <t>シャ</t>
    </rPh>
    <phoneticPr fontId="1"/>
  </si>
  <si>
    <t xml:space="preserve"> 午後のおやつ</t>
    <rPh sb="1" eb="3">
      <t>ゴゴ</t>
    </rPh>
    <phoneticPr fontId="1"/>
  </si>
  <si>
    <t>利用定員(人)</t>
    <rPh sb="5" eb="6">
      <t>ニン</t>
    </rPh>
    <phoneticPr fontId="1"/>
  </si>
  <si>
    <t>・サービス区分間貸付金（借入金）</t>
    <rPh sb="5" eb="8">
      <t>クブンカン</t>
    </rPh>
    <rPh sb="8" eb="10">
      <t>カシツケ</t>
    </rPh>
    <rPh sb="10" eb="11">
      <t>キン</t>
    </rPh>
    <rPh sb="12" eb="15">
      <t>シャクニュウキン</t>
    </rPh>
    <phoneticPr fontId="1"/>
  </si>
  <si>
    <t>○防火管理者、火気取締責任者が定められているか</t>
  </si>
  <si>
    <t>実施している定着促進・離職防止対策</t>
  </si>
  <si>
    <t>⑨乳児等通園支援事業</t>
    <rPh sb="1" eb="4">
      <t>ニュウ</t>
    </rPh>
    <rPh sb="4" eb="6">
      <t>ツウエン</t>
    </rPh>
    <rPh sb="6" eb="10">
      <t>シエンジ</t>
    </rPh>
    <phoneticPr fontId="1"/>
  </si>
  <si>
    <t>面積
（㎡）</t>
    <rPh sb="0" eb="2">
      <t>メンセキ</t>
    </rPh>
    <phoneticPr fontId="1"/>
  </si>
  <si>
    <t>(B)のうち一時預かり事業担当者（職員配置の補助を受けている者）      　　 　　 (C2)</t>
  </si>
  <si>
    <t>○市町村、児童相談所等の関係機関との連携がとられているか</t>
  </si>
  <si>
    <t>円</t>
    <rPh sb="0" eb="1">
      <t>エン</t>
    </rPh>
    <phoneticPr fontId="1"/>
  </si>
  <si>
    <t>（１）月次試算表</t>
  </si>
  <si>
    <t>　＊各勤務区分の時間帯を明記したもの（「早番：7:00～16:00」など）</t>
  </si>
  <si>
    <t>職位・役職</t>
    <rPh sb="0" eb="2">
      <t>ショクイ</t>
    </rPh>
    <rPh sb="3" eb="5">
      <t>ヤクショク</t>
    </rPh>
    <phoneticPr fontId="1"/>
  </si>
  <si>
    <t>入所児童数(人)</t>
    <rPh sb="6" eb="7">
      <t>ニン</t>
    </rPh>
    <phoneticPr fontId="1"/>
  </si>
  <si>
    <t>□処遇改善等加算Ⅱについて実績報告書の内容と、賃金台帳等における処遇改善の内容が一致しているか</t>
    <rPh sb="1" eb="3">
      <t>ショグウ</t>
    </rPh>
    <rPh sb="3" eb="5">
      <t>カイゼン</t>
    </rPh>
    <rPh sb="5" eb="6">
      <t>トウ</t>
    </rPh>
    <rPh sb="6" eb="8">
      <t>カサン</t>
    </rPh>
    <rPh sb="13" eb="15">
      <t>ジッセキ</t>
    </rPh>
    <rPh sb="15" eb="17">
      <t>ホウコク</t>
    </rPh>
    <rPh sb="17" eb="18">
      <t>ショ</t>
    </rPh>
    <rPh sb="19" eb="21">
      <t>ナイヨウ</t>
    </rPh>
    <rPh sb="23" eb="25">
      <t>チンギン</t>
    </rPh>
    <rPh sb="25" eb="27">
      <t>ダイチョウ</t>
    </rPh>
    <rPh sb="27" eb="28">
      <t>トウ</t>
    </rPh>
    <rPh sb="32" eb="34">
      <t>ショグウ</t>
    </rPh>
    <rPh sb="34" eb="36">
      <t>カイゼン</t>
    </rPh>
    <rPh sb="37" eb="39">
      <t>ナイヨウ</t>
    </rPh>
    <rPh sb="40" eb="42">
      <t>イッチ</t>
    </rPh>
    <phoneticPr fontId="1"/>
  </si>
  <si>
    <r>
      <t>（</t>
    </r>
    <r>
      <rPr>
        <sz val="11"/>
        <color rgb="FF000000"/>
        <rFont val="游ゴシック"/>
      </rPr>
      <t>10） 衛生管理体制</t>
    </r>
  </si>
  <si>
    <t>昼食</t>
    <rPh sb="0" eb="2">
      <t>チュウショク</t>
    </rPh>
    <phoneticPr fontId="1"/>
  </si>
  <si>
    <t xml:space="preserve"> ○当期留保率が５％を超える場合、その理由（具体的かつ詳細に記載すること）</t>
  </si>
  <si>
    <t>栄養管理加算</t>
    <rPh sb="0" eb="2">
      <t>エイヨウ</t>
    </rPh>
    <rPh sb="2" eb="4">
      <t>カンリ</t>
    </rPh>
    <rPh sb="4" eb="6">
      <t>カサン</t>
    </rPh>
    <phoneticPr fontId="1"/>
  </si>
  <si>
    <t>○児童が在所する全時間帯において保育士等が複数配置されているか</t>
  </si>
  <si>
    <t>（３） 児童の衛生管理</t>
  </si>
  <si>
    <t>○保育士等の配置において、次の特例１、２、３のいずれかを利用しているか</t>
  </si>
  <si>
    <t>○上記(ⅰ)～(ⅲ)以外の委託費対象外経費(職員のみの食事代等）について、委託費以外のどの収入を充当したかを帳簿上整理されているか</t>
  </si>
  <si>
    <t>○タオルは他の児童や職員と共用しないようにしているか</t>
  </si>
  <si>
    <t>※「いない」場合は、以下の回答は不要</t>
  </si>
  <si>
    <t xml:space="preserve">○支出決議（伺）がされているか </t>
  </si>
  <si>
    <t>1歳児配置改善加算</t>
    <rPh sb="1" eb="3">
      <t>サイジ</t>
    </rPh>
    <rPh sb="3" eb="5">
      <t>ハイチ</t>
    </rPh>
    <rPh sb="5" eb="7">
      <t>カイゼン</t>
    </rPh>
    <rPh sb="7" eb="9">
      <t>カサン</t>
    </rPh>
    <phoneticPr fontId="1"/>
  </si>
  <si>
    <t xml:space="preserve"> ○当期末支払資金残高は、当該年度の委託費収入の30％以下の保有となっているか</t>
  </si>
  <si>
    <t>〇「有」の場合、子育て支援員等の要件を満たす者を配置しているか</t>
  </si>
  <si>
    <t>服務規律等を定めた文書（就業規則等）において、こども性暴力防止法に基づく防止措置の対象となる児童対象性暴力等やそれにつながる不適切な行為の範囲を従事者に周知・伝達していますか。</t>
    <rPh sb="0" eb="2">
      <t>フクム</t>
    </rPh>
    <rPh sb="2" eb="4">
      <t>キリツ</t>
    </rPh>
    <rPh sb="4" eb="5">
      <t>トウ</t>
    </rPh>
    <rPh sb="6" eb="7">
      <t>サダ</t>
    </rPh>
    <rPh sb="9" eb="11">
      <t>ブンショ</t>
    </rPh>
    <rPh sb="12" eb="14">
      <t>シュウギョウ</t>
    </rPh>
    <rPh sb="14" eb="16">
      <t>キソク</t>
    </rPh>
    <rPh sb="16" eb="17">
      <t>トウ</t>
    </rPh>
    <rPh sb="26" eb="29">
      <t>セイボウリョク</t>
    </rPh>
    <rPh sb="29" eb="31">
      <t>ボウシ</t>
    </rPh>
    <rPh sb="31" eb="32">
      <t>ホウ</t>
    </rPh>
    <rPh sb="33" eb="35">
      <t>モトズ</t>
    </rPh>
    <rPh sb="36" eb="38">
      <t>ボウシ</t>
    </rPh>
    <rPh sb="38" eb="40">
      <t>ソチ</t>
    </rPh>
    <rPh sb="41" eb="43">
      <t>タイショウ</t>
    </rPh>
    <rPh sb="46" eb="48">
      <t>ジドウ</t>
    </rPh>
    <rPh sb="48" eb="50">
      <t>タイショウ</t>
    </rPh>
    <rPh sb="50" eb="53">
      <t>セイボウリョク</t>
    </rPh>
    <rPh sb="53" eb="54">
      <t>トウ</t>
    </rPh>
    <rPh sb="62" eb="65">
      <t>フテキセツ</t>
    </rPh>
    <rPh sb="66" eb="68">
      <t>コウイ</t>
    </rPh>
    <rPh sb="69" eb="71">
      <t>ハンイ</t>
    </rPh>
    <rPh sb="72" eb="75">
      <t>ジュウジシャ</t>
    </rPh>
    <rPh sb="76" eb="78">
      <t>シュウチ</t>
    </rPh>
    <rPh sb="79" eb="81">
      <t>デンタツ</t>
    </rPh>
    <phoneticPr fontId="1"/>
  </si>
  <si>
    <t>（２）施設整備等による支出</t>
    <rPh sb="3" eb="5">
      <t>シセツ</t>
    </rPh>
    <rPh sb="5" eb="7">
      <t>セイビ</t>
    </rPh>
    <rPh sb="7" eb="8">
      <t>トウ</t>
    </rPh>
    <rPh sb="11" eb="13">
      <t>シシュツ</t>
    </rPh>
    <phoneticPr fontId="1"/>
  </si>
  <si>
    <t>〇労働時間の把握方法　</t>
    <rPh sb="1" eb="3">
      <t>ロウドウ</t>
    </rPh>
    <rPh sb="3" eb="5">
      <t>ジカン</t>
    </rPh>
    <rPh sb="6" eb="8">
      <t>ハアク</t>
    </rPh>
    <rPh sb="8" eb="10">
      <t>ホウホウ</t>
    </rPh>
    <phoneticPr fontId="1"/>
  </si>
  <si>
    <t>１ヶ月の勤務日数</t>
  </si>
  <si>
    <t>〇職員に対する健康診断（新規採用時を含む）を年１回以上行っているか</t>
    <rPh sb="1" eb="3">
      <t>ショクイン</t>
    </rPh>
    <rPh sb="4" eb="5">
      <t>タイ</t>
    </rPh>
    <rPh sb="7" eb="9">
      <t>ケンコウ</t>
    </rPh>
    <rPh sb="9" eb="11">
      <t>シンダン</t>
    </rPh>
    <rPh sb="12" eb="14">
      <t>シンキ</t>
    </rPh>
    <rPh sb="14" eb="16">
      <t>サイヨウ</t>
    </rPh>
    <rPh sb="16" eb="17">
      <t>ジ</t>
    </rPh>
    <rPh sb="18" eb="19">
      <t>フク</t>
    </rPh>
    <rPh sb="22" eb="23">
      <t>ネン</t>
    </rPh>
    <rPh sb="24" eb="25">
      <t>カイ</t>
    </rPh>
    <rPh sb="25" eb="27">
      <t>イジョウ</t>
    </rPh>
    <rPh sb="27" eb="28">
      <t>オコナ</t>
    </rPh>
    <phoneticPr fontId="1"/>
  </si>
  <si>
    <t>★確認資料：教員免許状、免許更新を証する書類</t>
  </si>
  <si>
    <t>電気火災警報装置</t>
  </si>
  <si>
    <t>・固定資産管理台帳（拠点区分）</t>
    <rPh sb="1" eb="5">
      <t>コテイシサン</t>
    </rPh>
    <rPh sb="5" eb="9">
      <t>カンリダイチョウ</t>
    </rPh>
    <rPh sb="10" eb="14">
      <t>キョテンクブン</t>
    </rPh>
    <phoneticPr fontId="1"/>
  </si>
  <si>
    <t>★確認資料：子育て支援員研修修了証書、家庭的保育者認定証、保育業務従事経験が分かる書類</t>
  </si>
  <si>
    <t>定数</t>
    <rPh sb="0" eb="2">
      <t>テイスウ</t>
    </rPh>
    <phoneticPr fontId="1"/>
  </si>
  <si>
    <t>○嘱託医及び嘱託歯科医を置いているか</t>
  </si>
  <si>
    <t>□保育の事業の会計をその他の事業の会計と区分しているか</t>
    <rPh sb="1" eb="3">
      <t>ホイク</t>
    </rPh>
    <rPh sb="4" eb="6">
      <t>ジギョウ</t>
    </rPh>
    <rPh sb="7" eb="9">
      <t>カイケイ</t>
    </rPh>
    <rPh sb="12" eb="13">
      <t>タ</t>
    </rPh>
    <rPh sb="14" eb="16">
      <t>ジギョウ</t>
    </rPh>
    <rPh sb="17" eb="19">
      <t>カイケイ</t>
    </rPh>
    <rPh sb="20" eb="22">
      <t>クブン</t>
    </rPh>
    <phoneticPr fontId="1"/>
  </si>
  <si>
    <t>◎研修参加が特定の職員（正規雇用の職員等）に偏っていないか</t>
  </si>
  <si>
    <t>（１）運営規程（重要事項に関する規程）</t>
  </si>
  <si>
    <t>◎採用時の研修が実施されているか</t>
  </si>
  <si>
    <t>○借入金等の返済により事業運営に支障が生じていないか</t>
    <rPh sb="1" eb="4">
      <t>カリイレキン</t>
    </rPh>
    <rPh sb="4" eb="5">
      <t>トウ</t>
    </rPh>
    <rPh sb="6" eb="8">
      <t>ヘンサイ</t>
    </rPh>
    <rPh sb="11" eb="13">
      <t>ジギョウ</t>
    </rPh>
    <rPh sb="13" eb="15">
      <t>ウンエイ</t>
    </rPh>
    <rPh sb="16" eb="18">
      <t>シショウ</t>
    </rPh>
    <rPh sb="19" eb="20">
      <t>ショウ</t>
    </rPh>
    <phoneticPr fontId="1"/>
  </si>
  <si>
    <t>4.施設等の環境整備</t>
    <rPh sb="2" eb="4">
      <t>シセツ</t>
    </rPh>
    <rPh sb="4" eb="5">
      <t>トウ</t>
    </rPh>
    <rPh sb="6" eb="8">
      <t>カンキョウ</t>
    </rPh>
    <rPh sb="8" eb="10">
      <t>セイビ</t>
    </rPh>
    <phoneticPr fontId="1"/>
  </si>
  <si>
    <t>参加人数</t>
    <rPh sb="0" eb="2">
      <t>サンカ</t>
    </rPh>
    <rPh sb="2" eb="4">
      <t>ニンズウ</t>
    </rPh>
    <phoneticPr fontId="1"/>
  </si>
  <si>
    <t>◎職員及び保育所の課題を踏まえた研修が計画的に実施されているか</t>
  </si>
  <si>
    <t>◇調理の外部委託に係る契約書(該当保育所等のみ）</t>
  </si>
  <si>
    <t>◎外部研修の成果を組織内で活用しているか　</t>
  </si>
  <si>
    <t>（１） 私立保育所に係る委託費の弾力運用の前提条件</t>
  </si>
  <si>
    <t>金額（円）</t>
    <rPh sb="0" eb="2">
      <t>キンガク</t>
    </rPh>
    <rPh sb="3" eb="4">
      <t>エン</t>
    </rPh>
    <phoneticPr fontId="1"/>
  </si>
  <si>
    <t>児童年齢</t>
  </si>
  <si>
    <t>・浸水想定区域内に立地しているか</t>
    <rPh sb="1" eb="3">
      <t>シンスイ</t>
    </rPh>
    <rPh sb="3" eb="5">
      <t>ソウテイ</t>
    </rPh>
    <rPh sb="5" eb="8">
      <t>クイキナイ</t>
    </rPh>
    <rPh sb="9" eb="11">
      <t>リッチ</t>
    </rPh>
    <phoneticPr fontId="1"/>
  </si>
  <si>
    <t xml:space="preserve"> (３)  利用者負担の徴収</t>
    <rPh sb="6" eb="9">
      <t>リヨウシャ</t>
    </rPh>
    <rPh sb="9" eb="11">
      <t>フタン</t>
    </rPh>
    <rPh sb="12" eb="14">
      <t>チョウシュウ</t>
    </rPh>
    <phoneticPr fontId="1"/>
  </si>
  <si>
    <t>　に対して苦情解決の仕組みが周知されており、第三者委員を設置して適切な対応を行っているとともに、入所</t>
  </si>
  <si>
    <t>管理者</t>
    <rPh sb="0" eb="3">
      <t>カンリシャ</t>
    </rPh>
    <phoneticPr fontId="1"/>
  </si>
  <si>
    <t>　の資質の向上に努めていること</t>
  </si>
  <si>
    <t>・給食予定･実施献立表及び給食日誌</t>
  </si>
  <si>
    <t>施設の面積(㎡)</t>
    <rPh sb="0" eb="2">
      <t>シセツ</t>
    </rPh>
    <rPh sb="3" eb="5">
      <t>メンセキ</t>
    </rPh>
    <phoneticPr fontId="1"/>
  </si>
  <si>
    <t>□上記費用に掛かる領収証を交付しているか</t>
    <rPh sb="1" eb="3">
      <t>ジョウキ</t>
    </rPh>
    <rPh sb="3" eb="5">
      <t>ヒヨウ</t>
    </rPh>
    <rPh sb="6" eb="7">
      <t>カ</t>
    </rPh>
    <rPh sb="9" eb="12">
      <t>リョウシュウショウ</t>
    </rPh>
    <rPh sb="13" eb="15">
      <t>コウフ</t>
    </rPh>
    <phoneticPr fontId="1"/>
  </si>
  <si>
    <t>○産休・育休・病休等の代替職員の確保がされているか</t>
    <rPh sb="1" eb="3">
      <t>サンキュウ</t>
    </rPh>
    <rPh sb="4" eb="6">
      <t>イクキュウ</t>
    </rPh>
    <rPh sb="7" eb="8">
      <t>ビョウ</t>
    </rPh>
    <rPh sb="8" eb="9">
      <t>キュウ</t>
    </rPh>
    <rPh sb="9" eb="10">
      <t>トウ</t>
    </rPh>
    <rPh sb="11" eb="13">
      <t>ダイタイ</t>
    </rPh>
    <rPh sb="13" eb="15">
      <t>ショクイン</t>
    </rPh>
    <rPh sb="16" eb="18">
      <t>カクホ</t>
    </rPh>
    <phoneticPr fontId="1"/>
  </si>
  <si>
    <t>（保護者への周知方法）</t>
    <rPh sb="1" eb="4">
      <t>ホゴシャ</t>
    </rPh>
    <rPh sb="6" eb="8">
      <t>シュウチ</t>
    </rPh>
    <rPh sb="8" eb="10">
      <t>ホウホウ</t>
    </rPh>
    <phoneticPr fontId="1"/>
  </si>
  <si>
    <t>◇業務分担表（事務分掌）</t>
  </si>
  <si>
    <t>○職員会議は定期的に開催され、保育内容、研修の復命等必要な事項が話し合われているか</t>
  </si>
  <si>
    <t>○苦情解決の仕組みに関する規程は整備されているか</t>
  </si>
  <si>
    <r>
      <t>◆個人別職員配置の状況・・・別紙①「個人別職員配置の状況（私立保育所</t>
    </r>
    <r>
      <rPr>
        <sz val="12"/>
        <color theme="1"/>
        <rFont val="游ゴシック"/>
      </rPr>
      <t>等）」</t>
    </r>
    <rPh sb="1" eb="3">
      <t>コジン</t>
    </rPh>
    <rPh sb="3" eb="4">
      <t>ベツ</t>
    </rPh>
    <rPh sb="4" eb="6">
      <t>ショクイン</t>
    </rPh>
    <rPh sb="6" eb="8">
      <t>ハイチ</t>
    </rPh>
    <rPh sb="9" eb="11">
      <t>ジョウキョウ</t>
    </rPh>
    <rPh sb="29" eb="31">
      <t>シリツ</t>
    </rPh>
    <rPh sb="34" eb="35">
      <t>トウ</t>
    </rPh>
    <phoneticPr fontId="1"/>
  </si>
  <si>
    <t>職　員　名　簿</t>
    <rPh sb="0" eb="1">
      <t>ショク</t>
    </rPh>
    <rPh sb="2" eb="3">
      <t>イン</t>
    </rPh>
    <rPh sb="4" eb="5">
      <t>メイ</t>
    </rPh>
    <rPh sb="6" eb="7">
      <t>ボ</t>
    </rPh>
    <phoneticPr fontId="1"/>
  </si>
  <si>
    <t xml:space="preserve">◎苦情内容、改善への経過等を記録しているか </t>
  </si>
  <si>
    <t>②  ①の経費に係る借入金（利息含む）の償還または積立のための支出</t>
  </si>
  <si>
    <t>土曜日に閉所する場合</t>
    <rPh sb="0" eb="3">
      <t>ドヨウビ</t>
    </rPh>
    <rPh sb="4" eb="6">
      <t>ヘイショ</t>
    </rPh>
    <rPh sb="8" eb="10">
      <t>バアイ</t>
    </rPh>
    <phoneticPr fontId="1"/>
  </si>
  <si>
    <t>有りの場合の金額</t>
    <rPh sb="0" eb="1">
      <t>ア</t>
    </rPh>
    <rPh sb="3" eb="5">
      <t>バアイ</t>
    </rPh>
    <rPh sb="6" eb="8">
      <t>キンガク</t>
    </rPh>
    <phoneticPr fontId="1"/>
  </si>
  <si>
    <t>・公表の方法及び時期</t>
  </si>
  <si>
    <t>◇職員名簿（別紙様式による）　　　＊臨時・パート職員を含む</t>
  </si>
  <si>
    <t>消火器</t>
    <rPh sb="0" eb="3">
      <t>ショウカキ</t>
    </rPh>
    <phoneticPr fontId="1"/>
  </si>
  <si>
    <t>施設長名</t>
    <rPh sb="0" eb="2">
      <t>シセツ</t>
    </rPh>
    <rPh sb="2" eb="3">
      <t>チョウ</t>
    </rPh>
    <rPh sb="3" eb="4">
      <t>メイ</t>
    </rPh>
    <phoneticPr fontId="1"/>
  </si>
  <si>
    <t>○保育士を雇用する際に、保育士特定登録取消者管理システムのデータベースを活用しているか</t>
    <rPh sb="1" eb="4">
      <t>ホイクシ</t>
    </rPh>
    <rPh sb="5" eb="7">
      <t>コヨウ</t>
    </rPh>
    <rPh sb="9" eb="10">
      <t>サイ</t>
    </rPh>
    <rPh sb="12" eb="15">
      <t>ホイクシ</t>
    </rPh>
    <rPh sb="15" eb="17">
      <t>トクテイ</t>
    </rPh>
    <rPh sb="17" eb="19">
      <t>トウロク</t>
    </rPh>
    <rPh sb="19" eb="21">
      <t>トリケシ</t>
    </rPh>
    <rPh sb="21" eb="22">
      <t>モノ</t>
    </rPh>
    <rPh sb="22" eb="24">
      <t>カンリ</t>
    </rPh>
    <rPh sb="36" eb="38">
      <t>カツヨウ</t>
    </rPh>
    <phoneticPr fontId="1"/>
  </si>
  <si>
    <t>○人件費積立資産、修繕積立資産、備品等購入積立資産又は保育所施設・設備整備積立資産は、貸借対照表の「資産の部・その他の固定資産」の中に積立の目的を明示した積立資産の科目を設け、各積立資産の合計額を計上し、他の預金（資産）と区別して保管しているか</t>
  </si>
  <si>
    <t>保育士（正規）</t>
    <rPh sb="0" eb="2">
      <t>ホイク</t>
    </rPh>
    <rPh sb="2" eb="3">
      <t>シ</t>
    </rPh>
    <rPh sb="4" eb="6">
      <t>セイキ</t>
    </rPh>
    <phoneticPr fontId="1"/>
  </si>
  <si>
    <t>②当該保育所の建物、設備の整備・修繕、環境の整備等（土地取得費は対象外）</t>
  </si>
  <si>
    <t xml:space="preserve">○事業目的と関係のない支出がなされていないか </t>
  </si>
  <si>
    <t>・こどもの人権擁護の観点から、こどもの画像等をホームページ等に掲載する際に、こどもの性的な部分が含まれていないか等確認して掲載しているか。</t>
    <rPh sb="5" eb="7">
      <t>ジンケン</t>
    </rPh>
    <rPh sb="7" eb="9">
      <t>ヨウゴ</t>
    </rPh>
    <rPh sb="10" eb="12">
      <t>カンテン</t>
    </rPh>
    <rPh sb="19" eb="21">
      <t>ガゾウ</t>
    </rPh>
    <rPh sb="21" eb="22">
      <t>トウ</t>
    </rPh>
    <rPh sb="29" eb="30">
      <t>トウ</t>
    </rPh>
    <rPh sb="31" eb="33">
      <t>ケイサイ</t>
    </rPh>
    <rPh sb="35" eb="36">
      <t>サイ</t>
    </rPh>
    <rPh sb="42" eb="44">
      <t>セイテキ</t>
    </rPh>
    <rPh sb="45" eb="47">
      <t>ブブン</t>
    </rPh>
    <rPh sb="48" eb="49">
      <t>フク</t>
    </rPh>
    <rPh sb="56" eb="57">
      <t>トウ</t>
    </rPh>
    <rPh sb="57" eb="59">
      <t>カクニン</t>
    </rPh>
    <rPh sb="61" eb="63">
      <t>ケイサイ</t>
    </rPh>
    <phoneticPr fontId="1"/>
  </si>
  <si>
    <t>副食費徴収免除加算</t>
    <rPh sb="0" eb="3">
      <t>フクショクヒ</t>
    </rPh>
    <rPh sb="3" eb="5">
      <t>チョウシュウ</t>
    </rPh>
    <rPh sb="5" eb="7">
      <t>メンジョ</t>
    </rPh>
    <rPh sb="7" eb="9">
      <t>カサン</t>
    </rPh>
    <phoneticPr fontId="1"/>
  </si>
  <si>
    <t xml:space="preserve">  経理等通知
  記３(１)</t>
  </si>
  <si>
    <t>具体的な内容</t>
  </si>
  <si>
    <t>◎個人情報の保護についてどのようなことに留意しているか</t>
  </si>
  <si>
    <t>保育士
（人）</t>
    <rPh sb="5" eb="6">
      <t>ニン</t>
    </rPh>
    <phoneticPr fontId="1"/>
  </si>
  <si>
    <t>・その他の具体的な対策　　　　　　　　　　　　　　　　　　</t>
  </si>
  <si>
    <t>◎保育所として自らその提供する保育の質の評価を行い、常にその改善を図っているか</t>
  </si>
  <si>
    <t>消火設備</t>
  </si>
  <si>
    <t>※処遇改善等加算Ⅱに係る研修受講状況について 表８に記入してください</t>
    <rPh sb="1" eb="3">
      <t>ショグウ</t>
    </rPh>
    <rPh sb="3" eb="5">
      <t>カイゼン</t>
    </rPh>
    <rPh sb="5" eb="6">
      <t>トウ</t>
    </rPh>
    <rPh sb="6" eb="8">
      <t>カサン</t>
    </rPh>
    <rPh sb="10" eb="11">
      <t>カカ</t>
    </rPh>
    <rPh sb="12" eb="14">
      <t>ケンシュウ</t>
    </rPh>
    <rPh sb="14" eb="16">
      <t>ジュコウ</t>
    </rPh>
    <rPh sb="16" eb="18">
      <t>ジョウキョウ</t>
    </rPh>
    <rPh sb="23" eb="24">
      <t>ヒョウ</t>
    </rPh>
    <rPh sb="26" eb="28">
      <t>キニュウ</t>
    </rPh>
    <phoneticPr fontId="1"/>
  </si>
  <si>
    <t>（注１）　保育士配置の特例の対象となる子育て支援員は、子育て支援員研修のうち地域保育コースの選択科目「地域型保育」又は「一時
　　　　預かり事業」の修了者である。　</t>
    <rPh sb="49" eb="50">
      <t>モク</t>
    </rPh>
    <phoneticPr fontId="1"/>
  </si>
  <si>
    <t>　 勤務ローテーション表、給与台帳、保育士証</t>
  </si>
  <si>
    <t>(5) 純資産の部</t>
    <rPh sb="4" eb="5">
      <t>ジュン</t>
    </rPh>
    <rPh sb="5" eb="7">
      <t>シサン</t>
    </rPh>
    <rPh sb="8" eb="9">
      <t>ブ</t>
    </rPh>
    <phoneticPr fontId="1"/>
  </si>
  <si>
    <t>（２） 記録の状況      ★確認資料：各諸帳簿</t>
  </si>
  <si>
    <t>避難設備</t>
  </si>
  <si>
    <t>○施設内外の設備等（遊具を含む。）について、チェックリストによる安全点検を行っているか</t>
  </si>
  <si>
    <t>(D)のうち常勤（注３）の職員数 
　　　　　　　　　　　　　　　     （E）</t>
  </si>
  <si>
    <t>○収入決議（伺）がなされているか</t>
  </si>
  <si>
    <t>・毎月１回程度安全点検を実施しているか</t>
  </si>
  <si>
    <t>①「社会福祉法人会計基準」（平成28年厚生労働省令第79条）に基づく資金収支計算書、事業区分資金収支内訳</t>
  </si>
  <si>
    <t>○塩分の摂取量は設定した目標量以下になっているか</t>
    <rPh sb="8" eb="10">
      <t>セッテイ</t>
    </rPh>
    <rPh sb="12" eb="14">
      <t>モクヒョウ</t>
    </rPh>
    <rPh sb="14" eb="15">
      <t>リョウ</t>
    </rPh>
    <rPh sb="15" eb="17">
      <t>イカ</t>
    </rPh>
    <phoneticPr fontId="1"/>
  </si>
  <si>
    <t>・点検記録の有無</t>
  </si>
  <si>
    <t>もとめてください。</t>
  </si>
  <si>
    <t>○来訪者用の入口・受付を明示し、外部からの人の出入りを確認しているか</t>
  </si>
  <si>
    <t>○門、フェンス、外灯、出入口、鍵等の状況を点検しているか</t>
  </si>
  <si>
    <t xml:space="preserve">○医薬品等の整備、保管がされているか </t>
  </si>
  <si>
    <t>１月</t>
    <rPh sb="1" eb="2">
      <t>ガツ</t>
    </rPh>
    <phoneticPr fontId="1"/>
  </si>
  <si>
    <t>3月</t>
    <rPh sb="1" eb="2">
      <t>ガツ</t>
    </rPh>
    <phoneticPr fontId="1"/>
  </si>
  <si>
    <t>◎事故発生時の対応マニュアルが作成され、医師や保護者への緊急連絡体制が整っているか</t>
  </si>
  <si>
    <t>○年に１回、消防署の指導を受けているか   　　　</t>
  </si>
  <si>
    <t>(７) 保育所の利用の開始及び終了に関する事項並びに利用に当たっての留意事項</t>
  </si>
  <si>
    <t>　・障がいのある子ども</t>
  </si>
  <si>
    <r>
      <t>◇保育所等台帳　</t>
    </r>
    <r>
      <rPr>
        <b/>
        <sz val="11"/>
        <color theme="1"/>
        <rFont val="游ゴシック"/>
      </rPr>
      <t>※前年度から内容に変更があった場合</t>
    </r>
  </si>
  <si>
    <t>〇運営規程を変更した場合は、必要な届出を行っているか。</t>
    <rPh sb="1" eb="3">
      <t>ウンエイ</t>
    </rPh>
    <rPh sb="3" eb="5">
      <t>キテイ</t>
    </rPh>
    <rPh sb="6" eb="8">
      <t>ヘンコウ</t>
    </rPh>
    <rPh sb="10" eb="12">
      <t>バアイ</t>
    </rPh>
    <rPh sb="14" eb="16">
      <t>ヒツヨウ</t>
    </rPh>
    <rPh sb="17" eb="19">
      <t>トドケデ</t>
    </rPh>
    <rPh sb="20" eb="21">
      <t>オコナ</t>
    </rPh>
    <phoneticPr fontId="1"/>
  </si>
  <si>
    <t>・解錠している時間帯がある場合、保育中の事故防止のための対策</t>
    <rPh sb="1" eb="3">
      <t>カイジョウ</t>
    </rPh>
    <rPh sb="7" eb="10">
      <t>ジカンタイ</t>
    </rPh>
    <rPh sb="13" eb="15">
      <t>バアイ</t>
    </rPh>
    <rPh sb="16" eb="19">
      <t>ホイクチュウ</t>
    </rPh>
    <rPh sb="20" eb="22">
      <t>ジコ</t>
    </rPh>
    <rPh sb="22" eb="24">
      <t>ボウシ</t>
    </rPh>
    <rPh sb="28" eb="30">
      <t>タイサク</t>
    </rPh>
    <phoneticPr fontId="1"/>
  </si>
  <si>
    <t>○消防用設備等の法定点検を実施し、その結果を消防署に報告しているか</t>
  </si>
  <si>
    <t>拡声器</t>
  </si>
  <si>
    <t>○パワハラ、セクハラ等ハラスメントの禁止規定が就業規則等に定められているか</t>
    <rPh sb="10" eb="11">
      <t>トウ</t>
    </rPh>
    <rPh sb="18" eb="20">
      <t>キンシ</t>
    </rPh>
    <rPh sb="20" eb="22">
      <t>キテイ</t>
    </rPh>
    <rPh sb="23" eb="25">
      <t>シュウギョウ</t>
    </rPh>
    <rPh sb="25" eb="27">
      <t>キソク</t>
    </rPh>
    <rPh sb="27" eb="28">
      <t>トウ</t>
    </rPh>
    <rPh sb="29" eb="30">
      <t>サダ</t>
    </rPh>
    <phoneticPr fontId="1"/>
  </si>
  <si>
    <t>○施設内の見やすいところに避難経路図を掲示しているか</t>
  </si>
  <si>
    <t>〇保護者に対し、安全計画に基づく取組内容を周知しているか</t>
    <rPh sb="5" eb="6">
      <t>タイ</t>
    </rPh>
    <rPh sb="8" eb="10">
      <t>アンゼン</t>
    </rPh>
    <rPh sb="10" eb="12">
      <t>ケイカク</t>
    </rPh>
    <rPh sb="13" eb="14">
      <t>モト</t>
    </rPh>
    <rPh sb="16" eb="18">
      <t>トリクミ</t>
    </rPh>
    <rPh sb="18" eb="20">
      <t>ナイヨウ</t>
    </rPh>
    <rPh sb="21" eb="23">
      <t>シュウチ</t>
    </rPh>
    <phoneticPr fontId="1"/>
  </si>
  <si>
    <t>区　分</t>
    <rPh sb="0" eb="1">
      <t>ク</t>
    </rPh>
    <rPh sb="2" eb="3">
      <t>ブン</t>
    </rPh>
    <phoneticPr fontId="1"/>
  </si>
  <si>
    <t>　※個別的な指導計画</t>
  </si>
  <si>
    <t>○汚物処理容器は児童の手の届かないところに保管しているか</t>
  </si>
  <si>
    <t>（１）全体的な計画･指導計画の策定の状況      ★確認資料：各計画</t>
  </si>
  <si>
    <r>
      <t>（１０）</t>
    </r>
    <r>
      <rPr>
        <sz val="11"/>
        <color rgb="FF000000"/>
        <rFont val="游ゴシック"/>
      </rPr>
      <t xml:space="preserve"> 福祉サービスの質の向上のための措置等</t>
    </r>
  </si>
  <si>
    <t>◎指導計画が策定されているか</t>
  </si>
  <si>
    <t>○不自然な傷などないか観察し、身体的虐待等の早期発見に努めているか。</t>
  </si>
  <si>
    <t>◎指導計画の評価、反省はされているか</t>
  </si>
  <si>
    <t>○登降所時、児童の状況について保護者から引継ぎが行われているか</t>
  </si>
  <si>
    <t>◎住民への保育情報の提供や、保育に関する相談への助言を行っているか</t>
  </si>
  <si>
    <t>・入所時の健康診断の実施</t>
  </si>
  <si>
    <t>R7～8年度に実施予定または実施済みの研修内容について右欄に番号を記入してください。
１対象業務従事者による児童対象性暴力等の防止に関する基礎的知識　
２児童対象性暴力等及び「不適切な行為」の範囲　
３児童対象性暴力等及び「不適切な行為」の疑いの早期発見　
４相談、報告等を踏まえた対応　
５被害児童等の保護・支援　
６犯罪事実確認において対象業務従事者に求められる対応　
７防止措置の基礎的事項　
８厳格な情報管理の必要性　</t>
    <rPh sb="4" eb="6">
      <t>ネンド</t>
    </rPh>
    <rPh sb="7" eb="11">
      <t>ジッシ</t>
    </rPh>
    <rPh sb="14" eb="18">
      <t>ジッシ</t>
    </rPh>
    <rPh sb="27" eb="28">
      <t>ミギ</t>
    </rPh>
    <rPh sb="28" eb="29">
      <t>ラン</t>
    </rPh>
    <rPh sb="30" eb="32">
      <t>バンゴウ</t>
    </rPh>
    <rPh sb="33" eb="35">
      <t>キニュウ</t>
    </rPh>
    <rPh sb="44" eb="46">
      <t>タイショウ</t>
    </rPh>
    <rPh sb="46" eb="48">
      <t>ギョウム</t>
    </rPh>
    <rPh sb="48" eb="51">
      <t>ジュウジシャ</t>
    </rPh>
    <rPh sb="54" eb="56">
      <t>ジドウ</t>
    </rPh>
    <rPh sb="56" eb="58">
      <t>タイショウ</t>
    </rPh>
    <rPh sb="58" eb="61">
      <t>セイボウリョク</t>
    </rPh>
    <rPh sb="61" eb="62">
      <t>トウ</t>
    </rPh>
    <rPh sb="63" eb="65">
      <t>ボウシ</t>
    </rPh>
    <rPh sb="66" eb="67">
      <t>カン</t>
    </rPh>
    <rPh sb="69" eb="71">
      <t>キソ</t>
    </rPh>
    <rPh sb="71" eb="72">
      <t>テキ</t>
    </rPh>
    <rPh sb="72" eb="74">
      <t>チシキ</t>
    </rPh>
    <rPh sb="77" eb="79">
      <t>ジドウ</t>
    </rPh>
    <rPh sb="79" eb="81">
      <t>タイショウ</t>
    </rPh>
    <rPh sb="81" eb="84">
      <t>セイボウリョク</t>
    </rPh>
    <rPh sb="84" eb="85">
      <t>トウ</t>
    </rPh>
    <rPh sb="85" eb="86">
      <t>オヨ</t>
    </rPh>
    <rPh sb="88" eb="91">
      <t>フテキセツ</t>
    </rPh>
    <rPh sb="92" eb="94">
      <t>コウイ</t>
    </rPh>
    <rPh sb="96" eb="98">
      <t>ハンイ</t>
    </rPh>
    <rPh sb="101" eb="103">
      <t>ジドウ</t>
    </rPh>
    <rPh sb="103" eb="105">
      <t>タイショウ</t>
    </rPh>
    <rPh sb="105" eb="106">
      <t>セイ</t>
    </rPh>
    <rPh sb="106" eb="108">
      <t>ボウリョク</t>
    </rPh>
    <rPh sb="108" eb="109">
      <t>トウ</t>
    </rPh>
    <rPh sb="109" eb="110">
      <t>オヨ</t>
    </rPh>
    <rPh sb="112" eb="115">
      <t>フテキセツ</t>
    </rPh>
    <rPh sb="116" eb="118">
      <t>コウイ</t>
    </rPh>
    <rPh sb="120" eb="121">
      <t>ウタガ</t>
    </rPh>
    <rPh sb="123" eb="125">
      <t>ソウキ</t>
    </rPh>
    <rPh sb="125" eb="127">
      <t>ハッケン</t>
    </rPh>
    <rPh sb="130" eb="132">
      <t>ソウダン</t>
    </rPh>
    <rPh sb="133" eb="135">
      <t>ホウコク</t>
    </rPh>
    <rPh sb="135" eb="136">
      <t>トウ</t>
    </rPh>
    <rPh sb="137" eb="138">
      <t>フ</t>
    </rPh>
    <rPh sb="141" eb="143">
      <t>タイオウ</t>
    </rPh>
    <rPh sb="146" eb="148">
      <t>ヒガイ</t>
    </rPh>
    <rPh sb="148" eb="150">
      <t>ジドウ</t>
    </rPh>
    <rPh sb="150" eb="151">
      <t>トウ</t>
    </rPh>
    <rPh sb="152" eb="154">
      <t>ホゴ</t>
    </rPh>
    <rPh sb="155" eb="157">
      <t>シエン</t>
    </rPh>
    <rPh sb="160" eb="162">
      <t>ハンザイ</t>
    </rPh>
    <rPh sb="162" eb="164">
      <t>ジジツ</t>
    </rPh>
    <rPh sb="164" eb="166">
      <t>カクニン</t>
    </rPh>
    <rPh sb="170" eb="172">
      <t>タイショウ</t>
    </rPh>
    <rPh sb="172" eb="174">
      <t>ギョウム</t>
    </rPh>
    <rPh sb="174" eb="176">
      <t>ジュウジ</t>
    </rPh>
    <rPh sb="176" eb="177">
      <t>シャ</t>
    </rPh>
    <rPh sb="178" eb="179">
      <t>モト</t>
    </rPh>
    <rPh sb="183" eb="185">
      <t>タイオウ</t>
    </rPh>
    <rPh sb="188" eb="190">
      <t>ボウシ</t>
    </rPh>
    <rPh sb="190" eb="192">
      <t>ソチ</t>
    </rPh>
    <rPh sb="193" eb="195">
      <t>キソ</t>
    </rPh>
    <rPh sb="195" eb="196">
      <t>テキ</t>
    </rPh>
    <rPh sb="196" eb="198">
      <t>ジコウ</t>
    </rPh>
    <rPh sb="201" eb="203">
      <t>ゲンカク</t>
    </rPh>
    <rPh sb="204" eb="206">
      <t>ジョウホウ</t>
    </rPh>
    <rPh sb="206" eb="208">
      <t>カンリ</t>
    </rPh>
    <rPh sb="209" eb="212">
      <t>ヒツヨウセイ</t>
    </rPh>
    <phoneticPr fontId="1"/>
  </si>
  <si>
    <t>・年度中途に入所した場合の健康診断の実施</t>
  </si>
  <si>
    <t>下記に該当する場合は保育士数等を計上</t>
  </si>
  <si>
    <t>□賃金加算要件分については、確実に職員へ支給されているか</t>
    <rPh sb="1" eb="3">
      <t>チンギン</t>
    </rPh>
    <rPh sb="3" eb="5">
      <t>カサン</t>
    </rPh>
    <rPh sb="5" eb="7">
      <t>ヨウケン</t>
    </rPh>
    <rPh sb="7" eb="8">
      <t>ブン</t>
    </rPh>
    <rPh sb="14" eb="16">
      <t>カクジツ</t>
    </rPh>
    <rPh sb="17" eb="19">
      <t>ショクイン</t>
    </rPh>
    <rPh sb="20" eb="22">
      <t>シキュウ</t>
    </rPh>
    <phoneticPr fontId="1"/>
  </si>
  <si>
    <t>・食事の提供に要する費用</t>
    <rPh sb="1" eb="3">
      <t>ショクジ</t>
    </rPh>
    <rPh sb="4" eb="6">
      <t>テイキョウ</t>
    </rPh>
    <rPh sb="7" eb="8">
      <t>ヨウ</t>
    </rPh>
    <rPh sb="10" eb="12">
      <t>ヒヨウ</t>
    </rPh>
    <phoneticPr fontId="1"/>
  </si>
  <si>
    <t>・歯科検診</t>
  </si>
  <si>
    <t>私的契約児童数</t>
    <rPh sb="0" eb="2">
      <t>シテキ</t>
    </rPh>
    <rPh sb="2" eb="4">
      <t>ケイヤク</t>
    </rPh>
    <rPh sb="4" eb="6">
      <t>ジドウ</t>
    </rPh>
    <rPh sb="6" eb="7">
      <t>スウ</t>
    </rPh>
    <phoneticPr fontId="1"/>
  </si>
  <si>
    <t>○預金残高は金融機関の残高証明書と一致するか（3月31日現在）</t>
  </si>
  <si>
    <t>　の処遇が適正であること</t>
  </si>
  <si>
    <t>○乳幼児突然死症候群(SIDS)の予防</t>
  </si>
  <si>
    <t>①②③に係る
　常勤換算後の人数
　　　　　＝(K)÷(M)</t>
    <rPh sb="4" eb="5">
      <t>カカ</t>
    </rPh>
    <rPh sb="8" eb="10">
      <t>ジョウキン</t>
    </rPh>
    <rPh sb="10" eb="12">
      <t>カンサン</t>
    </rPh>
    <rPh sb="12" eb="13">
      <t>ゴ</t>
    </rPh>
    <rPh sb="14" eb="16">
      <t>ニンズウ</t>
    </rPh>
    <phoneticPr fontId="1"/>
  </si>
  <si>
    <t>目標量</t>
    <rPh sb="0" eb="3">
      <t>モクヒョウリョウ</t>
    </rPh>
    <phoneticPr fontId="1"/>
  </si>
  <si>
    <t>※以下、弾力運用の要件を示すにあたって、アを満たす場合は【Ⅰ基本の7要件】、ア・イを満たす場合は【Ⅱ7要件</t>
  </si>
  <si>
    <t>使途（主なもの）</t>
  </si>
  <si>
    <t>○感染症や食中毒が発生した場合の報告体制を整備しているか</t>
  </si>
  <si>
    <t>委託費収入</t>
    <rPh sb="0" eb="2">
      <t>イタク</t>
    </rPh>
    <rPh sb="2" eb="3">
      <t>ヒ</t>
    </rPh>
    <rPh sb="3" eb="5">
      <t>シュウニュウ</t>
    </rPh>
    <phoneticPr fontId="1"/>
  </si>
  <si>
    <t>・引当金明細書（別紙3⑨）</t>
    <rPh sb="1" eb="4">
      <t>ヒキアテキン</t>
    </rPh>
    <rPh sb="4" eb="7">
      <t>メイサイショ</t>
    </rPh>
    <rPh sb="8" eb="10">
      <t>ベッシ</t>
    </rPh>
    <phoneticPr fontId="1"/>
  </si>
  <si>
    <t>③特例３（保育所、認定こども園において常勤２年相当の保育業務従事経験がある子育て支援員(注)又は家庭的保育者を活用）の利用</t>
  </si>
  <si>
    <t>○検食結果、嗜好調査、残食調査結果は日々記録され、献立作成に活用しているか</t>
  </si>
  <si>
    <t>６　給食の状況</t>
  </si>
  <si>
    <t>・調味料による食塩摂取状況</t>
  </si>
  <si>
    <t>（４） 積立資産支出</t>
  </si>
  <si>
    <t>・給食用スキムミルク受払台帳（注）</t>
  </si>
  <si>
    <t>・様々な場面や時間帯を想定した実践的な不審者対応訓練の実施</t>
  </si>
  <si>
    <t>○献立作成の配慮事項</t>
  </si>
  <si>
    <r>
      <t>・国が策定した</t>
    </r>
    <r>
      <rPr>
        <sz val="11"/>
        <color rgb="FF000000"/>
        <rFont val="游ゴシック"/>
      </rPr>
      <t>「保育所や幼稚園等における虐待の防止及び発生時の対応等に関するガイドライン」</t>
    </r>
    <rPh sb="1" eb="2">
      <t>クニ</t>
    </rPh>
    <rPh sb="3" eb="5">
      <t>サクテイ</t>
    </rPh>
    <rPh sb="8" eb="11">
      <t>ホイク</t>
    </rPh>
    <rPh sb="12" eb="15">
      <t>ヨウチエン</t>
    </rPh>
    <rPh sb="15" eb="16">
      <t>トウ</t>
    </rPh>
    <rPh sb="20" eb="22">
      <t>ギャクタイ</t>
    </rPh>
    <phoneticPr fontId="1"/>
  </si>
  <si>
    <t>○調理の外部委託を行っている場合、契約内容等は遵守されているか</t>
  </si>
  <si>
    <t>一時預かり事業
保育従事者２人以上　　＊保育士1/2以上</t>
    <rPh sb="0" eb="2">
      <t>イチジ</t>
    </rPh>
    <rPh sb="2" eb="3">
      <t>アズ</t>
    </rPh>
    <rPh sb="5" eb="7">
      <t>ジギョウ</t>
    </rPh>
    <rPh sb="8" eb="10">
      <t>ホイク</t>
    </rPh>
    <rPh sb="10" eb="13">
      <t>ジュウジシャ</t>
    </rPh>
    <rPh sb="14" eb="15">
      <t>ニン</t>
    </rPh>
    <rPh sb="15" eb="17">
      <t>イジョウ</t>
    </rPh>
    <rPh sb="20" eb="23">
      <t>ホイクシ</t>
    </rPh>
    <rPh sb="26" eb="28">
      <t>イジョウ</t>
    </rPh>
    <phoneticPr fontId="1"/>
  </si>
  <si>
    <t>週案</t>
    <rPh sb="0" eb="2">
      <t>シュウアン</t>
    </rPh>
    <phoneticPr fontId="1"/>
  </si>
  <si>
    <t>(B)のうち地域子育て支援拠点事業担当者（職員配置の補助を受けている者)  　 (C3)</t>
  </si>
  <si>
    <t>※行っている場合、契約書の写しを添付すること</t>
  </si>
  <si>
    <t>通常検便実施者数</t>
  </si>
  <si>
    <t>②当該保育所の建物、設備の整備・修繕、環境の整備等</t>
  </si>
  <si>
    <t>上記①②③</t>
  </si>
  <si>
    <r>
      <rPr>
        <sz val="12"/>
        <color auto="1"/>
        <rFont val="游ゴシック"/>
      </rPr>
      <t>◆建物の平面図</t>
    </r>
    <r>
      <rPr>
        <sz val="14"/>
        <color auto="1"/>
        <rFont val="游ゴシック"/>
      </rPr>
      <t xml:space="preserve">
</t>
    </r>
    <r>
      <rPr>
        <sz val="11"/>
        <color auto="1"/>
        <rFont val="游ゴシック"/>
      </rPr>
      <t>＊平面図に各保育室等の名称、各部屋の保育児童数及び面積を記載すること。
＊屋内消火栓及び消火器の位置・避難経路を朱書すること。2階以上の建物にあっては避難用ロープ・階段・転落防止設備を記入すること。(記入例)　屋内消火栓　□　　消火器　○</t>
    </r>
    <rPh sb="1" eb="3">
      <t>タテモノ</t>
    </rPh>
    <rPh sb="4" eb="7">
      <t>ヘイメンズ</t>
    </rPh>
    <phoneticPr fontId="1"/>
  </si>
  <si>
    <t>こども性暴力法第4条及び第26条(当該業務を行わさせるまでに犯罪事実確認を行わなければならない）に基づき、対象業務従事者に対する犯罪事実確認を実施（予定）していますか。(義務）</t>
    <rPh sb="3" eb="6">
      <t>セイボウリョク</t>
    </rPh>
    <rPh sb="6" eb="7">
      <t>ホウ</t>
    </rPh>
    <rPh sb="7" eb="8">
      <t>ダイ</t>
    </rPh>
    <rPh sb="9" eb="10">
      <t>ジョウ</t>
    </rPh>
    <rPh sb="10" eb="11">
      <t>オヨ</t>
    </rPh>
    <rPh sb="12" eb="13">
      <t>ダイ</t>
    </rPh>
    <rPh sb="15" eb="16">
      <t>ジョウ</t>
    </rPh>
    <rPh sb="17" eb="19">
      <t>トウガイ</t>
    </rPh>
    <rPh sb="19" eb="21">
      <t>ギョウム</t>
    </rPh>
    <rPh sb="22" eb="23">
      <t>オコナ</t>
    </rPh>
    <rPh sb="30" eb="32">
      <t>ハンザイ</t>
    </rPh>
    <rPh sb="32" eb="34">
      <t>ジジツ</t>
    </rPh>
    <rPh sb="34" eb="36">
      <t>カクニン</t>
    </rPh>
    <rPh sb="37" eb="38">
      <t>オコナ</t>
    </rPh>
    <rPh sb="49" eb="50">
      <t>モト</t>
    </rPh>
    <rPh sb="53" eb="55">
      <t>タイショウ</t>
    </rPh>
    <rPh sb="55" eb="57">
      <t>ギョウム</t>
    </rPh>
    <rPh sb="57" eb="60">
      <t>ジュウジシャ</t>
    </rPh>
    <rPh sb="61" eb="62">
      <t>タイ</t>
    </rPh>
    <rPh sb="64" eb="66">
      <t>ハンザイ</t>
    </rPh>
    <rPh sb="66" eb="68">
      <t>ジジツ</t>
    </rPh>
    <rPh sb="68" eb="70">
      <t>カクニン</t>
    </rPh>
    <rPh sb="71" eb="73">
      <t>ジッシ</t>
    </rPh>
    <rPh sb="74" eb="76">
      <t>ヨテイ</t>
    </rPh>
    <rPh sb="85" eb="87">
      <t>ギム</t>
    </rPh>
    <phoneticPr fontId="1"/>
  </si>
  <si>
    <t>設置者</t>
    <rPh sb="0" eb="3">
      <t>セッチシャ</t>
    </rPh>
    <phoneticPr fontId="1"/>
  </si>
  <si>
    <t>・残高明細書（別紙3⑭）</t>
    <rPh sb="1" eb="3">
      <t>ザンダカ</t>
    </rPh>
    <rPh sb="3" eb="6">
      <t>メイサイショ</t>
    </rPh>
    <rPh sb="7" eb="9">
      <t>ベッシ</t>
    </rPh>
    <phoneticPr fontId="1"/>
  </si>
  <si>
    <t>〇冬季(10月～3月)において、ノロウイルスの検便を行っているか</t>
  </si>
  <si>
    <t>２年以上</t>
  </si>
  <si>
    <t>その他職員</t>
  </si>
  <si>
    <t>収入決算額</t>
  </si>
  <si>
    <r>
      <t>②看護師・保健師・准看護師</t>
    </r>
    <r>
      <rPr>
        <sz val="10"/>
        <color theme="1"/>
        <rFont val="游ゴシック"/>
      </rPr>
      <t>（みなし保育士とする場合であり、常勤換算１人まで可）    （注４）</t>
    </r>
    <rPh sb="5" eb="8">
      <t>ホケンシ</t>
    </rPh>
    <rPh sb="9" eb="10">
      <t>ジュン</t>
    </rPh>
    <rPh sb="10" eb="13">
      <t>カンゴシ</t>
    </rPh>
    <rPh sb="17" eb="20">
      <t>ホイクシ</t>
    </rPh>
    <rPh sb="23" eb="25">
      <t>バアイ</t>
    </rPh>
    <rPh sb="29" eb="31">
      <t>ジョウキン</t>
    </rPh>
    <rPh sb="31" eb="33">
      <t>カンサン</t>
    </rPh>
    <rPh sb="34" eb="35">
      <t>ニン</t>
    </rPh>
    <rPh sb="37" eb="38">
      <t>カ</t>
    </rPh>
    <rPh sb="44" eb="45">
      <t>チュウ</t>
    </rPh>
    <phoneticPr fontId="1"/>
  </si>
  <si>
    <t>・寄附金収益明細書（別紙3②）</t>
    <rPh sb="1" eb="4">
      <t>キフキン</t>
    </rPh>
    <rPh sb="4" eb="6">
      <t>シュウエキ</t>
    </rPh>
    <rPh sb="6" eb="9">
      <t>メイサイショ</t>
    </rPh>
    <rPh sb="10" eb="12">
      <t>ベッシ</t>
    </rPh>
    <phoneticPr fontId="1"/>
  </si>
  <si>
    <t>3歳児</t>
  </si>
  <si>
    <t>通常検便実施者数の計</t>
  </si>
  <si>
    <t>５　運用収入（利息）など、委託費以外を原資とした繰入金支出</t>
  </si>
  <si>
    <t>円）÷</t>
    <rPh sb="0" eb="1">
      <t>エン</t>
    </rPh>
    <phoneticPr fontId="1"/>
  </si>
  <si>
    <t>◆保育所台帳・・・別紙③</t>
    <rPh sb="1" eb="3">
      <t>ホイク</t>
    </rPh>
    <rPh sb="3" eb="4">
      <t>ショ</t>
    </rPh>
    <rPh sb="4" eb="6">
      <t>ダイチョウ</t>
    </rPh>
    <rPh sb="9" eb="11">
      <t>ベッシ</t>
    </rPh>
    <phoneticPr fontId="1"/>
  </si>
  <si>
    <t>保育士</t>
  </si>
  <si>
    <t xml:space="preserve">○－20℃以下で保存しているか </t>
  </si>
  <si>
    <t>4月1日人員</t>
    <rPh sb="1" eb="2">
      <t>ガツ</t>
    </rPh>
    <rPh sb="2" eb="4">
      <t>ツイタチ</t>
    </rPh>
    <rPh sb="4" eb="6">
      <t>ジンイン</t>
    </rPh>
    <phoneticPr fontId="1"/>
  </si>
  <si>
    <t>【表３】</t>
    <rPh sb="1" eb="2">
      <t>ヒョウ</t>
    </rPh>
    <phoneticPr fontId="1"/>
  </si>
  <si>
    <t>○法人本部や他の保育所など、他の拠点（サービス）区分への繰入金支出があるか</t>
  </si>
  <si>
    <t>職種等
（①～④）</t>
  </si>
  <si>
    <r>
      <t>（</t>
    </r>
    <r>
      <rPr>
        <sz val="11"/>
        <color rgb="FF000000"/>
        <rFont val="游ゴシック"/>
      </rPr>
      <t>７） 検食         ★確認資料：給食予定・実施献立表及び給食日誌（給食関係帳簿・様式１）</t>
    </r>
  </si>
  <si>
    <t>県単障がい児保育事業
　保育士１名以上</t>
    <rPh sb="0" eb="1">
      <t>ケン</t>
    </rPh>
    <rPh sb="1" eb="2">
      <t>タン</t>
    </rPh>
    <rPh sb="2" eb="3">
      <t>ショウ</t>
    </rPh>
    <rPh sb="5" eb="6">
      <t>ジ</t>
    </rPh>
    <rPh sb="6" eb="8">
      <t>ホイク</t>
    </rPh>
    <rPh sb="8" eb="10">
      <t>ジギョウ</t>
    </rPh>
    <rPh sb="12" eb="15">
      <t>ホイクシ</t>
    </rPh>
    <rPh sb="16" eb="17">
      <t>メイ</t>
    </rPh>
    <rPh sb="17" eb="19">
      <t>イジョウ</t>
    </rPh>
    <phoneticPr fontId="1"/>
  </si>
  <si>
    <t>人</t>
    <rPh sb="0" eb="1">
      <t>ヒト</t>
    </rPh>
    <phoneticPr fontId="1"/>
  </si>
  <si>
    <t>※当期留保率：当期留保額（資金収支計算書の当期資金収支差額と各種積立資産への積立支出の合計額）の</t>
  </si>
  <si>
    <t>く記載されているか</t>
    <rPh sb="1" eb="3">
      <t>キサイ</t>
    </rPh>
    <phoneticPr fontId="1"/>
  </si>
  <si>
    <t>（１）施設の面積基準の充足状況　★保育所台帳、建物の平面図</t>
  </si>
  <si>
    <t>年</t>
    <rPh sb="0" eb="1">
      <t>ネン</t>
    </rPh>
    <phoneticPr fontId="1"/>
  </si>
  <si>
    <t>イ　契約の性質・目的が競争入札に不適
①不動産の買い入れ・借入
②特殊技術を要する工事
③既設の設備と密接不可分
④目的物が特定者でなければ納入不可
⑤目的物が代替性のない特定物質
⑥日常消費物品の購入で社会通念上妥当</t>
    <rPh sb="2" eb="4">
      <t>ケイヤク</t>
    </rPh>
    <rPh sb="5" eb="7">
      <t>セイシツ</t>
    </rPh>
    <rPh sb="8" eb="10">
      <t>モクテキ</t>
    </rPh>
    <rPh sb="11" eb="13">
      <t>キョウソウ</t>
    </rPh>
    <rPh sb="13" eb="15">
      <t>ニュウサツ</t>
    </rPh>
    <rPh sb="16" eb="18">
      <t>フテキ</t>
    </rPh>
    <rPh sb="20" eb="23">
      <t>フドウサン</t>
    </rPh>
    <rPh sb="24" eb="27">
      <t>カイイ</t>
    </rPh>
    <rPh sb="29" eb="31">
      <t>カリイレ</t>
    </rPh>
    <rPh sb="33" eb="35">
      <t>トクシュ</t>
    </rPh>
    <rPh sb="35" eb="37">
      <t>ギジュツ</t>
    </rPh>
    <rPh sb="38" eb="39">
      <t>ヨウ</t>
    </rPh>
    <rPh sb="41" eb="43">
      <t>コウジ</t>
    </rPh>
    <rPh sb="45" eb="47">
      <t>キセツ</t>
    </rPh>
    <rPh sb="48" eb="50">
      <t>セツビ</t>
    </rPh>
    <rPh sb="51" eb="53">
      <t>ミッセツ</t>
    </rPh>
    <rPh sb="53" eb="56">
      <t>フカブン</t>
    </rPh>
    <rPh sb="58" eb="61">
      <t>モクテキブツ</t>
    </rPh>
    <rPh sb="62" eb="65">
      <t>トクテイシャ</t>
    </rPh>
    <rPh sb="70" eb="72">
      <t>ノウニュウ</t>
    </rPh>
    <rPh sb="72" eb="74">
      <t>フカ</t>
    </rPh>
    <rPh sb="76" eb="79">
      <t>モクテキブツ</t>
    </rPh>
    <rPh sb="80" eb="83">
      <t>ダイタイセイ</t>
    </rPh>
    <rPh sb="86" eb="88">
      <t>トクテイ</t>
    </rPh>
    <rPh sb="88" eb="90">
      <t>ブッシツ</t>
    </rPh>
    <rPh sb="92" eb="94">
      <t>ニチジョウ</t>
    </rPh>
    <rPh sb="94" eb="96">
      <t>ショウヒ</t>
    </rPh>
    <rPh sb="96" eb="98">
      <t>ブッピン</t>
    </rPh>
    <rPh sb="99" eb="101">
      <t>コウニュウ</t>
    </rPh>
    <rPh sb="102" eb="104">
      <t>シャカイ</t>
    </rPh>
    <rPh sb="104" eb="107">
      <t>ツウネンジョウ</t>
    </rPh>
    <rPh sb="107" eb="109">
      <t>ダトウ</t>
    </rPh>
    <phoneticPr fontId="1"/>
  </si>
  <si>
    <t>６:１</t>
  </si>
  <si>
    <t>・地震</t>
  </si>
  <si>
    <t>９　月次報告</t>
  </si>
  <si>
    <t>⑧病児保育事業（国補助）又はこれと同様の事業と認められるもの</t>
  </si>
  <si>
    <t>・子どもの乗車及び降車時に座席や人数の確認を実施し、その内容を職員間で共有しているか</t>
    <rPh sb="1" eb="2">
      <t>コ</t>
    </rPh>
    <rPh sb="5" eb="7">
      <t>ジョウシャ</t>
    </rPh>
    <rPh sb="7" eb="8">
      <t>オヨ</t>
    </rPh>
    <rPh sb="9" eb="11">
      <t>コウシャ</t>
    </rPh>
    <rPh sb="11" eb="12">
      <t>ジ</t>
    </rPh>
    <rPh sb="13" eb="15">
      <t>ザセキ</t>
    </rPh>
    <rPh sb="16" eb="18">
      <t>ニンズウ</t>
    </rPh>
    <rPh sb="19" eb="21">
      <t>カクニン</t>
    </rPh>
    <rPh sb="22" eb="24">
      <t>ジッシ</t>
    </rPh>
    <rPh sb="28" eb="30">
      <t>ナイヨウ</t>
    </rPh>
    <rPh sb="31" eb="33">
      <t>ショクイン</t>
    </rPh>
    <rPh sb="33" eb="34">
      <t>カン</t>
    </rPh>
    <rPh sb="35" eb="37">
      <t>キョウユウ</t>
    </rPh>
    <phoneticPr fontId="1"/>
  </si>
  <si>
    <t>○現金残高は現金出納帳と一致するか（3月31日現在）</t>
  </si>
  <si>
    <t>常勤</t>
  </si>
  <si>
    <t>○給食打合せ会議は、関係職員で構成され、献立、喫食状況等必要な事項が話し合われているか。また、施設長が参加するか、あるいは結果を施設長に報告しているか</t>
  </si>
  <si>
    <r>
      <t>（５）</t>
    </r>
    <r>
      <rPr>
        <sz val="11"/>
        <color rgb="FF000000"/>
        <rFont val="游ゴシック"/>
      </rPr>
      <t xml:space="preserve"> 保育所組織      　　 ★確認資料：業務分担表、職員会議録</t>
    </r>
  </si>
  <si>
    <t>【当座預金については銀行勘定調整表を作成し、伝票残高と証明書残高の差異の内容を明らかにしておくこと】</t>
  </si>
  <si>
    <t>（注２）　県単一時保育事業については、最低基準条例第46条第2項の規定に基づき、対象児童の年齢及び人数に応じて、本事業を担当する   
       　　 保育士を配置すること。ただし、年間の平均利用児童数が1名を下回る場合には、条例第46条第2項及びその他の補助金等の職員配
　　　    置基準を超えた保育士が配置されていれば、本事業を担当する保育士が配置されていなくても差し支えない。</t>
  </si>
  <si>
    <t>11月</t>
    <rPh sb="2" eb="3">
      <t>ガツ</t>
    </rPh>
    <phoneticPr fontId="1"/>
  </si>
  <si>
    <t>会議等の主な内容</t>
    <rPh sb="0" eb="2">
      <t>カイギ</t>
    </rPh>
    <rPh sb="2" eb="3">
      <t>トウ</t>
    </rPh>
    <rPh sb="4" eb="5">
      <t>オモ</t>
    </rPh>
    <rPh sb="6" eb="8">
      <t>ナイヨウ</t>
    </rPh>
    <phoneticPr fontId="1"/>
  </si>
  <si>
    <t>（F)の職員の常勤換算後人数    （G）
【①保育士②看護師等③教諭の計】</t>
    <rPh sb="4" eb="6">
      <t>ショクイン</t>
    </rPh>
    <rPh sb="7" eb="9">
      <t>ジョウキン</t>
    </rPh>
    <rPh sb="9" eb="11">
      <t>カンサン</t>
    </rPh>
    <rPh sb="11" eb="12">
      <t>ゴ</t>
    </rPh>
    <rPh sb="12" eb="14">
      <t>ニンズウ</t>
    </rPh>
    <phoneticPr fontId="1"/>
  </si>
  <si>
    <t>①延長保育事業（国補助）及びこれと同様の事業と認められるもの</t>
  </si>
  <si>
    <t>③乳児を３人以上受け入れている等低年齢児童の積極的な受け入れ</t>
  </si>
  <si>
    <t>⑤特別児童扶養手当の支給対象障がい児の受入れ</t>
  </si>
  <si>
    <t>30:１</t>
  </si>
  <si>
    <t>□保護者等から収入を管理する実費徴収簿などが整備されているか</t>
    <rPh sb="1" eb="4">
      <t>ホゴシャ</t>
    </rPh>
    <rPh sb="4" eb="5">
      <t>トウ</t>
    </rPh>
    <rPh sb="7" eb="9">
      <t>シュウニュウ</t>
    </rPh>
    <rPh sb="10" eb="12">
      <t>カンリ</t>
    </rPh>
    <rPh sb="14" eb="16">
      <t>ジッピ</t>
    </rPh>
    <rPh sb="16" eb="18">
      <t>チョウシュウ</t>
    </rPh>
    <rPh sb="18" eb="19">
      <t>ボ</t>
    </rPh>
    <rPh sb="22" eb="24">
      <t>セイビ</t>
    </rPh>
    <phoneticPr fontId="1"/>
  </si>
  <si>
    <t>◎補助金事業収入（施設整備補助金以外）があるか</t>
    <rPh sb="1" eb="4">
      <t>ホジョキン</t>
    </rPh>
    <rPh sb="4" eb="6">
      <t>ジギョウ</t>
    </rPh>
    <rPh sb="6" eb="8">
      <t>シュウニュウ</t>
    </rPh>
    <rPh sb="9" eb="11">
      <t>シセツ</t>
    </rPh>
    <rPh sb="11" eb="13">
      <t>セイビ</t>
    </rPh>
    <rPh sb="13" eb="16">
      <t>ホジョキン</t>
    </rPh>
    <rPh sb="16" eb="18">
      <t>イガイ</t>
    </rPh>
    <phoneticPr fontId="1"/>
  </si>
  <si>
    <t>⑥家庭支援推進保育事業（国補助）又はこれと同様の事業と認められるもの</t>
  </si>
  <si>
    <t>⑦休日保育加算の対象施設</t>
  </si>
  <si>
    <t>・保育所施設・設備整
　備積立資産</t>
  </si>
  <si>
    <t>②毎年度、次のいずれかを実施している場合</t>
  </si>
  <si>
    <t>◆就業規則</t>
    <rPh sb="1" eb="3">
      <t>シュウギョウ</t>
    </rPh>
    <rPh sb="3" eb="5">
      <t>キソク</t>
    </rPh>
    <phoneticPr fontId="1"/>
  </si>
  <si>
    <t>取り崩した積立資産</t>
  </si>
  <si>
    <t>〇結果の記録を作成・保存（5年間）しているか</t>
    <rPh sb="1" eb="3">
      <t>ケッカ</t>
    </rPh>
    <rPh sb="4" eb="6">
      <t>キロク</t>
    </rPh>
    <rPh sb="7" eb="9">
      <t>サクセイ</t>
    </rPh>
    <rPh sb="10" eb="12">
      <t>ホゾン</t>
    </rPh>
    <rPh sb="14" eb="16">
      <t>ネンカン</t>
    </rPh>
    <phoneticPr fontId="1"/>
  </si>
  <si>
    <t>【参考】積立資産の目的外使用の例、要件及び根拠通知</t>
  </si>
  <si>
    <t>④同一の設置者の当該保育所以外の社会福祉施設等の新築又は増改築に係る経費等（土地取得費を含む）　※法人の経営上やむを得ない場合に限る</t>
  </si>
  <si>
    <t>①乳児保育</t>
    <rPh sb="1" eb="3">
      <t>ニュウジ</t>
    </rPh>
    <rPh sb="3" eb="5">
      <t>ホイク</t>
    </rPh>
    <phoneticPr fontId="1"/>
  </si>
  <si>
    <t>・修繕積立資産</t>
  </si>
  <si>
    <t>上記①②</t>
  </si>
  <si>
    <t xml:space="preserve">非常電源付 </t>
  </si>
  <si>
    <t>　ていること</t>
  </si>
  <si>
    <t>・日用品、文房具その他の特定教育・保育に必要な物品の購入に要する費用</t>
    <rPh sb="1" eb="4">
      <t>ニチヨウヒン</t>
    </rPh>
    <rPh sb="5" eb="8">
      <t>ブンボウグ</t>
    </rPh>
    <rPh sb="10" eb="11">
      <t>タ</t>
    </rPh>
    <rPh sb="12" eb="14">
      <t>トクテイ</t>
    </rPh>
    <rPh sb="14" eb="16">
      <t>キョウイク</t>
    </rPh>
    <rPh sb="17" eb="19">
      <t>ホイク</t>
    </rPh>
    <rPh sb="20" eb="22">
      <t>ヒツヨウ</t>
    </rPh>
    <rPh sb="23" eb="25">
      <t>ブッピン</t>
    </rPh>
    <rPh sb="26" eb="28">
      <t>コウニュウ</t>
    </rPh>
    <rPh sb="29" eb="30">
      <t>ヨウ</t>
    </rPh>
    <rPh sb="32" eb="34">
      <t>ヒヨウ</t>
    </rPh>
    <phoneticPr fontId="1"/>
  </si>
  <si>
    <t>10　資金収支計算書</t>
    <rPh sb="3" eb="5">
      <t>シキン</t>
    </rPh>
    <rPh sb="5" eb="7">
      <t>シュウシ</t>
    </rPh>
    <rPh sb="7" eb="10">
      <t>ケイサンショ</t>
    </rPh>
    <phoneticPr fontId="1"/>
  </si>
  <si>
    <t>　※短期的な指導計画</t>
  </si>
  <si>
    <t>⑤入所児童に係る保育が保育所保育指針を踏まえているとともに、処遇上必要な設備が整備されているなど、児童</t>
  </si>
  <si>
    <t>【参考】前期末支払資金残高取崩しに係る使途の例、要件及び根拠通知</t>
  </si>
  <si>
    <r>
      <t>3</t>
    </r>
    <r>
      <rPr>
        <sz val="11"/>
        <color rgb="FF000000"/>
        <rFont val="游ゴシック"/>
      </rPr>
      <t>歳児配置改善加算</t>
    </r>
    <rPh sb="1" eb="2">
      <t>サイ</t>
    </rPh>
    <rPh sb="2" eb="3">
      <t>ジ</t>
    </rPh>
    <rPh sb="3" eb="5">
      <t>ハイチ</t>
    </rPh>
    <rPh sb="5" eb="7">
      <t>カイゼン</t>
    </rPh>
    <rPh sb="7" eb="9">
      <t>カサン</t>
    </rPh>
    <phoneticPr fontId="1"/>
  </si>
  <si>
    <t>③  ①②に係る借入金（利息部分を含む）の償還または積立のための支出</t>
  </si>
  <si>
    <t>要件</t>
  </si>
  <si>
    <t>○当期留保率</t>
  </si>
  <si>
    <t>当期末支払資金残高</t>
  </si>
  <si>
    <t>◆経理規程</t>
    <rPh sb="1" eb="3">
      <t>ケイリ</t>
    </rPh>
    <rPh sb="3" eb="5">
      <t>キテイ</t>
    </rPh>
    <phoneticPr fontId="1"/>
  </si>
  <si>
    <t>その他</t>
  </si>
  <si>
    <t>＝</t>
  </si>
  <si>
    <t>　※処遇改善等加算（基礎分）の額を上回る場合は、収支計算分析表（経理等通知別表６）を添付すること。</t>
  </si>
  <si>
    <t>当期資金収支差額</t>
  </si>
  <si>
    <t>購入物品
発注工事名</t>
    <rPh sb="0" eb="2">
      <t>コウニュウ</t>
    </rPh>
    <rPh sb="2" eb="4">
      <t>ブッピン</t>
    </rPh>
    <rPh sb="5" eb="7">
      <t>ハッチュウ</t>
    </rPh>
    <rPh sb="7" eb="9">
      <t>コウジ</t>
    </rPh>
    <rPh sb="9" eb="10">
      <t>メイ</t>
    </rPh>
    <phoneticPr fontId="1"/>
  </si>
  <si>
    <t>○インターネットバンキングを利用しているか</t>
    <rPh sb="14" eb="16">
      <t>リヨウ</t>
    </rPh>
    <phoneticPr fontId="1"/>
  </si>
  <si>
    <t>合　　計</t>
    <rPh sb="0" eb="1">
      <t>ア</t>
    </rPh>
    <rPh sb="3" eb="4">
      <t>ケイ</t>
    </rPh>
    <phoneticPr fontId="1"/>
  </si>
  <si>
    <t>〇年次有給休暇が10日以上付与されている者に年5日の年次有給休暇を取得時季を指定して取得させ</t>
    <rPh sb="1" eb="3">
      <t>ネンジ</t>
    </rPh>
    <rPh sb="3" eb="5">
      <t>ユウキュウ</t>
    </rPh>
    <rPh sb="5" eb="7">
      <t>キュウカ</t>
    </rPh>
    <rPh sb="10" eb="11">
      <t>ニチ</t>
    </rPh>
    <rPh sb="11" eb="13">
      <t>イジョウ</t>
    </rPh>
    <rPh sb="13" eb="15">
      <t>フヨ</t>
    </rPh>
    <rPh sb="20" eb="21">
      <t>モノ</t>
    </rPh>
    <rPh sb="22" eb="23">
      <t>ネン</t>
    </rPh>
    <rPh sb="24" eb="25">
      <t>ニチ</t>
    </rPh>
    <rPh sb="26" eb="28">
      <t>ネンジ</t>
    </rPh>
    <rPh sb="28" eb="30">
      <t>ユウキュウ</t>
    </rPh>
    <rPh sb="30" eb="32">
      <t>キュウカ</t>
    </rPh>
    <rPh sb="33" eb="35">
      <t>シュトク</t>
    </rPh>
    <rPh sb="35" eb="36">
      <t>ジ</t>
    </rPh>
    <rPh sb="36" eb="37">
      <t>キ</t>
    </rPh>
    <rPh sb="38" eb="40">
      <t>シテイ</t>
    </rPh>
    <rPh sb="42" eb="44">
      <t>シュトク</t>
    </rPh>
    <phoneticPr fontId="1"/>
  </si>
  <si>
    <t>・土砂災害</t>
    <rPh sb="1" eb="3">
      <t>ドシャ</t>
    </rPh>
    <rPh sb="3" eb="5">
      <t>サイガイ</t>
    </rPh>
    <phoneticPr fontId="1"/>
  </si>
  <si>
    <t>○固定資産管理台帳は整備されているか</t>
  </si>
  <si>
    <t>【表６】</t>
    <rPh sb="1" eb="2">
      <t>ヒョウ</t>
    </rPh>
    <phoneticPr fontId="1"/>
  </si>
  <si>
    <t>（６） 支払資金残高</t>
  </si>
  <si>
    <t>○職員のストレスチェックを適切に行っているか</t>
    <rPh sb="1" eb="3">
      <t>ショクイン</t>
    </rPh>
    <rPh sb="13" eb="15">
      <t>テキセツ</t>
    </rPh>
    <rPh sb="16" eb="17">
      <t>オコナ</t>
    </rPh>
    <phoneticPr fontId="1"/>
  </si>
  <si>
    <t>※処遇改善等加算（基礎分）の額を上回る場合は、収支計算分析表（経理等通知別表６）を添付すること。</t>
  </si>
  <si>
    <t>○感染症対応マニュアルを作成しているか</t>
  </si>
  <si>
    <t>・事務日誌</t>
  </si>
  <si>
    <t>◎保育所が主催する内部研修（所内研修）が実施されているか</t>
    <rPh sb="1" eb="3">
      <t>ホイク</t>
    </rPh>
    <rPh sb="3" eb="4">
      <t>ショ</t>
    </rPh>
    <rPh sb="5" eb="7">
      <t>シュサイ</t>
    </rPh>
    <rPh sb="9" eb="11">
      <t>ナイブ</t>
    </rPh>
    <rPh sb="11" eb="13">
      <t>ケンシュウ</t>
    </rPh>
    <rPh sb="14" eb="15">
      <t>ショ</t>
    </rPh>
    <rPh sb="15" eb="16">
      <t>ナイ</t>
    </rPh>
    <rPh sb="16" eb="18">
      <t>ケンシュウ</t>
    </rPh>
    <rPh sb="20" eb="22">
      <t>ジッシ</t>
    </rPh>
    <phoneticPr fontId="1"/>
  </si>
  <si>
    <t>○本部拠点区分(サービス区分)で支出すべき経費が保育所拠点区分(サービス区分)で支出されていないか</t>
  </si>
  <si>
    <t>7月</t>
    <rPh sb="1" eb="2">
      <t>ガツ</t>
    </rPh>
    <phoneticPr fontId="1"/>
  </si>
  <si>
    <t>％</t>
  </si>
  <si>
    <t>児童数</t>
  </si>
  <si>
    <t>5歳児</t>
  </si>
  <si>
    <t>予算管理責任者</t>
    <rPh sb="0" eb="2">
      <t>ヨサン</t>
    </rPh>
    <rPh sb="2" eb="4">
      <t>カンリ</t>
    </rPh>
    <rPh sb="4" eb="6">
      <t>セキニン</t>
    </rPh>
    <rPh sb="6" eb="7">
      <t>シャ</t>
    </rPh>
    <phoneticPr fontId="1"/>
  </si>
  <si>
    <t>〇市及び関係各所から発出された保育全般に係る情報について共有されているか</t>
    <rPh sb="1" eb="2">
      <t>シ</t>
    </rPh>
    <rPh sb="2" eb="3">
      <t>オヨ</t>
    </rPh>
    <rPh sb="4" eb="6">
      <t>カンケイ</t>
    </rPh>
    <rPh sb="6" eb="8">
      <t>カクショ</t>
    </rPh>
    <rPh sb="10" eb="11">
      <t>ハツ</t>
    </rPh>
    <rPh sb="11" eb="12">
      <t>シュツ</t>
    </rPh>
    <rPh sb="15" eb="17">
      <t>ホイク</t>
    </rPh>
    <rPh sb="17" eb="19">
      <t>ゼンパン</t>
    </rPh>
    <rPh sb="20" eb="21">
      <t>カカ</t>
    </rPh>
    <rPh sb="22" eb="24">
      <t>ジョウホウ</t>
    </rPh>
    <rPh sb="28" eb="30">
      <t>キョウユウ</t>
    </rPh>
    <phoneticPr fontId="1"/>
  </si>
  <si>
    <t xml:space="preserve">保育室・遊戯室 </t>
  </si>
  <si>
    <t>防火管理者　職名：</t>
  </si>
  <si>
    <t>屋外遊戯場</t>
  </si>
  <si>
    <t>・「社会福祉事業の経営者による福祉サービスに関する苦情解決の仕組みの指針について」に基づき、入所者等</t>
  </si>
  <si>
    <t>1歳児</t>
  </si>
  <si>
    <t>○次の諸帳簿は整備されているか</t>
  </si>
  <si>
    <t>○施設会計に属さない現金、預貯金等がある</t>
    <rPh sb="1" eb="3">
      <t>シセツ</t>
    </rPh>
    <rPh sb="3" eb="5">
      <t>カイケイ</t>
    </rPh>
    <rPh sb="6" eb="7">
      <t>ゾク</t>
    </rPh>
    <rPh sb="10" eb="12">
      <t>ゲンキン</t>
    </rPh>
    <rPh sb="13" eb="16">
      <t>ヨチョキン</t>
    </rPh>
    <rPh sb="16" eb="17">
      <t>トウ</t>
    </rPh>
    <phoneticPr fontId="1"/>
  </si>
  <si>
    <t>基準値
(㎡)</t>
    <rPh sb="0" eb="3">
      <t>キジュンチ</t>
    </rPh>
    <phoneticPr fontId="1"/>
  </si>
  <si>
    <t>（６） 職員の健康診断</t>
  </si>
  <si>
    <t>◇収支計算分析表（該当保育所等のみ。ただし、認定こども園を除く。）</t>
  </si>
  <si>
    <t>◇欠格事由に該当しない旨の誓約書</t>
  </si>
  <si>
    <t>職員の処遇改善及び資質向上に対する各取り組み状況</t>
    <rPh sb="0" eb="2">
      <t>ショクイン</t>
    </rPh>
    <rPh sb="3" eb="5">
      <t>ショグウ</t>
    </rPh>
    <rPh sb="5" eb="7">
      <t>カイゼン</t>
    </rPh>
    <rPh sb="7" eb="8">
      <t>オヨ</t>
    </rPh>
    <rPh sb="9" eb="11">
      <t>シシツ</t>
    </rPh>
    <rPh sb="11" eb="13">
      <t>コウジョウ</t>
    </rPh>
    <rPh sb="14" eb="15">
      <t>タイ</t>
    </rPh>
    <rPh sb="17" eb="18">
      <t>カク</t>
    </rPh>
    <rPh sb="18" eb="19">
      <t>ト</t>
    </rPh>
    <rPh sb="20" eb="21">
      <t>ク</t>
    </rPh>
    <rPh sb="22" eb="24">
      <t>ジョウキョウ</t>
    </rPh>
    <phoneticPr fontId="1"/>
  </si>
  <si>
    <t>修繕の有無</t>
    <rPh sb="0" eb="2">
      <t>シュウゼン</t>
    </rPh>
    <rPh sb="3" eb="5">
      <t>ウム</t>
    </rPh>
    <phoneticPr fontId="1"/>
  </si>
  <si>
    <t>（２） 業務管理体制の整備</t>
  </si>
  <si>
    <t>③同一の設置者が設置する他の保育所等の建物、設備の整備・修繕、環境の整備等（土地取得費は対象外）</t>
  </si>
  <si>
    <t>・計画に基づく避難訓練を実施し、結果を市に報告しているか</t>
    <rPh sb="1" eb="3">
      <t>ケイカク</t>
    </rPh>
    <rPh sb="4" eb="5">
      <t>モト</t>
    </rPh>
    <rPh sb="7" eb="9">
      <t>ヒナン</t>
    </rPh>
    <rPh sb="9" eb="11">
      <t>クンレン</t>
    </rPh>
    <rPh sb="12" eb="14">
      <t>ジッシ</t>
    </rPh>
    <phoneticPr fontId="1"/>
  </si>
  <si>
    <t>（３） 事業計画、諸規程の状況</t>
  </si>
  <si>
    <t>○関係機関（病院・消防等）と連携・情報共有が図られているか</t>
    <rPh sb="1" eb="3">
      <t>カンケイ</t>
    </rPh>
    <rPh sb="3" eb="5">
      <t>キカン</t>
    </rPh>
    <rPh sb="6" eb="8">
      <t>ビョウイン</t>
    </rPh>
    <rPh sb="9" eb="11">
      <t>ショウボウ</t>
    </rPh>
    <rPh sb="11" eb="12">
      <t>トウ</t>
    </rPh>
    <rPh sb="14" eb="16">
      <t>レンケイ</t>
    </rPh>
    <rPh sb="17" eb="19">
      <t>ジョウホウ</t>
    </rPh>
    <rPh sb="19" eb="21">
      <t>キョウユウ</t>
    </rPh>
    <rPh sb="22" eb="23">
      <t>ハカ</t>
    </rPh>
    <phoneticPr fontId="1"/>
  </si>
  <si>
    <t>○食物等にアレルギーのある子の除去食開始及び解除は何をもとに実施されているか</t>
    <rPh sb="1" eb="3">
      <t>ショクモツ</t>
    </rPh>
    <rPh sb="3" eb="4">
      <t>トウ</t>
    </rPh>
    <rPh sb="13" eb="14">
      <t>コ</t>
    </rPh>
    <rPh sb="15" eb="17">
      <t>ジョキョ</t>
    </rPh>
    <rPh sb="17" eb="18">
      <t>ショク</t>
    </rPh>
    <rPh sb="18" eb="20">
      <t>カイシ</t>
    </rPh>
    <rPh sb="20" eb="21">
      <t>オヨ</t>
    </rPh>
    <rPh sb="22" eb="24">
      <t>カイジョ</t>
    </rPh>
    <rPh sb="25" eb="26">
      <t>ナニ</t>
    </rPh>
    <rPh sb="30" eb="32">
      <t>ジッシ</t>
    </rPh>
    <phoneticPr fontId="1"/>
  </si>
  <si>
    <t>6月</t>
    <rPh sb="1" eb="2">
      <t>ガツ</t>
    </rPh>
    <phoneticPr fontId="1"/>
  </si>
  <si>
    <t>避難はしご</t>
  </si>
  <si>
    <t>（５） 事故防止   ★確認資料：緊急連絡網、安全管理（緊急時・事故対応等）に関するマニュアル</t>
    <rPh sb="4" eb="8">
      <t>ジコボウシ</t>
    </rPh>
    <phoneticPr fontId="1"/>
  </si>
  <si>
    <t>③幼稚園
  教諭等</t>
    <rPh sb="7" eb="9">
      <t>キョウユ</t>
    </rPh>
    <rPh sb="9" eb="10">
      <t>トウ</t>
    </rPh>
    <phoneticPr fontId="1"/>
  </si>
  <si>
    <t>入所児童の年齢別・月別状況（各初日現在）</t>
    <rPh sb="0" eb="2">
      <t>ニュウショ</t>
    </rPh>
    <rPh sb="2" eb="4">
      <t>ジドウ</t>
    </rPh>
    <rPh sb="5" eb="7">
      <t>ネンレイ</t>
    </rPh>
    <rPh sb="7" eb="8">
      <t>ベツ</t>
    </rPh>
    <rPh sb="9" eb="11">
      <t>ツキベツ</t>
    </rPh>
    <rPh sb="11" eb="13">
      <t>ジョウキョウ</t>
    </rPh>
    <rPh sb="14" eb="15">
      <t>カク</t>
    </rPh>
    <rPh sb="15" eb="17">
      <t>ショニチ</t>
    </rPh>
    <rPh sb="17" eb="19">
      <t>ゲンザイ</t>
    </rPh>
    <phoneticPr fontId="1"/>
  </si>
  <si>
    <t>　び資金収支内訳表もしくは、企業会計による損益計算書及び「保育所の設置認可等について」（H12.3.30日児</t>
  </si>
  <si>
    <t>・（送迎用）駐車場の数</t>
    <rPh sb="2" eb="4">
      <t>ソウゲイ</t>
    </rPh>
    <rPh sb="4" eb="5">
      <t>ヨウ</t>
    </rPh>
    <rPh sb="6" eb="8">
      <t>チュウシャ</t>
    </rPh>
    <rPh sb="8" eb="9">
      <t>ジョウ</t>
    </rPh>
    <rPh sb="10" eb="11">
      <t>カズ</t>
    </rPh>
    <phoneticPr fontId="1"/>
  </si>
  <si>
    <t>○給与規程に規定された給与・諸手当が規定どおり支給されているか。</t>
  </si>
  <si>
    <t>根拠通知</t>
    <rPh sb="0" eb="2">
      <t>コンキョ</t>
    </rPh>
    <rPh sb="2" eb="4">
      <t>ツウチ</t>
    </rPh>
    <phoneticPr fontId="1"/>
  </si>
  <si>
    <t>施設名【　　　　　　　　　　】　　　　記入日【令和　年　月　日】</t>
    <rPh sb="0" eb="3">
      <t>シセツ</t>
    </rPh>
    <rPh sb="19" eb="22">
      <t>キニュ</t>
    </rPh>
    <rPh sb="23" eb="25">
      <t>レイワ</t>
    </rPh>
    <rPh sb="26" eb="27">
      <t>ネン</t>
    </rPh>
    <rPh sb="28" eb="29">
      <t>ガツ</t>
    </rPh>
    <rPh sb="30" eb="31">
      <t>ヒ</t>
    </rPh>
    <phoneticPr fontId="1"/>
  </si>
  <si>
    <t>　諸経費が適正に確保されていること</t>
  </si>
  <si>
    <t>(B)のうち病児保育事業担当者（職員配置の補助を受けている者）　　　           　 (C1)</t>
  </si>
  <si>
    <t>○運営規程に定める休所日以外に休所した日</t>
  </si>
  <si>
    <t>施設長を配置していない場合</t>
    <rPh sb="0" eb="3">
      <t>シセツチョウ</t>
    </rPh>
    <rPh sb="4" eb="6">
      <t>ハイチ</t>
    </rPh>
    <rPh sb="11" eb="13">
      <t>バアイ</t>
    </rPh>
    <phoneticPr fontId="1"/>
  </si>
  <si>
    <t>・苦情の受付件数</t>
  </si>
  <si>
    <t>件</t>
    <rPh sb="0" eb="1">
      <t>ケン</t>
    </rPh>
    <phoneticPr fontId="1"/>
  </si>
  <si>
    <t>○避難訓練：　　　 　　　  　　</t>
  </si>
  <si>
    <t>外部研修参加者からの伝達</t>
    <rPh sb="0" eb="2">
      <t>ガイブ</t>
    </rPh>
    <rPh sb="2" eb="4">
      <t>ケンシュウ</t>
    </rPh>
    <rPh sb="4" eb="6">
      <t>サンカ</t>
    </rPh>
    <rPh sb="6" eb="7">
      <t>シャ</t>
    </rPh>
    <rPh sb="10" eb="12">
      <t>デンタツ</t>
    </rPh>
    <phoneticPr fontId="1"/>
  </si>
  <si>
    <t>められるもの</t>
  </si>
  <si>
    <r>
      <t>苦情受付担当者の職名・</t>
    </r>
    <r>
      <rPr>
        <sz val="11"/>
        <color rgb="FF000000"/>
        <rFont val="游ゴシック"/>
      </rPr>
      <t>氏名</t>
    </r>
    <rPh sb="11" eb="13">
      <t>シメイ</t>
    </rPh>
    <phoneticPr fontId="1"/>
  </si>
  <si>
    <t>〇【送迎バスを運行する園のみご回答ください】</t>
    <rPh sb="2" eb="4">
      <t>ソウゲイ</t>
    </rPh>
    <rPh sb="7" eb="9">
      <t>ウンコウ</t>
    </rPh>
    <rPh sb="11" eb="12">
      <t>エン</t>
    </rPh>
    <rPh sb="15" eb="17">
      <t>カイトウ</t>
    </rPh>
    <phoneticPr fontId="1"/>
  </si>
  <si>
    <t>（注）子育て支援員研修のうち地域保育コースの選択科目「地域型保育」または「一時預かり事業」の修了者　　</t>
  </si>
  <si>
    <t>市町村が保育の実施をした児童数（他市長村からの入所児童は（　　）で再掲）</t>
    <rPh sb="0" eb="3">
      <t>シチョウソン</t>
    </rPh>
    <rPh sb="4" eb="6">
      <t>ホイク</t>
    </rPh>
    <rPh sb="7" eb="9">
      <t>ジッシ</t>
    </rPh>
    <rPh sb="12" eb="14">
      <t>ジドウ</t>
    </rPh>
    <rPh sb="14" eb="15">
      <t>スウ</t>
    </rPh>
    <rPh sb="16" eb="17">
      <t>タ</t>
    </rPh>
    <rPh sb="17" eb="19">
      <t>シチョウ</t>
    </rPh>
    <rPh sb="19" eb="20">
      <t>ソン</t>
    </rPh>
    <rPh sb="23" eb="25">
      <t>ニュウショ</t>
    </rPh>
    <rPh sb="25" eb="27">
      <t>ジドウ</t>
    </rPh>
    <rPh sb="33" eb="35">
      <t>サイケイ</t>
    </rPh>
    <phoneticPr fontId="1"/>
  </si>
  <si>
    <t>・基本金明細書（別紙3⑥)</t>
    <rPh sb="1" eb="4">
      <t>キホンキン</t>
    </rPh>
    <rPh sb="4" eb="7">
      <t>メイサイショ</t>
    </rPh>
    <rPh sb="8" eb="10">
      <t>ベッシ</t>
    </rPh>
    <phoneticPr fontId="1"/>
  </si>
  <si>
    <t>直近の届出年月日：</t>
    <rPh sb="3" eb="5">
      <t>トドケデ</t>
    </rPh>
    <phoneticPr fontId="1"/>
  </si>
  <si>
    <r>
      <t>◎福祉サービス第三者</t>
    </r>
    <r>
      <rPr>
        <sz val="11"/>
        <color rgb="FF000000"/>
        <rFont val="游ゴシック"/>
      </rPr>
      <t xml:space="preserve">評価を受審し、評価結果を公表しているか   </t>
    </r>
    <rPh sb="1" eb="3">
      <t>フクシ</t>
    </rPh>
    <rPh sb="17" eb="19">
      <t>ヒョウカ</t>
    </rPh>
    <phoneticPr fontId="1"/>
  </si>
  <si>
    <t>子育て支援員</t>
  </si>
  <si>
    <t>調理員　　　　栄養士</t>
    <rPh sb="0" eb="2">
      <t>チョウリ</t>
    </rPh>
    <rPh sb="2" eb="3">
      <t>イン</t>
    </rPh>
    <rPh sb="7" eb="10">
      <t>エイヨウシ</t>
    </rPh>
    <phoneticPr fontId="1"/>
  </si>
  <si>
    <t>主任保育士専任加算による代替保育士
【私立】で主任保育士加算適用の場合は１人</t>
    <rPh sb="0" eb="2">
      <t>シュニン</t>
    </rPh>
    <rPh sb="2" eb="5">
      <t>ホイクシ</t>
    </rPh>
    <rPh sb="5" eb="7">
      <t>センニン</t>
    </rPh>
    <rPh sb="7" eb="9">
      <t>カサン</t>
    </rPh>
    <rPh sb="12" eb="14">
      <t>ダイタイ</t>
    </rPh>
    <rPh sb="14" eb="17">
      <t>ホイクシ</t>
    </rPh>
    <rPh sb="19" eb="21">
      <t>シリツ</t>
    </rPh>
    <rPh sb="23" eb="25">
      <t>シュニン</t>
    </rPh>
    <rPh sb="25" eb="28">
      <t>ホイクシ</t>
    </rPh>
    <rPh sb="28" eb="30">
      <t>カサン</t>
    </rPh>
    <rPh sb="30" eb="32">
      <t>テキヨウ</t>
    </rPh>
    <rPh sb="33" eb="35">
      <t>バアイ</t>
    </rPh>
    <rPh sb="37" eb="38">
      <t>ニン</t>
    </rPh>
    <phoneticPr fontId="1"/>
  </si>
  <si>
    <t>委託費収入</t>
  </si>
  <si>
    <t>年</t>
  </si>
  <si>
    <t>・保育指導日誌</t>
  </si>
  <si>
    <t>（４） 利用者負担額の受領</t>
  </si>
  <si>
    <t>令和</t>
  </si>
  <si>
    <t>○３歳以上児の喫食開始時間</t>
  </si>
  <si>
    <t>　発第295号）に定める貸借対照表、他の会計基準により会計処理を行っている場合は、これらに相当する財務</t>
  </si>
  <si>
    <t>松江　花子</t>
    <rPh sb="0" eb="2">
      <t>マツエ</t>
    </rPh>
    <rPh sb="3" eb="5">
      <t>ハナコ</t>
    </rPh>
    <phoneticPr fontId="1"/>
  </si>
  <si>
    <t>回</t>
  </si>
  <si>
    <t>単位：人</t>
    <rPh sb="0" eb="2">
      <t>タンイ</t>
    </rPh>
    <rPh sb="3" eb="4">
      <t>ヒト</t>
    </rPh>
    <phoneticPr fontId="1"/>
  </si>
  <si>
    <t>円 × 100</t>
    <rPh sb="0" eb="1">
      <t>エン</t>
    </rPh>
    <phoneticPr fontId="1"/>
  </si>
  <si>
    <t>（２） 児童の健康状態の把握</t>
  </si>
  <si>
    <t>（３） 給食関係諸帳簿</t>
  </si>
  <si>
    <t xml:space="preserve">  【Ⅲすべての要件】
＋知事事前承認
（社福法人等は理事会）
</t>
    <rPh sb="9" eb="10">
      <t>ケン</t>
    </rPh>
    <phoneticPr fontId="1"/>
  </si>
  <si>
    <t>（５） 献立         ★確認資料：給食予定・実施献立表及び給食日誌（給食関係帳簿・様式１、２）</t>
  </si>
  <si>
    <t>食物アレルギーのある子への対応</t>
  </si>
  <si>
    <t>３歳未満児に対する献立、調理についての配慮事項</t>
  </si>
  <si>
    <t xml:space="preserve">(注)確認を受けている全ての教育・保育施設等が一の市町村区域に所在の場合は市町村長、2以上の都道府県に所在する場合は内閣総理大臣、その他の場合は知事あての届出　
　　  </t>
  </si>
  <si>
    <t>・ガラス・床等の破損や段差等、危険個所はないか</t>
    <rPh sb="5" eb="6">
      <t>ユカ</t>
    </rPh>
    <rPh sb="6" eb="7">
      <t>トウ</t>
    </rPh>
    <rPh sb="8" eb="10">
      <t>ハソン</t>
    </rPh>
    <rPh sb="11" eb="13">
      <t>ダンサ</t>
    </rPh>
    <rPh sb="13" eb="14">
      <t>ナド</t>
    </rPh>
    <rPh sb="15" eb="17">
      <t>キケン</t>
    </rPh>
    <rPh sb="17" eb="19">
      <t>カショ</t>
    </rPh>
    <phoneticPr fontId="1"/>
  </si>
  <si>
    <t>事業活動による支出合計</t>
    <rPh sb="0" eb="2">
      <t>ジギョウ</t>
    </rPh>
    <rPh sb="2" eb="4">
      <t>カツドウ</t>
    </rPh>
    <rPh sb="7" eb="9">
      <t>シシュツ</t>
    </rPh>
    <rPh sb="9" eb="11">
      <t>ゴウケイ</t>
    </rPh>
    <phoneticPr fontId="1"/>
  </si>
  <si>
    <t>研修の内容</t>
    <rPh sb="0" eb="2">
      <t>ケンシュウ</t>
    </rPh>
    <rPh sb="3" eb="5">
      <t>ナイヨウ</t>
    </rPh>
    <phoneticPr fontId="1"/>
  </si>
  <si>
    <t>※（１）施設の面積基準の充足状況については、表４にご記入ください。</t>
    <rPh sb="4" eb="6">
      <t>シセツ</t>
    </rPh>
    <rPh sb="7" eb="9">
      <t>メンセキ</t>
    </rPh>
    <rPh sb="9" eb="11">
      <t>キジュン</t>
    </rPh>
    <rPh sb="12" eb="14">
      <t>ジュウソク</t>
    </rPh>
    <rPh sb="14" eb="16">
      <t>ジョウキョウ</t>
    </rPh>
    <rPh sb="22" eb="23">
      <t>ヒョウ</t>
    </rPh>
    <rPh sb="23" eb="24">
      <t>ベッピョウ</t>
    </rPh>
    <rPh sb="26" eb="28">
      <t>キニュウ</t>
    </rPh>
    <phoneticPr fontId="1"/>
  </si>
  <si>
    <t>現金</t>
    <rPh sb="0" eb="2">
      <t>ゲンキン</t>
    </rPh>
    <phoneticPr fontId="1"/>
  </si>
  <si>
    <t>○調理員（補助を含む）の採用時または給食業務への配置換えの際、検便を実施しているか</t>
    <rPh sb="1" eb="3">
      <t>チョウリ</t>
    </rPh>
    <rPh sb="3" eb="4">
      <t>イン</t>
    </rPh>
    <rPh sb="5" eb="7">
      <t>ホジョ</t>
    </rPh>
    <rPh sb="8" eb="9">
      <t>フク</t>
    </rPh>
    <rPh sb="12" eb="14">
      <t>サイヨウ</t>
    </rPh>
    <rPh sb="14" eb="15">
      <t>ジ</t>
    </rPh>
    <rPh sb="18" eb="20">
      <t>キュウショク</t>
    </rPh>
    <rPh sb="20" eb="22">
      <t>ギョウム</t>
    </rPh>
    <rPh sb="24" eb="26">
      <t>ハイチ</t>
    </rPh>
    <rPh sb="26" eb="27">
      <t>ガ</t>
    </rPh>
    <rPh sb="29" eb="30">
      <t>サイ</t>
    </rPh>
    <rPh sb="31" eb="33">
      <t>ケンベン</t>
    </rPh>
    <rPh sb="34" eb="36">
      <t>ジッシ</t>
    </rPh>
    <phoneticPr fontId="1"/>
  </si>
  <si>
    <r>
      <t>・</t>
    </r>
    <r>
      <rPr>
        <b/>
        <sz val="11"/>
        <color rgb="FF000000"/>
        <rFont val="游ゴシック"/>
      </rPr>
      <t>経理等通知</t>
    </r>
    <r>
      <rPr>
        <sz val="11"/>
        <color rgb="FF000000"/>
        <rFont val="游ゴシック"/>
      </rPr>
      <t>：平成27年9月3日府子本第254号・雇児発0903第6号【平成30年4月16日最終改正】</t>
    </r>
  </si>
  <si>
    <t>４月</t>
    <rPh sb="1" eb="2">
      <t>ガツ</t>
    </rPh>
    <phoneticPr fontId="1"/>
  </si>
  <si>
    <t>５月</t>
    <rPh sb="1" eb="2">
      <t>ガツ</t>
    </rPh>
    <phoneticPr fontId="1"/>
  </si>
  <si>
    <t>氏名</t>
  </si>
  <si>
    <t>特定建築物調査定期点検</t>
    <rPh sb="0" eb="2">
      <t>トクテイ</t>
    </rPh>
    <rPh sb="2" eb="4">
      <t>ケンチク</t>
    </rPh>
    <rPh sb="4" eb="5">
      <t>ブツ</t>
    </rPh>
    <rPh sb="5" eb="7">
      <t>チョウサ</t>
    </rPh>
    <rPh sb="7" eb="9">
      <t>テイキ</t>
    </rPh>
    <rPh sb="9" eb="11">
      <t>テンケン</t>
    </rPh>
    <phoneticPr fontId="1"/>
  </si>
  <si>
    <t>７月</t>
    <rPh sb="1" eb="2">
      <t>ガツ</t>
    </rPh>
    <phoneticPr fontId="1"/>
  </si>
  <si>
    <t>履歴書、採用面接、誓約書等を通して、性犯罪歴の有無を書面等で明示的に確認していますか。</t>
    <rPh sb="0" eb="2">
      <t>リレキ</t>
    </rPh>
    <rPh sb="2" eb="3">
      <t>ショ</t>
    </rPh>
    <rPh sb="4" eb="6">
      <t>サイヨウ</t>
    </rPh>
    <rPh sb="6" eb="8">
      <t>メンセツ</t>
    </rPh>
    <rPh sb="9" eb="12">
      <t>セイヤクショ</t>
    </rPh>
    <rPh sb="12" eb="13">
      <t>トウ</t>
    </rPh>
    <rPh sb="14" eb="15">
      <t>トオ</t>
    </rPh>
    <rPh sb="18" eb="21">
      <t>セイハンザイ</t>
    </rPh>
    <rPh sb="21" eb="22">
      <t>レキ</t>
    </rPh>
    <rPh sb="23" eb="25">
      <t>ウム</t>
    </rPh>
    <rPh sb="26" eb="28">
      <t>ショメン</t>
    </rPh>
    <rPh sb="28" eb="29">
      <t>トウ</t>
    </rPh>
    <rPh sb="30" eb="32">
      <t>メイジ</t>
    </rPh>
    <rPh sb="32" eb="33">
      <t>テキ</t>
    </rPh>
    <rPh sb="34" eb="36">
      <t>カクニン</t>
    </rPh>
    <phoneticPr fontId="1"/>
  </si>
  <si>
    <t>支出額（円）</t>
    <rPh sb="0" eb="3">
      <t>シシュツガク</t>
    </rPh>
    <rPh sb="4" eb="5">
      <t>エン</t>
    </rPh>
    <phoneticPr fontId="1"/>
  </si>
  <si>
    <r>
      <t>苦情解決責任者の職名・</t>
    </r>
    <r>
      <rPr>
        <sz val="11"/>
        <color rgb="FF000000"/>
        <rFont val="游ゴシック"/>
      </rPr>
      <t>氏名</t>
    </r>
    <rPh sb="11" eb="13">
      <t>シメイ</t>
    </rPh>
    <phoneticPr fontId="1"/>
  </si>
  <si>
    <t>９月</t>
    <rPh sb="1" eb="2">
      <t>ガツ</t>
    </rPh>
    <phoneticPr fontId="1"/>
  </si>
  <si>
    <t>２歳児</t>
  </si>
  <si>
    <t>2.就業規則等の整備</t>
    <rPh sb="2" eb="4">
      <t>シュウギョウ</t>
    </rPh>
    <rPh sb="4" eb="6">
      <t>キソク</t>
    </rPh>
    <rPh sb="6" eb="7">
      <t>トウ</t>
    </rPh>
    <rPh sb="8" eb="10">
      <t>セイビ</t>
    </rPh>
    <phoneticPr fontId="1"/>
  </si>
  <si>
    <t>10月</t>
    <rPh sb="2" eb="3">
      <t>ガツ</t>
    </rPh>
    <phoneticPr fontId="1"/>
  </si>
  <si>
    <t>乗除</t>
    <rPh sb="0" eb="1">
      <t>ノ</t>
    </rPh>
    <rPh sb="1" eb="2">
      <t>ノゾ</t>
    </rPh>
    <phoneticPr fontId="1"/>
  </si>
  <si>
    <t>○前期末支払資金残高を取り崩す場合あらかじめ予算に計上しているか</t>
  </si>
  <si>
    <t>消火訓練（模擬消火訓練でも可）：</t>
    <rPh sb="0" eb="2">
      <t>ショウカ</t>
    </rPh>
    <rPh sb="2" eb="4">
      <t>クンレン</t>
    </rPh>
    <rPh sb="5" eb="7">
      <t>モギ</t>
    </rPh>
    <rPh sb="7" eb="9">
      <t>ショウカ</t>
    </rPh>
    <rPh sb="9" eb="11">
      <t>クンレン</t>
    </rPh>
    <rPh sb="13" eb="14">
      <t>カ</t>
    </rPh>
    <phoneticPr fontId="1"/>
  </si>
  <si>
    <t>標準時間
認定</t>
    <rPh sb="0" eb="3">
      <t>ヒョウジュンジ</t>
    </rPh>
    <phoneticPr fontId="1"/>
  </si>
  <si>
    <t>（７） 委託費対象外経費（委託費の使途範囲（保育所に係る人件費・管理費・事業費）外の経費）</t>
  </si>
  <si>
    <r>
      <t>（例）密室になりやすい場所や死角となるスペースについて確認した。全保育室に防犯カメラを設置している。巡回を実施・強化した。等</t>
    </r>
    <r>
      <rPr>
        <sz val="11"/>
        <color auto="1"/>
        <rFont val="游ゴシック"/>
      </rPr>
      <t xml:space="preserve">
</t>
    </r>
    <rPh sb="1" eb="2">
      <t>レイ</t>
    </rPh>
    <rPh sb="3" eb="5">
      <t>ミッシツ</t>
    </rPh>
    <rPh sb="11" eb="13">
      <t>バショ</t>
    </rPh>
    <rPh sb="14" eb="16">
      <t>シカク</t>
    </rPh>
    <rPh sb="27" eb="29">
      <t>カクニン</t>
    </rPh>
    <rPh sb="32" eb="33">
      <t>ゼン</t>
    </rPh>
    <rPh sb="33" eb="36">
      <t>ホイクシツ</t>
    </rPh>
    <rPh sb="37" eb="39">
      <t>ボウハン</t>
    </rPh>
    <rPh sb="43" eb="45">
      <t>セッチ</t>
    </rPh>
    <rPh sb="50" eb="52">
      <t>ジュンカイ</t>
    </rPh>
    <rPh sb="53" eb="55">
      <t>ジッシ</t>
    </rPh>
    <rPh sb="56" eb="58">
      <t>キョウカ</t>
    </rPh>
    <rPh sb="61" eb="62">
      <t>トウ</t>
    </rPh>
    <phoneticPr fontId="1"/>
  </si>
  <si>
    <t>預貯金通帳</t>
    <rPh sb="0" eb="1">
      <t>アズ</t>
    </rPh>
    <rPh sb="1" eb="3">
      <t>チョキン</t>
    </rPh>
    <rPh sb="3" eb="5">
      <t>ツウチョウ</t>
    </rPh>
    <phoneticPr fontId="1"/>
  </si>
  <si>
    <t>○保育室等の清掃、衛生管理、保温、湿度、換気、採光及び照明は適切になされているか。</t>
    <rPh sb="17" eb="19">
      <t>シツド</t>
    </rPh>
    <phoneticPr fontId="1"/>
  </si>
  <si>
    <t>＝（</t>
  </si>
  <si>
    <t>延長保育</t>
    <rPh sb="0" eb="2">
      <t>エンチョウ</t>
    </rPh>
    <rPh sb="2" eb="4">
      <t>ホイク</t>
    </rPh>
    <phoneticPr fontId="1"/>
  </si>
  <si>
    <t>市に報告しているか</t>
  </si>
  <si>
    <t>（１） 流動資産　 　★確認資料：現金出納帳、預金（貯金）出納帳、預金等の残高証明書、勘定票綴</t>
  </si>
  <si>
    <t>・特定教育・保育施設に通う際に提供される便宜に要する費用</t>
    <rPh sb="1" eb="3">
      <t>トクテイ</t>
    </rPh>
    <rPh sb="3" eb="5">
      <t>キョウイク</t>
    </rPh>
    <rPh sb="6" eb="8">
      <t>ホイク</t>
    </rPh>
    <rPh sb="8" eb="10">
      <t>シセツ</t>
    </rPh>
    <rPh sb="11" eb="12">
      <t>カヨ</t>
    </rPh>
    <rPh sb="13" eb="14">
      <t>サイ</t>
    </rPh>
    <rPh sb="15" eb="17">
      <t>テイキョウ</t>
    </rPh>
    <rPh sb="20" eb="22">
      <t>ベンギ</t>
    </rPh>
    <rPh sb="23" eb="24">
      <t>ヨウ</t>
    </rPh>
    <rPh sb="26" eb="28">
      <t>ヒヨウ</t>
    </rPh>
    <phoneticPr fontId="1"/>
  </si>
  <si>
    <t>　　｢子ども・子育て支援法附則第６条の規定による私立保育所に対する委託費の経理等について｣の取扱いについて</t>
  </si>
  <si>
    <r>
      <t>◇建物の平面図　</t>
    </r>
    <r>
      <rPr>
        <b/>
        <sz val="11"/>
        <color theme="1"/>
        <rFont val="游ゴシック"/>
      </rPr>
      <t>※前年度から内容に変更があった場合</t>
    </r>
  </si>
  <si>
    <t>FAX</t>
  </si>
  <si>
    <t>業者名</t>
    <rPh sb="0" eb="3">
      <t>ギョウシャメイ</t>
    </rPh>
    <phoneticPr fontId="1"/>
  </si>
  <si>
    <r>
      <t>子育て支援員・家庭的保育者の場合の保育業務経験</t>
    </r>
    <r>
      <rPr>
        <sz val="6"/>
        <color theme="1"/>
        <rFont val="游ゴシック"/>
      </rPr>
      <t>（常勤換算）</t>
    </r>
    <rPh sb="0" eb="2">
      <t>コソダ</t>
    </rPh>
    <rPh sb="3" eb="6">
      <t>シエンイン</t>
    </rPh>
    <rPh sb="7" eb="10">
      <t>カテイテキ</t>
    </rPh>
    <rPh sb="10" eb="13">
      <t>ホイクシャ</t>
    </rPh>
    <rPh sb="14" eb="16">
      <t>バアイ</t>
    </rPh>
    <rPh sb="17" eb="19">
      <t>ホイク</t>
    </rPh>
    <rPh sb="19" eb="21">
      <t>ギョウム</t>
    </rPh>
    <rPh sb="21" eb="23">
      <t>ケイケン</t>
    </rPh>
    <rPh sb="24" eb="26">
      <t>ジョウキン</t>
    </rPh>
    <rPh sb="26" eb="28">
      <t>カンサン</t>
    </rPh>
    <phoneticPr fontId="1"/>
  </si>
  <si>
    <t>○アレルギ―児の生活上の留意点を把握し、プール活動や屋外活動（日光・花粉等）等において配慮し</t>
    <rPh sb="6" eb="7">
      <t>ジ</t>
    </rPh>
    <rPh sb="8" eb="10">
      <t>セイカツ</t>
    </rPh>
    <rPh sb="10" eb="11">
      <t>ジョウ</t>
    </rPh>
    <rPh sb="12" eb="15">
      <t>リュウイテン</t>
    </rPh>
    <rPh sb="16" eb="18">
      <t>ハアク</t>
    </rPh>
    <rPh sb="23" eb="25">
      <t>カツドウ</t>
    </rPh>
    <rPh sb="26" eb="28">
      <t>オクガイ</t>
    </rPh>
    <rPh sb="28" eb="30">
      <t>カツドウ</t>
    </rPh>
    <rPh sb="31" eb="33">
      <t>ニッコウ</t>
    </rPh>
    <rPh sb="34" eb="36">
      <t>カフン</t>
    </rPh>
    <rPh sb="36" eb="37">
      <t>トウ</t>
    </rPh>
    <rPh sb="38" eb="39">
      <t>ナド</t>
    </rPh>
    <rPh sb="43" eb="45">
      <t>ハイリョ</t>
    </rPh>
    <phoneticPr fontId="1"/>
  </si>
  <si>
    <t>しているか</t>
  </si>
  <si>
    <t xml:space="preserve">１ヶ月の
勤務時間数合計  </t>
    <rPh sb="2" eb="3">
      <t>ゲツ</t>
    </rPh>
    <rPh sb="9" eb="10">
      <t>スウ</t>
    </rPh>
    <rPh sb="10" eb="12">
      <t>ゴウケイ</t>
    </rPh>
    <phoneticPr fontId="1"/>
  </si>
  <si>
    <r>
      <t>○収入は</t>
    </r>
    <r>
      <rPr>
        <sz val="11"/>
        <color rgb="FF000000"/>
        <rFont val="游ゴシック"/>
      </rPr>
      <t>経理規程で定める期限内に必ず金融機関に預け入れされているか</t>
    </r>
    <rPh sb="4" eb="6">
      <t>ケイリ</t>
    </rPh>
    <rPh sb="6" eb="8">
      <t>キテイ</t>
    </rPh>
    <rPh sb="9" eb="10">
      <t>サダ</t>
    </rPh>
    <rPh sb="12" eb="15">
      <t>キゲンナイ</t>
    </rPh>
    <phoneticPr fontId="1"/>
  </si>
  <si>
    <t>□私立保育所委託費の請求金額の算定に誤りはないか</t>
    <rPh sb="1" eb="3">
      <t>シリツ</t>
    </rPh>
    <rPh sb="3" eb="5">
      <t>ホイク</t>
    </rPh>
    <rPh sb="5" eb="6">
      <t>ショ</t>
    </rPh>
    <rPh sb="6" eb="8">
      <t>イタク</t>
    </rPh>
    <rPh sb="8" eb="9">
      <t>ヒ</t>
    </rPh>
    <rPh sb="10" eb="12">
      <t>セイキュウ</t>
    </rPh>
    <rPh sb="12" eb="14">
      <t>キンガク</t>
    </rPh>
    <rPh sb="15" eb="17">
      <t>サンテイ</t>
    </rPh>
    <rPh sb="18" eb="19">
      <t>アヤマ</t>
    </rPh>
    <phoneticPr fontId="1"/>
  </si>
  <si>
    <t>　（土地取得費は対象外）</t>
  </si>
  <si>
    <t>8.報告内容</t>
    <rPh sb="2" eb="4">
      <t>ホウコク</t>
    </rPh>
    <rPh sb="4" eb="6">
      <t>ナイヨウ</t>
    </rPh>
    <phoneticPr fontId="1"/>
  </si>
  <si>
    <t>分類</t>
    <rPh sb="0" eb="2">
      <t>ブンルイ</t>
    </rPh>
    <phoneticPr fontId="1"/>
  </si>
  <si>
    <t>スプリンクラー設備</t>
  </si>
  <si>
    <t>9月</t>
    <rPh sb="1" eb="2">
      <t>ガツ</t>
    </rPh>
    <phoneticPr fontId="1"/>
  </si>
  <si>
    <t>○園外保育を行う際、危険な場所、設備等を把握するとともに、携帯電話等による連絡体制を確保しているか</t>
  </si>
  <si>
    <t>休憩保育士
【私立】の定員90名以下の場合は１人</t>
    <rPh sb="0" eb="2">
      <t>キュウケイ</t>
    </rPh>
    <rPh sb="2" eb="5">
      <t>ホイクシ</t>
    </rPh>
    <rPh sb="7" eb="9">
      <t>シリツ</t>
    </rPh>
    <rPh sb="11" eb="13">
      <t>テイイン</t>
    </rPh>
    <rPh sb="15" eb="16">
      <t>メイ</t>
    </rPh>
    <rPh sb="16" eb="18">
      <t>イカ</t>
    </rPh>
    <rPh sb="19" eb="21">
      <t>バアイ</t>
    </rPh>
    <rPh sb="23" eb="24">
      <t>ニン</t>
    </rPh>
    <phoneticPr fontId="1"/>
  </si>
  <si>
    <r>
      <t>〇</t>
    </r>
    <r>
      <rPr>
        <sz val="11"/>
        <color rgb="FF000000"/>
        <rFont val="游ゴシック"/>
      </rPr>
      <t>子どもの欠席連絡等の出欠状況に関する情報を、保護者に速やかに確認し職員間で情報共有しているか</t>
    </r>
    <rPh sb="1" eb="2">
      <t>コ</t>
    </rPh>
    <rPh sb="5" eb="7">
      <t>ケッセキ</t>
    </rPh>
    <rPh sb="7" eb="9">
      <t>レンラク</t>
    </rPh>
    <rPh sb="9" eb="10">
      <t>トウ</t>
    </rPh>
    <rPh sb="11" eb="13">
      <t>シュッケツ</t>
    </rPh>
    <rPh sb="13" eb="15">
      <t>ジョウキョウ</t>
    </rPh>
    <rPh sb="16" eb="17">
      <t>カン</t>
    </rPh>
    <rPh sb="19" eb="21">
      <t>ジョウホウ</t>
    </rPh>
    <rPh sb="23" eb="26">
      <t>ホゴシャ</t>
    </rPh>
    <rPh sb="27" eb="28">
      <t>スミ</t>
    </rPh>
    <rPh sb="31" eb="33">
      <t>カクニン</t>
    </rPh>
    <rPh sb="34" eb="37">
      <t>ショクインカン</t>
    </rPh>
    <rPh sb="38" eb="40">
      <t>ジョウホウ</t>
    </rPh>
    <rPh sb="40" eb="42">
      <t>キョウユウ</t>
    </rPh>
    <phoneticPr fontId="1"/>
  </si>
  <si>
    <t>いるか</t>
  </si>
  <si>
    <t>〇児童の安全の確保に関して保護者との連携が図られているか。</t>
    <rPh sb="1" eb="3">
      <t>ジドウ</t>
    </rPh>
    <rPh sb="4" eb="6">
      <t>アンゼン</t>
    </rPh>
    <rPh sb="7" eb="9">
      <t>カクホ</t>
    </rPh>
    <rPh sb="10" eb="11">
      <t>カン</t>
    </rPh>
    <rPh sb="13" eb="16">
      <t>ホゴシャ</t>
    </rPh>
    <rPh sb="18" eb="20">
      <t>レンケイ</t>
    </rPh>
    <rPh sb="21" eb="22">
      <t>ハカ</t>
    </rPh>
    <phoneticPr fontId="1"/>
  </si>
  <si>
    <t>　＋特別保育】 、ア・イ・ウを満たす場合は【Ⅲすべての要件】とする。</t>
  </si>
  <si>
    <t>　①監査前月1日現在の「個人別職員配置の状況」（別紙①）</t>
    <rPh sb="2" eb="4">
      <t>カンサ</t>
    </rPh>
    <rPh sb="4" eb="6">
      <t>ゼンゲツ</t>
    </rPh>
    <rPh sb="7" eb="8">
      <t>ニチ</t>
    </rPh>
    <rPh sb="8" eb="10">
      <t>ゲンザイ</t>
    </rPh>
    <rPh sb="12" eb="15">
      <t>コジンベツ</t>
    </rPh>
    <rPh sb="15" eb="17">
      <t>ショクイン</t>
    </rPh>
    <rPh sb="17" eb="19">
      <t>ハイチ</t>
    </rPh>
    <rPh sb="20" eb="22">
      <t>ジョウキョウ</t>
    </rPh>
    <phoneticPr fontId="1"/>
  </si>
  <si>
    <t>◆業務分担表（事務分掌）</t>
    <rPh sb="1" eb="3">
      <t>ギョウム</t>
    </rPh>
    <rPh sb="3" eb="5">
      <t>ブンタン</t>
    </rPh>
    <rPh sb="5" eb="6">
      <t>ヒョウ</t>
    </rPh>
    <rPh sb="7" eb="9">
      <t>ジム</t>
    </rPh>
    <rPh sb="9" eb="11">
      <t>ブンショウ</t>
    </rPh>
    <phoneticPr fontId="1"/>
  </si>
  <si>
    <t>②  土地または建物の賃借料</t>
  </si>
  <si>
    <t>無</t>
    <rPh sb="0" eb="1">
      <t>ム</t>
    </rPh>
    <phoneticPr fontId="1"/>
  </si>
  <si>
    <t>契約書</t>
    <rPh sb="0" eb="3">
      <t>ケイヤクショ</t>
    </rPh>
    <phoneticPr fontId="1"/>
  </si>
  <si>
    <t>②  土地又は建物の賃借料</t>
  </si>
  <si>
    <t>　</t>
  </si>
  <si>
    <t>年度末人員</t>
    <rPh sb="0" eb="3">
      <t>ネンドマツ</t>
    </rPh>
    <rPh sb="3" eb="5">
      <t>ジンイン</t>
    </rPh>
    <phoneticPr fontId="1"/>
  </si>
  <si>
    <t>（３）補助金事業による支出</t>
    <rPh sb="3" eb="6">
      <t>ホジョキン</t>
    </rPh>
    <rPh sb="6" eb="8">
      <t>ジギョウ</t>
    </rPh>
    <rPh sb="11" eb="13">
      <t>シシュツ</t>
    </rPh>
    <phoneticPr fontId="1"/>
  </si>
  <si>
    <t>①特例１（朝夕等の児童が少数となる時間帯（児童数に応じた保育士必要数が１名となる時間帯）において、保育士１人に加え、「子育て支援員(注)」または「家庭的保育者」または「保育所、認定こども園において常勤１年相当の保育業務従事経験があり、かつ８時間以上の研修を受講した者」を活用）の利用</t>
  </si>
  <si>
    <t>研修内容の伝達</t>
    <rPh sb="0" eb="2">
      <t>ケンシュウ</t>
    </rPh>
    <rPh sb="2" eb="4">
      <t>ナイヨウ</t>
    </rPh>
    <rPh sb="5" eb="7">
      <t>デンタツ</t>
    </rPh>
    <phoneticPr fontId="1"/>
  </si>
  <si>
    <t>休所の有無</t>
    <rPh sb="0" eb="2">
      <t>キュウショ</t>
    </rPh>
    <rPh sb="3" eb="5">
      <t>ウム</t>
    </rPh>
    <phoneticPr fontId="1"/>
  </si>
  <si>
    <t>標準時間認定を受けた子どもが利用
【私立】については１人</t>
    <rPh sb="0" eb="2">
      <t>ヒョウジュン</t>
    </rPh>
    <rPh sb="2" eb="4">
      <t>ジカン</t>
    </rPh>
    <rPh sb="4" eb="6">
      <t>ニンテイ</t>
    </rPh>
    <rPh sb="7" eb="8">
      <t>ウ</t>
    </rPh>
    <rPh sb="10" eb="11">
      <t>コ</t>
    </rPh>
    <rPh sb="14" eb="16">
      <t>リヨウ</t>
    </rPh>
    <rPh sb="18" eb="20">
      <t>シリツ</t>
    </rPh>
    <rPh sb="27" eb="28">
      <t>ニン</t>
    </rPh>
    <phoneticPr fontId="1"/>
  </si>
  <si>
    <t>（注2）</t>
    <rPh sb="1" eb="2">
      <t>チュウ</t>
    </rPh>
    <phoneticPr fontId="1"/>
  </si>
  <si>
    <t>保育士</t>
    <rPh sb="0" eb="2">
      <t>ホイク</t>
    </rPh>
    <rPh sb="2" eb="3">
      <t>シ</t>
    </rPh>
    <phoneticPr fontId="1"/>
  </si>
  <si>
    <t>加算の種類</t>
    <rPh sb="0" eb="2">
      <t>カサン</t>
    </rPh>
    <rPh sb="3" eb="5">
      <t>シュルイ</t>
    </rPh>
    <phoneticPr fontId="1"/>
  </si>
  <si>
    <t>◎上記のほか補助金の要件等により配置する必要のある職員</t>
    <rPh sb="1" eb="3">
      <t>ジョウキ</t>
    </rPh>
    <rPh sb="6" eb="9">
      <t>ホジョキン</t>
    </rPh>
    <rPh sb="10" eb="12">
      <t>ヨウケン</t>
    </rPh>
    <rPh sb="12" eb="13">
      <t>トウ</t>
    </rPh>
    <rPh sb="16" eb="18">
      <t>ハイチ</t>
    </rPh>
    <rPh sb="20" eb="22">
      <t>ヒツヨウ</t>
    </rPh>
    <rPh sb="25" eb="27">
      <t>ショクイン</t>
    </rPh>
    <phoneticPr fontId="1"/>
  </si>
  <si>
    <t>□認定されている各種加算は、加算要件を満たしているか</t>
    <rPh sb="1" eb="3">
      <t>ニンテイ</t>
    </rPh>
    <rPh sb="8" eb="10">
      <t>カクシュ</t>
    </rPh>
    <rPh sb="10" eb="12">
      <t>カサン</t>
    </rPh>
    <rPh sb="14" eb="16">
      <t>カサン</t>
    </rPh>
    <rPh sb="16" eb="18">
      <t>ヨウケン</t>
    </rPh>
    <rPh sb="19" eb="20">
      <t>ミ</t>
    </rPh>
    <phoneticPr fontId="1"/>
  </si>
  <si>
    <t>保育士</t>
    <rPh sb="0" eb="3">
      <t>ホイクシ</t>
    </rPh>
    <phoneticPr fontId="1"/>
  </si>
  <si>
    <t>○共同保育を実施している場合は、十分に協議を行い安全対策、職員体制、費用負担、職員配置を適正</t>
    <rPh sb="1" eb="3">
      <t>キョウドウ</t>
    </rPh>
    <rPh sb="3" eb="5">
      <t>ホイク</t>
    </rPh>
    <rPh sb="6" eb="8">
      <t>ジッシ</t>
    </rPh>
    <rPh sb="12" eb="14">
      <t>バアイ</t>
    </rPh>
    <rPh sb="16" eb="18">
      <t>ジュウブン</t>
    </rPh>
    <rPh sb="19" eb="21">
      <t>キョウギ</t>
    </rPh>
    <rPh sb="22" eb="23">
      <t>オコナ</t>
    </rPh>
    <rPh sb="24" eb="26">
      <t>アンゼン</t>
    </rPh>
    <rPh sb="26" eb="28">
      <t>タイサク</t>
    </rPh>
    <rPh sb="29" eb="31">
      <t>ショクイン</t>
    </rPh>
    <rPh sb="31" eb="33">
      <t>タイセイ</t>
    </rPh>
    <rPh sb="34" eb="36">
      <t>ヒヨウ</t>
    </rPh>
    <rPh sb="36" eb="38">
      <t>フタン</t>
    </rPh>
    <rPh sb="39" eb="41">
      <t>ショクイン</t>
    </rPh>
    <rPh sb="41" eb="43">
      <t>ハイチ</t>
    </rPh>
    <rPh sb="44" eb="46">
      <t>テキセイ</t>
    </rPh>
    <phoneticPr fontId="1"/>
  </si>
  <si>
    <t>主任保育士研修</t>
    <rPh sb="0" eb="2">
      <t>シュニン</t>
    </rPh>
    <rPh sb="2" eb="4">
      <t>ホイク</t>
    </rPh>
    <rPh sb="4" eb="5">
      <t>シ</t>
    </rPh>
    <rPh sb="5" eb="7">
      <t>ケンシュウ</t>
    </rPh>
    <phoneticPr fontId="1"/>
  </si>
  <si>
    <t>整理
番号</t>
    <rPh sb="3" eb="5">
      <t>バンゴウ</t>
    </rPh>
    <phoneticPr fontId="1"/>
  </si>
  <si>
    <t>その他</t>
    <rPh sb="2" eb="3">
      <t>タ</t>
    </rPh>
    <phoneticPr fontId="1"/>
  </si>
  <si>
    <r>
      <t>(ⅱ) 委託費を、</t>
    </r>
    <r>
      <rPr>
        <b/>
        <sz val="11"/>
        <color rgb="FF000000"/>
        <rFont val="游ゴシック"/>
      </rPr>
      <t>処遇改善等加算（基礎分）相当額の範囲内</t>
    </r>
    <r>
      <rPr>
        <sz val="11"/>
        <color rgb="FF000000"/>
        <rFont val="游ゴシック"/>
      </rPr>
      <t>において、同一の設置者が運営する「</t>
    </r>
    <r>
      <rPr>
        <b/>
        <sz val="11"/>
        <color rgb="FF000000"/>
        <rFont val="游ゴシック"/>
      </rPr>
      <t>子育て支援事業</t>
    </r>
    <r>
      <rPr>
        <sz val="11"/>
        <color rgb="FF000000"/>
        <rFont val="游ゴシック"/>
      </rPr>
      <t>」及び「社会福祉施設等」の経費に充当する【Ⅲ すべての要件】</t>
    </r>
  </si>
  <si>
    <t>ア　予定価格が下記を越えない
・会計監査を受けない法人
　　　　　　　　1,000万円
・会計監査を受ける法人
　建築工事：20億円
　建築技術・サービス：2億円
　物品等：3,000万円</t>
    <rPh sb="2" eb="4">
      <t>ヨテイ</t>
    </rPh>
    <rPh sb="4" eb="6">
      <t>カカク</t>
    </rPh>
    <rPh sb="7" eb="9">
      <t>カキ</t>
    </rPh>
    <rPh sb="10" eb="11">
      <t>コ</t>
    </rPh>
    <rPh sb="16" eb="18">
      <t>カイケイ</t>
    </rPh>
    <rPh sb="18" eb="20">
      <t>カンサ</t>
    </rPh>
    <rPh sb="21" eb="22">
      <t>ウ</t>
    </rPh>
    <rPh sb="25" eb="27">
      <t>ホウジン</t>
    </rPh>
    <rPh sb="41" eb="43">
      <t>マンエン</t>
    </rPh>
    <rPh sb="45" eb="47">
      <t>カイケイ</t>
    </rPh>
    <rPh sb="47" eb="49">
      <t>カンサ</t>
    </rPh>
    <rPh sb="50" eb="51">
      <t>ウ</t>
    </rPh>
    <rPh sb="53" eb="55">
      <t>ホウジン</t>
    </rPh>
    <rPh sb="57" eb="59">
      <t>ケンチク</t>
    </rPh>
    <rPh sb="59" eb="61">
      <t>コウジ</t>
    </rPh>
    <rPh sb="64" eb="66">
      <t>オクエン</t>
    </rPh>
    <rPh sb="68" eb="70">
      <t>ケンチク</t>
    </rPh>
    <rPh sb="70" eb="72">
      <t>ギジュツ</t>
    </rPh>
    <rPh sb="79" eb="81">
      <t>オクエン</t>
    </rPh>
    <rPh sb="83" eb="85">
      <t>ブッピン</t>
    </rPh>
    <rPh sb="85" eb="86">
      <t>トウ</t>
    </rPh>
    <rPh sb="92" eb="94">
      <t>マンエン</t>
    </rPh>
    <phoneticPr fontId="1"/>
  </si>
  <si>
    <r>
      <t xml:space="preserve">休業
</t>
    </r>
    <r>
      <rPr>
        <sz val="8"/>
        <color theme="1"/>
        <rFont val="游ゴシック"/>
      </rPr>
      <t>（産休・育休等）</t>
    </r>
    <rPh sb="0" eb="2">
      <t>キュウギョウ</t>
    </rPh>
    <rPh sb="4" eb="6">
      <t>サンキュウ</t>
    </rPh>
    <rPh sb="7" eb="9">
      <t>イクキュウ</t>
    </rPh>
    <rPh sb="9" eb="10">
      <t>トウ</t>
    </rPh>
    <phoneticPr fontId="1"/>
  </si>
  <si>
    <t>・掲示による場合の掲示場所</t>
    <rPh sb="1" eb="3">
      <t>ケイジ</t>
    </rPh>
    <rPh sb="6" eb="8">
      <t>バアイ</t>
    </rPh>
    <rPh sb="9" eb="11">
      <t>ケイジ</t>
    </rPh>
    <rPh sb="11" eb="13">
      <t>バショ</t>
    </rPh>
    <phoneticPr fontId="1"/>
  </si>
  <si>
    <t>〇災害、救急対応（心肺蘇生法、AED等）、不審者対応訓練について年間スケジュールを策定しているか</t>
    <rPh sb="1" eb="3">
      <t>サイガイ</t>
    </rPh>
    <rPh sb="4" eb="6">
      <t>キュウキュウ</t>
    </rPh>
    <rPh sb="6" eb="8">
      <t>タイオウ</t>
    </rPh>
    <rPh sb="9" eb="11">
      <t>シンパイ</t>
    </rPh>
    <rPh sb="11" eb="14">
      <t>ソセイホウ</t>
    </rPh>
    <rPh sb="18" eb="19">
      <t>トウ</t>
    </rPh>
    <rPh sb="21" eb="24">
      <t>フシンシャ</t>
    </rPh>
    <rPh sb="24" eb="26">
      <t>タイオウ</t>
    </rPh>
    <rPh sb="26" eb="28">
      <t>クンレン</t>
    </rPh>
    <rPh sb="32" eb="34">
      <t>ネンカン</t>
    </rPh>
    <rPh sb="41" eb="43">
      <t>サクテイ</t>
    </rPh>
    <phoneticPr fontId="1"/>
  </si>
  <si>
    <t xml:space="preserve">１日の勤務時間  </t>
  </si>
  <si>
    <t>①～③小計</t>
  </si>
  <si>
    <t>(L)</t>
  </si>
  <si>
    <t>(N)【(表２)の(G)に転記】</t>
    <rPh sb="5" eb="6">
      <t>ヒョウ</t>
    </rPh>
    <rPh sb="13" eb="15">
      <t>テンキ</t>
    </rPh>
    <phoneticPr fontId="1"/>
  </si>
  <si>
    <t>(５) 保護者から受領する費用の種類、支払を求める理由及びその額</t>
  </si>
  <si>
    <t xml:space="preserve">　・３歳未満児   </t>
  </si>
  <si>
    <t>　同一の設置者が運営する公益事業（子育て支援事業を除く）の運営、施設整備等に要する経費</t>
  </si>
  <si>
    <t>③  ①②の経費に係る借入金 （利息含む）の償還または積立のための支出</t>
  </si>
  <si>
    <t>イ　積立資産の目的外取崩し</t>
  </si>
  <si>
    <t>法令遵守責任者　職名</t>
    <rPh sb="8" eb="10">
      <t>ショクメイ</t>
    </rPh>
    <phoneticPr fontId="1"/>
  </si>
  <si>
    <t xml:space="preserve">  【Ⅲすべての要件】
   ＋知事事前承認
  （社福法人等は理事会）</t>
  </si>
  <si>
    <t>個</t>
    <rPh sb="0" eb="1">
      <t>コ</t>
    </rPh>
    <phoneticPr fontId="1"/>
  </si>
  <si>
    <r>
      <t>◆勤務ローテーション表（監査前月分）・・・別紙②「4週（または1ヶ月）当たりの勤務割当状況」</t>
    </r>
    <r>
      <rPr>
        <b/>
        <sz val="12"/>
        <color auto="1"/>
        <rFont val="游ゴシック"/>
      </rPr>
      <t xml:space="preserve"> ※既存資料（勤務表等）での提出可　</t>
    </r>
    <rPh sb="1" eb="3">
      <t>キンム</t>
    </rPh>
    <rPh sb="10" eb="11">
      <t>ヒョウ</t>
    </rPh>
    <rPh sb="12" eb="14">
      <t>カンサ</t>
    </rPh>
    <rPh sb="14" eb="15">
      <t>マエ</t>
    </rPh>
    <rPh sb="15" eb="16">
      <t>ツキ</t>
    </rPh>
    <rPh sb="16" eb="17">
      <t>ブン</t>
    </rPh>
    <phoneticPr fontId="1"/>
  </si>
  <si>
    <t>◎保育士及び保育所の自己評価の状況を反映した研修内容となっているか</t>
    <rPh sb="1" eb="3">
      <t>ホイク</t>
    </rPh>
    <rPh sb="3" eb="4">
      <t>シ</t>
    </rPh>
    <rPh sb="4" eb="5">
      <t>オヨ</t>
    </rPh>
    <rPh sb="6" eb="8">
      <t>ホイク</t>
    </rPh>
    <rPh sb="8" eb="9">
      <t>ショ</t>
    </rPh>
    <rPh sb="10" eb="12">
      <t>ジコ</t>
    </rPh>
    <rPh sb="12" eb="14">
      <t>ヒョウカ</t>
    </rPh>
    <rPh sb="15" eb="17">
      <t>ジョウキョウ</t>
    </rPh>
    <rPh sb="18" eb="20">
      <t>ハンエイ</t>
    </rPh>
    <rPh sb="22" eb="24">
      <t>ケンシュウ</t>
    </rPh>
    <rPh sb="24" eb="26">
      <t>ナイヨウ</t>
    </rPh>
    <phoneticPr fontId="1"/>
  </si>
  <si>
    <t>熱感知</t>
  </si>
  <si>
    <t>〇プール管理日誌を整備し、気温、水温、利用人数、遊離残留塩素濃度等の必要事項を記録しているか</t>
    <rPh sb="4" eb="6">
      <t>カンリ</t>
    </rPh>
    <rPh sb="6" eb="8">
      <t>ニッシ</t>
    </rPh>
    <rPh sb="9" eb="11">
      <t>セイビ</t>
    </rPh>
    <rPh sb="13" eb="15">
      <t>キオン</t>
    </rPh>
    <rPh sb="16" eb="18">
      <t>スイオン</t>
    </rPh>
    <rPh sb="19" eb="21">
      <t>リヨウ</t>
    </rPh>
    <rPh sb="21" eb="23">
      <t>ニンズウ</t>
    </rPh>
    <rPh sb="24" eb="26">
      <t>ユウリ</t>
    </rPh>
    <rPh sb="26" eb="28">
      <t>ザンリュウ</t>
    </rPh>
    <rPh sb="28" eb="30">
      <t>エンソ</t>
    </rPh>
    <rPh sb="30" eb="32">
      <t>ノウド</t>
    </rPh>
    <rPh sb="32" eb="33">
      <t>トウ</t>
    </rPh>
    <rPh sb="34" eb="36">
      <t>ヒツヨウ</t>
    </rPh>
    <rPh sb="36" eb="38">
      <t>ジコウ</t>
    </rPh>
    <rPh sb="39" eb="41">
      <t>キロク</t>
    </rPh>
    <phoneticPr fontId="1"/>
  </si>
  <si>
    <t>社会福祉法人会計基準適用施設</t>
    <rPh sb="0" eb="6">
      <t>シャカイフクシホウジン</t>
    </rPh>
    <rPh sb="6" eb="10">
      <t>カイケイキジュン</t>
    </rPh>
    <rPh sb="10" eb="12">
      <t>テキヨウ</t>
    </rPh>
    <rPh sb="12" eb="14">
      <t>シセツ</t>
    </rPh>
    <phoneticPr fontId="1"/>
  </si>
  <si>
    <t>〇児童の食事に関する情報（咀嚼・嚥下機能）を把握し、誤嚥等による窒息のリスクを除去しているか　　</t>
    <rPh sb="1" eb="3">
      <t>ジドウ</t>
    </rPh>
    <rPh sb="4" eb="6">
      <t>ショクジ</t>
    </rPh>
    <rPh sb="7" eb="8">
      <t>カン</t>
    </rPh>
    <rPh sb="10" eb="12">
      <t>ジョウホウ</t>
    </rPh>
    <rPh sb="13" eb="15">
      <t>ソシャク</t>
    </rPh>
    <rPh sb="16" eb="18">
      <t>エンゲ</t>
    </rPh>
    <rPh sb="18" eb="20">
      <t>キノウ</t>
    </rPh>
    <rPh sb="22" eb="24">
      <t>ハアク</t>
    </rPh>
    <rPh sb="26" eb="29">
      <t>ゴエントウ</t>
    </rPh>
    <rPh sb="32" eb="34">
      <t>チッソク</t>
    </rPh>
    <rPh sb="39" eb="41">
      <t>ジョキョ</t>
    </rPh>
    <phoneticPr fontId="1"/>
  </si>
  <si>
    <t>6歳児</t>
  </si>
  <si>
    <t>警鐘</t>
  </si>
  <si>
    <t>非常ベル</t>
    <rPh sb="0" eb="2">
      <t>ヒジョウ</t>
    </rPh>
    <phoneticPr fontId="1"/>
  </si>
  <si>
    <t>・原子力災害　</t>
  </si>
  <si>
    <t>タラップ</t>
  </si>
  <si>
    <t>下記の①から③の要件を満たしているか</t>
  </si>
  <si>
    <t>滑り台</t>
    <rPh sb="0" eb="1">
      <t>スベ</t>
    </rPh>
    <rPh sb="2" eb="3">
      <t>ダイ</t>
    </rPh>
    <phoneticPr fontId="1"/>
  </si>
  <si>
    <t>積立資産積立支出</t>
  </si>
  <si>
    <t>補助金収入の状況</t>
    <rPh sb="0" eb="3">
      <t>ホジョキン</t>
    </rPh>
    <rPh sb="3" eb="5">
      <t>シュウニュウ</t>
    </rPh>
    <rPh sb="6" eb="8">
      <t>ジョウキョウ</t>
    </rPh>
    <phoneticPr fontId="1"/>
  </si>
  <si>
    <t>誘導標識</t>
    <rPh sb="0" eb="2">
      <t>ユウドウ</t>
    </rPh>
    <rPh sb="2" eb="4">
      <t>ヒョウシキ</t>
    </rPh>
    <phoneticPr fontId="1"/>
  </si>
  <si>
    <t>□</t>
  </si>
  <si>
    <t>月</t>
    <rPh sb="0" eb="1">
      <t>ゲツ</t>
    </rPh>
    <phoneticPr fontId="1"/>
  </si>
  <si>
    <t>※有の場合、その内容や原資は何か（該当する場合は○を選択）</t>
    <rPh sb="21" eb="23">
      <t>バアイ</t>
    </rPh>
    <rPh sb="26" eb="28">
      <t>センタク</t>
    </rPh>
    <phoneticPr fontId="1"/>
  </si>
  <si>
    <t>取崩の有無</t>
    <rPh sb="0" eb="2">
      <t>トリクズシ</t>
    </rPh>
    <rPh sb="3" eb="5">
      <t>ウム</t>
    </rPh>
    <phoneticPr fontId="1"/>
  </si>
  <si>
    <t>□法人役員と保育園業務を兼務している職員は、本加算を役員報酬に充てていないか</t>
    <rPh sb="1" eb="3">
      <t>ホウジン</t>
    </rPh>
    <rPh sb="3" eb="5">
      <t>ヤクイン</t>
    </rPh>
    <rPh sb="6" eb="9">
      <t>ホイクエン</t>
    </rPh>
    <rPh sb="9" eb="11">
      <t>ギョウム</t>
    </rPh>
    <rPh sb="12" eb="14">
      <t>ケンム</t>
    </rPh>
    <rPh sb="18" eb="20">
      <t>ショクイン</t>
    </rPh>
    <rPh sb="22" eb="23">
      <t>ホン</t>
    </rPh>
    <rPh sb="23" eb="25">
      <t>カサン</t>
    </rPh>
    <rPh sb="26" eb="28">
      <t>ヤクイン</t>
    </rPh>
    <rPh sb="28" eb="30">
      <t>ホウシュウ</t>
    </rPh>
    <rPh sb="31" eb="32">
      <t>ア</t>
    </rPh>
    <phoneticPr fontId="1"/>
  </si>
  <si>
    <t>×　100　＝</t>
  </si>
  <si>
    <r>
      <rPr>
        <b/>
        <sz val="9"/>
        <color auto="1"/>
        <rFont val="游ゴシック"/>
      </rPr>
      <t>「子育て支援事業（地域子ども・子育て支援事業及び企業主導型保育事業）」</t>
    </r>
    <r>
      <rPr>
        <sz val="9"/>
        <color auto="1"/>
        <rFont val="游ゴシック"/>
      </rPr>
      <t>に係る以下の経費</t>
    </r>
  </si>
  <si>
    <t>①  施設の建物、設備の整備・修繕、環境の改善及び土地の取得等に要する経費</t>
  </si>
  <si>
    <t>③  ①②の経費に係る借入金 （利息含む）の償還</t>
  </si>
  <si>
    <t>メールアドレス</t>
  </si>
  <si>
    <t>【表４】</t>
    <rPh sb="1" eb="2">
      <t>ヒョウ</t>
    </rPh>
    <phoneticPr fontId="1"/>
  </si>
  <si>
    <t>（５） 旅費     ★確認資料：就業規則、旅費規程、旅行命令簿</t>
  </si>
  <si>
    <t>２　保育所の体制</t>
  </si>
  <si>
    <r>
      <t>・</t>
    </r>
    <r>
      <rPr>
        <b/>
        <sz val="11"/>
        <color rgb="FF000000"/>
        <rFont val="游ゴシック"/>
      </rPr>
      <t>取扱通知</t>
    </r>
    <r>
      <rPr>
        <sz val="11"/>
        <color rgb="FF000000"/>
        <rFont val="游ゴシック"/>
      </rPr>
      <t>：平成27年9月3日府子本第255号・雇児保発0903第1号</t>
    </r>
  </si>
  <si>
    <t>◎保育中に体調不良となった児童への対応はどのようにしているか</t>
  </si>
  <si>
    <t>配置基準</t>
    <rPh sb="0" eb="2">
      <t>ハイチ</t>
    </rPh>
    <rPh sb="2" eb="4">
      <t>キジュン</t>
    </rPh>
    <phoneticPr fontId="1"/>
  </si>
  <si>
    <t xml:space="preserve"> （注２）施設全体の利用定員に占める標準時間認定を受けた子どもの人数の割合が低い場合は非常勤の保育士として差し支えない。</t>
  </si>
  <si>
    <t>○データベースを活用する場合、採用責任者にIDを付与しているか</t>
    <rPh sb="8" eb="10">
      <t>カツヨウ</t>
    </rPh>
    <rPh sb="12" eb="14">
      <t>バアイ</t>
    </rPh>
    <rPh sb="15" eb="17">
      <t>サイヨウ</t>
    </rPh>
    <rPh sb="17" eb="20">
      <t>セキニンシャ</t>
    </rPh>
    <rPh sb="24" eb="26">
      <t>フヨ</t>
    </rPh>
    <phoneticPr fontId="1"/>
  </si>
  <si>
    <r>
      <t xml:space="preserve">流用範囲
</t>
    </r>
    <r>
      <rPr>
        <b/>
        <sz val="11"/>
        <color auto="1"/>
        <rFont val="游ゴシック"/>
      </rPr>
      <t>「保育所等」</t>
    </r>
    <r>
      <rPr>
        <sz val="11"/>
        <color auto="1"/>
        <rFont val="游ゴシック"/>
      </rPr>
      <t>に係る以下の経費</t>
    </r>
  </si>
  <si>
    <t>監査前月</t>
  </si>
  <si>
    <t>月１日現在</t>
  </si>
  <si>
    <t>①②③④に係る
　常勤換算後の人数
　　　　　＝(L)÷(M)</t>
    <rPh sb="5" eb="6">
      <t>カカ</t>
    </rPh>
    <rPh sb="9" eb="11">
      <t>ジョウキン</t>
    </rPh>
    <rPh sb="11" eb="13">
      <t>カンサン</t>
    </rPh>
    <rPh sb="13" eb="14">
      <t>ゴ</t>
    </rPh>
    <rPh sb="15" eb="17">
      <t>ニンズウ</t>
    </rPh>
    <phoneticPr fontId="1"/>
  </si>
  <si>
    <t>○職員の採用、退職の状況</t>
    <rPh sb="1" eb="3">
      <t>ショクイン</t>
    </rPh>
    <rPh sb="4" eb="6">
      <t>サイヨウ</t>
    </rPh>
    <rPh sb="7" eb="9">
      <t>タイショク</t>
    </rPh>
    <rPh sb="10" eb="12">
      <t>ジョウキョウ</t>
    </rPh>
    <phoneticPr fontId="1"/>
  </si>
  <si>
    <t>4歳児</t>
  </si>
  <si>
    <t>保育所長研修</t>
    <rPh sb="0" eb="2">
      <t>ホイク</t>
    </rPh>
    <rPh sb="2" eb="3">
      <t>ショ</t>
    </rPh>
    <rPh sb="3" eb="4">
      <t>チョウ</t>
    </rPh>
    <rPh sb="4" eb="6">
      <t>ケンシュウ</t>
    </rPh>
    <phoneticPr fontId="1"/>
  </si>
  <si>
    <t>○３歳未満児の喫食開始時間</t>
  </si>
  <si>
    <t>(２) 提供する保育の内容</t>
  </si>
  <si>
    <t>(９) 非常災害対策</t>
  </si>
  <si>
    <t>(10) 虐待の防止のための措置に関する事項</t>
  </si>
  <si>
    <t>・不審者対応マニュアルの整備</t>
  </si>
  <si>
    <t>〇安全計画について、職員に周知し、研修や訓練を定期的に実施しているか</t>
    <rPh sb="1" eb="3">
      <t>アンゼン</t>
    </rPh>
    <rPh sb="3" eb="5">
      <t>ケイカク</t>
    </rPh>
    <rPh sb="10" eb="12">
      <t>ショクイン</t>
    </rPh>
    <rPh sb="13" eb="15">
      <t>シュウチ</t>
    </rPh>
    <rPh sb="17" eb="19">
      <t>ケンシュウ</t>
    </rPh>
    <rPh sb="20" eb="22">
      <t>クンレン</t>
    </rPh>
    <rPh sb="23" eb="26">
      <t>テイキテキ</t>
    </rPh>
    <rPh sb="27" eb="29">
      <t>ジッシ</t>
    </rPh>
    <phoneticPr fontId="1"/>
  </si>
  <si>
    <t>担当業務</t>
  </si>
  <si>
    <t>・家具等の転倒、棚等からの転落の恐れがないか</t>
    <rPh sb="1" eb="3">
      <t>カグ</t>
    </rPh>
    <rPh sb="3" eb="4">
      <t>トウ</t>
    </rPh>
    <rPh sb="5" eb="7">
      <t>テントウ</t>
    </rPh>
    <rPh sb="8" eb="9">
      <t>タナ</t>
    </rPh>
    <rPh sb="9" eb="10">
      <t>トウ</t>
    </rPh>
    <rPh sb="13" eb="15">
      <t>テンラク</t>
    </rPh>
    <rPh sb="16" eb="17">
      <t>オソ</t>
    </rPh>
    <phoneticPr fontId="1"/>
  </si>
  <si>
    <t>備　考</t>
  </si>
  <si>
    <t>事務費支出</t>
    <rPh sb="0" eb="2">
      <t>ジム</t>
    </rPh>
    <rPh sb="2" eb="3">
      <t>ヒ</t>
    </rPh>
    <rPh sb="3" eb="5">
      <t>シシュツ</t>
    </rPh>
    <phoneticPr fontId="1"/>
  </si>
  <si>
    <r>
      <t xml:space="preserve">３歳児
</t>
    </r>
    <r>
      <rPr>
        <sz val="9"/>
        <color theme="1"/>
        <rFont val="游ゴシック"/>
      </rPr>
      <t>（注３）</t>
    </r>
    <rPh sb="5" eb="6">
      <t>チュウ</t>
    </rPh>
    <phoneticPr fontId="1"/>
  </si>
  <si>
    <t>4歳以上児配置改善加算</t>
    <rPh sb="1" eb="2">
      <t>トシ</t>
    </rPh>
    <rPh sb="2" eb="4">
      <t>イジョウ</t>
    </rPh>
    <rPh sb="4" eb="5">
      <t>ジ</t>
    </rPh>
    <rPh sb="5" eb="7">
      <t>ハイチ</t>
    </rPh>
    <rPh sb="7" eb="9">
      <t>カイゼン</t>
    </rPh>
    <rPh sb="9" eb="11">
      <t>カサン</t>
    </rPh>
    <phoneticPr fontId="1"/>
  </si>
  <si>
    <t xml:space="preserve">（F)の職員の常勤換算後人数    （H）
【①②③及び④常勤２年支援員等】
 </t>
    <rPh sb="4" eb="6">
      <t>ショクイン</t>
    </rPh>
    <rPh sb="7" eb="9">
      <t>ジョウキン</t>
    </rPh>
    <rPh sb="9" eb="11">
      <t>カンサン</t>
    </rPh>
    <rPh sb="11" eb="12">
      <t>ゴ</t>
    </rPh>
    <rPh sb="12" eb="14">
      <t>ニンズウ</t>
    </rPh>
    <phoneticPr fontId="1"/>
  </si>
  <si>
    <t>月</t>
    <rPh sb="0" eb="1">
      <t>ガツ</t>
    </rPh>
    <phoneticPr fontId="1"/>
  </si>
  <si>
    <t>（</t>
  </si>
  <si>
    <t>□職員、設備及び会計に関する諸記録を整備しているか。</t>
    <rPh sb="1" eb="3">
      <t>ショクイン</t>
    </rPh>
    <rPh sb="4" eb="6">
      <t>セツビ</t>
    </rPh>
    <rPh sb="6" eb="7">
      <t>オヨ</t>
    </rPh>
    <rPh sb="8" eb="10">
      <t>カイケイ</t>
    </rPh>
    <rPh sb="11" eb="12">
      <t>カン</t>
    </rPh>
    <rPh sb="14" eb="15">
      <t>ショ</t>
    </rPh>
    <rPh sb="15" eb="17">
      <t>キロク</t>
    </rPh>
    <rPh sb="18" eb="20">
      <t>セイビ</t>
    </rPh>
    <phoneticPr fontId="1"/>
  </si>
  <si>
    <t>職名</t>
  </si>
  <si>
    <t>非常勤</t>
  </si>
  <si>
    <t>下記の事業等のうち、いずれかを実施しているか</t>
  </si>
  <si>
    <t>ウ　保育サービスの質の向上に関する要件</t>
  </si>
  <si>
    <t>※職位・役職は、給与規程に則ったものをお書きください。</t>
    <rPh sb="1" eb="3">
      <t>ショクイ</t>
    </rPh>
    <rPh sb="4" eb="6">
      <t>ヤクショク</t>
    </rPh>
    <rPh sb="8" eb="10">
      <t>キュウヨ</t>
    </rPh>
    <rPh sb="10" eb="12">
      <t>キテイ</t>
    </rPh>
    <rPh sb="13" eb="14">
      <t>ノット</t>
    </rPh>
    <rPh sb="20" eb="21">
      <t>カ</t>
    </rPh>
    <phoneticPr fontId="1"/>
  </si>
  <si>
    <t>６　同一法人内における各拠点区分等への年度内の貸付金支出</t>
  </si>
  <si>
    <t>処遇改善等加算</t>
    <rPh sb="0" eb="2">
      <t>ショグウ</t>
    </rPh>
    <rPh sb="2" eb="4">
      <t>カイゼン</t>
    </rPh>
    <rPh sb="4" eb="5">
      <t>トウ</t>
    </rPh>
    <rPh sb="5" eb="7">
      <t>カサン</t>
    </rPh>
    <phoneticPr fontId="1"/>
  </si>
  <si>
    <t>◎保育所内で虐待等と疑われる事案であると確認した場合、市町村、県へ相談、通報を行っているか</t>
  </si>
  <si>
    <t>〇安全計画について、定期的に見直しを行い、必要に応じて変更しているか</t>
    <rPh sb="1" eb="3">
      <t>アンゼン</t>
    </rPh>
    <rPh sb="3" eb="5">
      <t>ケイカク</t>
    </rPh>
    <rPh sb="10" eb="13">
      <t>テイキテキ</t>
    </rPh>
    <rPh sb="14" eb="16">
      <t>ミナオ</t>
    </rPh>
    <rPh sb="18" eb="19">
      <t>オコナ</t>
    </rPh>
    <rPh sb="21" eb="23">
      <t>ヒツヨウ</t>
    </rPh>
    <rPh sb="24" eb="25">
      <t>オウ</t>
    </rPh>
    <rPh sb="27" eb="29">
      <t>ヘンコウ</t>
    </rPh>
    <phoneticPr fontId="1"/>
  </si>
  <si>
    <t>※「いる」の場合、委託費対象外経費のうち経理等通知に定められる弾力運用で支出したものについて、(ⅰ)～(ⅲ)に記入すること。</t>
  </si>
  <si>
    <t>＊次の書類を必ず添付すること。</t>
  </si>
  <si>
    <t>保育助手</t>
    <rPh sb="0" eb="2">
      <t>ホイク</t>
    </rPh>
    <rPh sb="2" eb="4">
      <t>ジョシュ</t>
    </rPh>
    <phoneticPr fontId="1"/>
  </si>
  <si>
    <t>【表５】</t>
    <rPh sb="1" eb="2">
      <t>ヒョウ</t>
    </rPh>
    <phoneticPr fontId="1"/>
  </si>
  <si>
    <r>
      <t>・</t>
    </r>
    <r>
      <rPr>
        <sz val="11"/>
        <color rgb="FF000000"/>
        <rFont val="游ゴシック"/>
      </rPr>
      <t>教育・保育給付認定保護者に関する市への通知に係る記録</t>
    </r>
    <rPh sb="1" eb="3">
      <t>キョウイク</t>
    </rPh>
    <rPh sb="4" eb="6">
      <t>ホイク</t>
    </rPh>
    <rPh sb="6" eb="8">
      <t>キュウフ</t>
    </rPh>
    <rPh sb="8" eb="10">
      <t>ニンテイ</t>
    </rPh>
    <rPh sb="10" eb="13">
      <t>ホゴシャ</t>
    </rPh>
    <rPh sb="14" eb="15">
      <t>カン</t>
    </rPh>
    <rPh sb="17" eb="18">
      <t>シ</t>
    </rPh>
    <rPh sb="20" eb="22">
      <t>ツウチ</t>
    </rPh>
    <rPh sb="23" eb="24">
      <t>カカ</t>
    </rPh>
    <rPh sb="25" eb="27">
      <t>キロク</t>
    </rPh>
    <phoneticPr fontId="1"/>
  </si>
  <si>
    <t>保育士A</t>
    <rPh sb="0" eb="3">
      <t>ホイクシ</t>
    </rPh>
    <phoneticPr fontId="1"/>
  </si>
  <si>
    <t>円＋</t>
    <rPh sb="0" eb="1">
      <t>エン</t>
    </rPh>
    <phoneticPr fontId="1"/>
  </si>
  <si>
    <t>に行っているか</t>
    <rPh sb="1" eb="2">
      <t>オコナ</t>
    </rPh>
    <phoneticPr fontId="1"/>
  </si>
  <si>
    <t>※「対事業活動による収入比率」については、それぞれの「支出額」を「事業活動による収入合計」で割って</t>
    <rPh sb="2" eb="3">
      <t>タイ</t>
    </rPh>
    <rPh sb="3" eb="5">
      <t>ジギョウ</t>
    </rPh>
    <rPh sb="5" eb="7">
      <t>カツドウ</t>
    </rPh>
    <rPh sb="10" eb="12">
      <t>シュウニュウ</t>
    </rPh>
    <rPh sb="12" eb="14">
      <t>ヒリツ</t>
    </rPh>
    <rPh sb="27" eb="29">
      <t>シシュツ</t>
    </rPh>
    <rPh sb="29" eb="30">
      <t>ガク</t>
    </rPh>
    <rPh sb="33" eb="35">
      <t>ジギョウ</t>
    </rPh>
    <rPh sb="35" eb="37">
      <t>カツドウ</t>
    </rPh>
    <rPh sb="40" eb="42">
      <t>シュウニュウ</t>
    </rPh>
    <rPh sb="42" eb="44">
      <t>ゴウケイ</t>
    </rPh>
    <rPh sb="46" eb="47">
      <t>ワ</t>
    </rPh>
    <phoneticPr fontId="1"/>
  </si>
  <si>
    <t>また、自動車にブザー等の見落とし防止装置を備え所在確認を行っているか</t>
    <rPh sb="3" eb="6">
      <t>ジドウシャ</t>
    </rPh>
    <rPh sb="10" eb="11">
      <t>トウ</t>
    </rPh>
    <rPh sb="12" eb="14">
      <t>ミオ</t>
    </rPh>
    <rPh sb="16" eb="18">
      <t>ボウシ</t>
    </rPh>
    <rPh sb="18" eb="20">
      <t>ソウチ</t>
    </rPh>
    <rPh sb="21" eb="22">
      <t>ソナ</t>
    </rPh>
    <rPh sb="23" eb="25">
      <t>ショザイ</t>
    </rPh>
    <rPh sb="25" eb="27">
      <t>カクニン</t>
    </rPh>
    <rPh sb="28" eb="29">
      <t>オコナ</t>
    </rPh>
    <phoneticPr fontId="1"/>
  </si>
  <si>
    <t>自動火災報知装置</t>
  </si>
  <si>
    <t>◆収支計算分析表（当該保育所のみ）</t>
    <rPh sb="1" eb="3">
      <t>シュウシ</t>
    </rPh>
    <rPh sb="3" eb="5">
      <t>ケイサン</t>
    </rPh>
    <rPh sb="5" eb="7">
      <t>ブンセキ</t>
    </rPh>
    <rPh sb="7" eb="8">
      <t>ヒョウ</t>
    </rPh>
    <rPh sb="9" eb="11">
      <t>トウガイ</t>
    </rPh>
    <rPh sb="11" eb="13">
      <t>ホイク</t>
    </rPh>
    <rPh sb="13" eb="14">
      <t>ショ</t>
    </rPh>
    <phoneticPr fontId="1"/>
  </si>
  <si>
    <t>・経過記録簿</t>
  </si>
  <si>
    <t>金　額（円）</t>
    <rPh sb="0" eb="1">
      <t>キン</t>
    </rPh>
    <rPh sb="2" eb="3">
      <t>ガク</t>
    </rPh>
    <rPh sb="4" eb="5">
      <t>エン</t>
    </rPh>
    <phoneticPr fontId="1"/>
  </si>
  <si>
    <t>・保育所児童保育要録</t>
  </si>
  <si>
    <t>（注）関税暫定措置法により軽減税率等が適用されているスキムミルクを使用している場合</t>
  </si>
  <si>
    <r>
      <t>※</t>
    </r>
    <r>
      <rPr>
        <u/>
        <sz val="11"/>
        <color rgb="FF000000"/>
        <rFont val="游ゴシック"/>
      </rPr>
      <t>１，２，３に該当する場合は、それぞれ(5)イ、(6)ア、(7)にその内容等を記載すること。</t>
    </r>
  </si>
  <si>
    <t>　通帳等保管・管理状況</t>
    <rPh sb="1" eb="3">
      <t>ツウチョウ</t>
    </rPh>
    <rPh sb="3" eb="4">
      <t>トウ</t>
    </rPh>
    <rPh sb="4" eb="6">
      <t>ホカン</t>
    </rPh>
    <rPh sb="7" eb="9">
      <t>カンリ</t>
    </rPh>
    <rPh sb="9" eb="11">
      <t>ジョウキョウ</t>
    </rPh>
    <phoneticPr fontId="1"/>
  </si>
  <si>
    <t>○職員が立て替え払いを行っていないか</t>
    <rPh sb="1" eb="3">
      <t>ショクイン</t>
    </rPh>
    <rPh sb="4" eb="5">
      <t>タ</t>
    </rPh>
    <rPh sb="6" eb="7">
      <t>カ</t>
    </rPh>
    <rPh sb="8" eb="9">
      <t>ハラ</t>
    </rPh>
    <rPh sb="11" eb="12">
      <t>オコナ</t>
    </rPh>
    <phoneticPr fontId="1"/>
  </si>
  <si>
    <t>○賞与引当金を計上しているか</t>
    <rPh sb="1" eb="3">
      <t>ショウヨ</t>
    </rPh>
    <rPh sb="3" eb="6">
      <t>ヒキアテキン</t>
    </rPh>
    <rPh sb="7" eb="9">
      <t>ケイジョウ</t>
    </rPh>
    <phoneticPr fontId="1"/>
  </si>
  <si>
    <t>方法</t>
    <rPh sb="0" eb="2">
      <t>ホウホウ</t>
    </rPh>
    <phoneticPr fontId="1"/>
  </si>
  <si>
    <t>○施設長等幹部職員の給与は、当該施設の給与水準に比較して妥当な額としているか</t>
    <rPh sb="1" eb="4">
      <t>シセツチョウ</t>
    </rPh>
    <rPh sb="4" eb="5">
      <t>トウ</t>
    </rPh>
    <rPh sb="5" eb="7">
      <t>カンブ</t>
    </rPh>
    <rPh sb="7" eb="9">
      <t>ショクイン</t>
    </rPh>
    <rPh sb="10" eb="12">
      <t>キュウヨ</t>
    </rPh>
    <rPh sb="14" eb="16">
      <t>トウガイ</t>
    </rPh>
    <rPh sb="16" eb="18">
      <t>シセツ</t>
    </rPh>
    <rPh sb="19" eb="21">
      <t>キュウヨ</t>
    </rPh>
    <rPh sb="21" eb="23">
      <t>スイジュン</t>
    </rPh>
    <rPh sb="24" eb="26">
      <t>ヒカク</t>
    </rPh>
    <rPh sb="28" eb="30">
      <t>ダトウ</t>
    </rPh>
    <rPh sb="31" eb="32">
      <t>ガク</t>
    </rPh>
    <phoneticPr fontId="1"/>
  </si>
  <si>
    <t>(3) 流動負債</t>
    <rPh sb="4" eb="6">
      <t>リュウドウ</t>
    </rPh>
    <rPh sb="6" eb="8">
      <t>フサイ</t>
    </rPh>
    <phoneticPr fontId="1"/>
  </si>
  <si>
    <t>ているか</t>
  </si>
  <si>
    <r>
      <t>○積立資産を</t>
    </r>
    <r>
      <rPr>
        <u/>
        <sz val="11"/>
        <color rgb="FF000000"/>
        <rFont val="游ゴシック"/>
      </rPr>
      <t>目的に沿って</t>
    </r>
    <r>
      <rPr>
        <sz val="11"/>
        <color rgb="FF000000"/>
        <rFont val="游ゴシック"/>
      </rPr>
      <t>取り崩したか</t>
    </r>
  </si>
  <si>
    <t>(4) 固定負債</t>
    <rPh sb="6" eb="8">
      <t>フサイ</t>
    </rPh>
    <phoneticPr fontId="1"/>
  </si>
  <si>
    <t>合　計</t>
    <rPh sb="0" eb="1">
      <t>ア</t>
    </rPh>
    <rPh sb="2" eb="3">
      <t>ケイ</t>
    </rPh>
    <phoneticPr fontId="1"/>
  </si>
  <si>
    <t>〇緊急的な対応が必要な場面（災害、不審者侵入等）での職員の役割分担、保護者等への連絡手段、</t>
    <rPh sb="1" eb="4">
      <t>キンキュウテキ</t>
    </rPh>
    <rPh sb="5" eb="7">
      <t>タイオウ</t>
    </rPh>
    <rPh sb="8" eb="10">
      <t>ヒツヨウ</t>
    </rPh>
    <rPh sb="11" eb="13">
      <t>バメン</t>
    </rPh>
    <rPh sb="20" eb="22">
      <t>シンニュウ</t>
    </rPh>
    <rPh sb="22" eb="23">
      <t>トウ</t>
    </rPh>
    <rPh sb="26" eb="28">
      <t>ショクイン</t>
    </rPh>
    <rPh sb="29" eb="31">
      <t>ヤクワリ</t>
    </rPh>
    <rPh sb="31" eb="33">
      <t>ブンタン</t>
    </rPh>
    <phoneticPr fontId="1"/>
  </si>
  <si>
    <t>○除去食の取り違い（誤食等）防止のために、どのような取り組みをしているか</t>
    <rPh sb="1" eb="3">
      <t>ジョキョ</t>
    </rPh>
    <rPh sb="3" eb="4">
      <t>ショク</t>
    </rPh>
    <rPh sb="5" eb="6">
      <t>トリ</t>
    </rPh>
    <rPh sb="7" eb="8">
      <t>チガ</t>
    </rPh>
    <rPh sb="10" eb="12">
      <t>ゴショク</t>
    </rPh>
    <rPh sb="12" eb="13">
      <t>トウ</t>
    </rPh>
    <rPh sb="14" eb="16">
      <t>ボウシ</t>
    </rPh>
    <rPh sb="26" eb="27">
      <t>ト</t>
    </rPh>
    <rPh sb="28" eb="29">
      <t>ク</t>
    </rPh>
    <phoneticPr fontId="1"/>
  </si>
  <si>
    <t>○消防設備の状況</t>
  </si>
  <si>
    <t>除去開始：</t>
    <rPh sb="0" eb="2">
      <t>ジョキョ</t>
    </rPh>
    <rPh sb="2" eb="4">
      <t>カイシ</t>
    </rPh>
    <phoneticPr fontId="1"/>
  </si>
  <si>
    <t>○カーテン・絨毯（2㎡超）等は防炎性能を有しているか</t>
    <rPh sb="6" eb="8">
      <t>ジュウタン</t>
    </rPh>
    <rPh sb="11" eb="12">
      <t>コ</t>
    </rPh>
    <rPh sb="13" eb="14">
      <t>トウ</t>
    </rPh>
    <rPh sb="15" eb="18">
      <t>ボウエンセイ</t>
    </rPh>
    <rPh sb="18" eb="19">
      <t>ノウ</t>
    </rPh>
    <rPh sb="20" eb="21">
      <t>ユウ</t>
    </rPh>
    <phoneticPr fontId="1"/>
  </si>
  <si>
    <t>・老朽建物・設備があるか</t>
    <rPh sb="1" eb="3">
      <t>ロウキュウ</t>
    </rPh>
    <rPh sb="3" eb="5">
      <t>タテモノ</t>
    </rPh>
    <rPh sb="6" eb="8">
      <t>セツビ</t>
    </rPh>
    <phoneticPr fontId="1"/>
  </si>
  <si>
    <t>◎小学校との連携にあたり、園児と小学生の交流、職員同士の交流・情報交換等の連携を図るよう配慮</t>
    <rPh sb="1" eb="4">
      <t>ショウガッコウ</t>
    </rPh>
    <rPh sb="6" eb="8">
      <t>レンケイ</t>
    </rPh>
    <rPh sb="13" eb="15">
      <t>エンジ</t>
    </rPh>
    <rPh sb="16" eb="19">
      <t>ショウガクセイ</t>
    </rPh>
    <rPh sb="20" eb="22">
      <t>コウリュウ</t>
    </rPh>
    <rPh sb="23" eb="25">
      <t>ショクイン</t>
    </rPh>
    <rPh sb="25" eb="27">
      <t>ドウシ</t>
    </rPh>
    <rPh sb="28" eb="30">
      <t>コウリュウ</t>
    </rPh>
    <rPh sb="31" eb="33">
      <t>ジョウホウ</t>
    </rPh>
    <rPh sb="33" eb="35">
      <t>コウカン</t>
    </rPh>
    <rPh sb="35" eb="36">
      <t>トウ</t>
    </rPh>
    <rPh sb="37" eb="39">
      <t>レンケイ</t>
    </rPh>
    <rPh sb="40" eb="41">
      <t>ハカ</t>
    </rPh>
    <rPh sb="44" eb="46">
      <t>ハイリョ</t>
    </rPh>
    <phoneticPr fontId="1"/>
  </si>
  <si>
    <t>◎指導計画に基づく保育内容の見直しを行い、改善を図っているか</t>
    <rPh sb="1" eb="3">
      <t>シドウ</t>
    </rPh>
    <rPh sb="3" eb="5">
      <t>ケイカク</t>
    </rPh>
    <rPh sb="6" eb="7">
      <t>モト</t>
    </rPh>
    <rPh sb="9" eb="11">
      <t>ホイク</t>
    </rPh>
    <rPh sb="11" eb="13">
      <t>ナイヨウ</t>
    </rPh>
    <rPh sb="14" eb="16">
      <t>ミナオ</t>
    </rPh>
    <rPh sb="18" eb="19">
      <t>オコナ</t>
    </rPh>
    <rPh sb="21" eb="23">
      <t>カイゼン</t>
    </rPh>
    <rPh sb="24" eb="25">
      <t>ハカ</t>
    </rPh>
    <phoneticPr fontId="1"/>
  </si>
  <si>
    <t>採用者数</t>
    <rPh sb="0" eb="3">
      <t>サイヨウシャ</t>
    </rPh>
    <rPh sb="3" eb="4">
      <t>スウ</t>
    </rPh>
    <phoneticPr fontId="1"/>
  </si>
  <si>
    <t>届出日：</t>
    <rPh sb="0" eb="2">
      <t>トドケデ</t>
    </rPh>
    <rPh sb="2" eb="3">
      <t>ビ</t>
    </rPh>
    <phoneticPr fontId="1"/>
  </si>
  <si>
    <t>有・無</t>
    <rPh sb="0" eb="1">
      <t>ア</t>
    </rPh>
    <rPh sb="2" eb="3">
      <t>ム</t>
    </rPh>
    <phoneticPr fontId="1"/>
  </si>
  <si>
    <t>賃借料加算</t>
    <rPh sb="0" eb="3">
      <t>チンシャクリョウ</t>
    </rPh>
    <rPh sb="3" eb="5">
      <t>カサン</t>
    </rPh>
    <phoneticPr fontId="1"/>
  </si>
  <si>
    <t>○園児に交通安全指導が実施されているか</t>
    <rPh sb="1" eb="3">
      <t>エンジ</t>
    </rPh>
    <rPh sb="4" eb="6">
      <t>コウツウ</t>
    </rPh>
    <rPh sb="6" eb="8">
      <t>アンゼン</t>
    </rPh>
    <rPh sb="8" eb="10">
      <t>シドウ</t>
    </rPh>
    <rPh sb="11" eb="13">
      <t>ジッシ</t>
    </rPh>
    <phoneticPr fontId="1"/>
  </si>
  <si>
    <t>◎障害児を含め、入所児童に対する虐待やその心身に有害な影響を与える行為の防止及び発生時の対応に</t>
    <rPh sb="1" eb="4">
      <t>ショウガイジ</t>
    </rPh>
    <rPh sb="5" eb="6">
      <t>フク</t>
    </rPh>
    <rPh sb="8" eb="10">
      <t>ニュウショ</t>
    </rPh>
    <rPh sb="10" eb="12">
      <t>ジドウ</t>
    </rPh>
    <rPh sb="13" eb="14">
      <t>タイ</t>
    </rPh>
    <rPh sb="16" eb="18">
      <t>ギャクタイ</t>
    </rPh>
    <rPh sb="21" eb="23">
      <t>シンシン</t>
    </rPh>
    <rPh sb="24" eb="26">
      <t>ユウガイ</t>
    </rPh>
    <rPh sb="27" eb="29">
      <t>エイキョウ</t>
    </rPh>
    <rPh sb="30" eb="31">
      <t>アタ</t>
    </rPh>
    <rPh sb="33" eb="35">
      <t>コウイ</t>
    </rPh>
    <rPh sb="36" eb="38">
      <t>ボウシ</t>
    </rPh>
    <rPh sb="38" eb="39">
      <t>オヨ</t>
    </rPh>
    <rPh sb="40" eb="43">
      <t>ハッセイジ</t>
    </rPh>
    <rPh sb="44" eb="45">
      <t>タイ</t>
    </rPh>
    <phoneticPr fontId="1"/>
  </si>
  <si>
    <t>20：1</t>
  </si>
  <si>
    <t>（５） 体調不良時の対応</t>
  </si>
  <si>
    <t>エ　競争入札では不利
①現に履行中の工事で他では不利
②売惜しみ等により価格を騰貴させる
③契約する機会を失う等の恐れがある
（予定価格1,000万円以上の整備は②③不可）</t>
    <rPh sb="2" eb="4">
      <t>キョウソウ</t>
    </rPh>
    <rPh sb="4" eb="6">
      <t>ニュウサツ</t>
    </rPh>
    <rPh sb="8" eb="10">
      <t>フリ</t>
    </rPh>
    <rPh sb="12" eb="13">
      <t>ゲン</t>
    </rPh>
    <rPh sb="14" eb="16">
      <t>リコウ</t>
    </rPh>
    <rPh sb="16" eb="17">
      <t>チュウ</t>
    </rPh>
    <rPh sb="18" eb="20">
      <t>コウジ</t>
    </rPh>
    <rPh sb="21" eb="22">
      <t>タ</t>
    </rPh>
    <rPh sb="24" eb="26">
      <t>フリ</t>
    </rPh>
    <rPh sb="28" eb="29">
      <t>ウ</t>
    </rPh>
    <rPh sb="29" eb="30">
      <t>オ</t>
    </rPh>
    <rPh sb="32" eb="33">
      <t>トウ</t>
    </rPh>
    <rPh sb="36" eb="38">
      <t>カカク</t>
    </rPh>
    <rPh sb="39" eb="41">
      <t>トウキ</t>
    </rPh>
    <rPh sb="46" eb="48">
      <t>ケイヤク</t>
    </rPh>
    <rPh sb="50" eb="52">
      <t>キカイ</t>
    </rPh>
    <rPh sb="53" eb="54">
      <t>ウシナ</t>
    </rPh>
    <rPh sb="55" eb="56">
      <t>トウ</t>
    </rPh>
    <rPh sb="57" eb="58">
      <t>オソ</t>
    </rPh>
    <rPh sb="64" eb="68">
      <t>ヨテイカカク</t>
    </rPh>
    <rPh sb="73" eb="75">
      <t>マンエン</t>
    </rPh>
    <rPh sb="75" eb="77">
      <t>イジョウ</t>
    </rPh>
    <rPh sb="78" eb="80">
      <t>セイビ</t>
    </rPh>
    <rPh sb="83" eb="85">
      <t>フカ</t>
    </rPh>
    <phoneticPr fontId="1"/>
  </si>
  <si>
    <t>◎事業活動による収入、事業活動による支出について</t>
    <rPh sb="1" eb="3">
      <t>ジギョウ</t>
    </rPh>
    <rPh sb="3" eb="5">
      <t>カツドウ</t>
    </rPh>
    <rPh sb="8" eb="10">
      <t>シュウニュウ</t>
    </rPh>
    <rPh sb="11" eb="13">
      <t>ジギョウ</t>
    </rPh>
    <rPh sb="13" eb="15">
      <t>カツドウ</t>
    </rPh>
    <rPh sb="18" eb="20">
      <t>シシュツ</t>
    </rPh>
    <phoneticPr fontId="1"/>
  </si>
  <si>
    <t>○会計組織体制について（監査調書提出現在で記入）※複数いる場合は欄を増やして記入</t>
    <rPh sb="1" eb="3">
      <t>カイケイ</t>
    </rPh>
    <rPh sb="3" eb="5">
      <t>ソシキ</t>
    </rPh>
    <rPh sb="5" eb="7">
      <t>タイセイ</t>
    </rPh>
    <rPh sb="12" eb="14">
      <t>カンサ</t>
    </rPh>
    <rPh sb="14" eb="16">
      <t>チョウショ</t>
    </rPh>
    <rPh sb="16" eb="18">
      <t>テイシュツ</t>
    </rPh>
    <rPh sb="18" eb="20">
      <t>ゲンザイ</t>
    </rPh>
    <rPh sb="21" eb="23">
      <t>キニュウ</t>
    </rPh>
    <rPh sb="25" eb="27">
      <t>フクスウ</t>
    </rPh>
    <rPh sb="29" eb="31">
      <t>バアイ</t>
    </rPh>
    <rPh sb="32" eb="33">
      <t>ラン</t>
    </rPh>
    <rPh sb="34" eb="35">
      <t>フ</t>
    </rPh>
    <rPh sb="38" eb="40">
      <t>キニュウ</t>
    </rPh>
    <phoneticPr fontId="1"/>
  </si>
  <si>
    <t>〇経理規程に沿った会計処理がされているか。</t>
    <rPh sb="1" eb="3">
      <t>ケイリ</t>
    </rPh>
    <rPh sb="3" eb="5">
      <t>キテイ</t>
    </rPh>
    <rPh sb="6" eb="7">
      <t>ソ</t>
    </rPh>
    <rPh sb="9" eb="11">
      <t>カイケイ</t>
    </rPh>
    <rPh sb="11" eb="13">
      <t>ショリ</t>
    </rPh>
    <phoneticPr fontId="1"/>
  </si>
  <si>
    <t>・食品受払出簿</t>
    <rPh sb="1" eb="3">
      <t>ショクヒン</t>
    </rPh>
    <rPh sb="3" eb="5">
      <t>ウケハライ</t>
    </rPh>
    <rPh sb="5" eb="6">
      <t>ダ</t>
    </rPh>
    <rPh sb="6" eb="7">
      <t>ボ</t>
    </rPh>
    <phoneticPr fontId="1"/>
  </si>
  <si>
    <t>（６） 栄養摂取量、食糧構成　★確認資料：栄養出納表（給食関係帳簿・様式４）</t>
    <rPh sb="4" eb="6">
      <t>エイヨウ</t>
    </rPh>
    <rPh sb="6" eb="8">
      <t>セッシュ</t>
    </rPh>
    <rPh sb="8" eb="9">
      <t>リョウ</t>
    </rPh>
    <rPh sb="10" eb="12">
      <t>ショクリョウ</t>
    </rPh>
    <rPh sb="12" eb="14">
      <t>コウセイ</t>
    </rPh>
    <rPh sb="16" eb="18">
      <t>カクニン</t>
    </rPh>
    <rPh sb="18" eb="20">
      <t>シリョウ</t>
    </rPh>
    <rPh sb="21" eb="23">
      <t>エイヨウ</t>
    </rPh>
    <rPh sb="23" eb="25">
      <t>スイトウ</t>
    </rPh>
    <rPh sb="25" eb="26">
      <t>ヒョウ</t>
    </rPh>
    <rPh sb="27" eb="29">
      <t>キュウショク</t>
    </rPh>
    <rPh sb="29" eb="31">
      <t>カンケイ</t>
    </rPh>
    <rPh sb="31" eb="33">
      <t>チョウボ</t>
    </rPh>
    <rPh sb="34" eb="36">
      <t>ヨウシキ</t>
    </rPh>
    <phoneticPr fontId="1"/>
  </si>
  <si>
    <t>□利用者（保護者）から、下記以外の費用を徴収していないか</t>
    <rPh sb="1" eb="4">
      <t>リヨウシャ</t>
    </rPh>
    <rPh sb="5" eb="8">
      <t>ホゴシャ</t>
    </rPh>
    <rPh sb="12" eb="14">
      <t>カキ</t>
    </rPh>
    <rPh sb="14" eb="16">
      <t>イガイ</t>
    </rPh>
    <rPh sb="17" eb="19">
      <t>ヒヨウ</t>
    </rPh>
    <rPh sb="20" eb="22">
      <t>チョウシュウ</t>
    </rPh>
    <phoneticPr fontId="1"/>
  </si>
  <si>
    <t>・特定教育・保育等に係る行事への参加に関する費用</t>
    <rPh sb="1" eb="3">
      <t>トクテイ</t>
    </rPh>
    <rPh sb="3" eb="5">
      <t>キョウイク</t>
    </rPh>
    <rPh sb="6" eb="8">
      <t>ホイク</t>
    </rPh>
    <rPh sb="8" eb="9">
      <t>トウ</t>
    </rPh>
    <rPh sb="10" eb="11">
      <t>カカ</t>
    </rPh>
    <rPh sb="12" eb="14">
      <t>ギョウジ</t>
    </rPh>
    <rPh sb="16" eb="18">
      <t>サンカ</t>
    </rPh>
    <rPh sb="19" eb="20">
      <t>カン</t>
    </rPh>
    <rPh sb="22" eb="24">
      <t>ヒヨウ</t>
    </rPh>
    <phoneticPr fontId="1"/>
  </si>
  <si>
    <t>・上記内容以外に、普通必要とされているものに係る費用で、保護者に負担させることが適当と認</t>
    <rPh sb="1" eb="3">
      <t>ジョウキ</t>
    </rPh>
    <rPh sb="3" eb="5">
      <t>ナイヨウ</t>
    </rPh>
    <rPh sb="5" eb="7">
      <t>イガイ</t>
    </rPh>
    <rPh sb="9" eb="11">
      <t>フツウ</t>
    </rPh>
    <rPh sb="11" eb="13">
      <t>ヒツヨウ</t>
    </rPh>
    <rPh sb="22" eb="23">
      <t>カカ</t>
    </rPh>
    <rPh sb="24" eb="26">
      <t>ヒヨウ</t>
    </rPh>
    <rPh sb="28" eb="31">
      <t>ホゴシャ</t>
    </rPh>
    <rPh sb="32" eb="34">
      <t>フタン</t>
    </rPh>
    <rPh sb="40" eb="42">
      <t>テキトウ</t>
    </rPh>
    <rPh sb="43" eb="44">
      <t>ミト</t>
    </rPh>
    <phoneticPr fontId="1"/>
  </si>
  <si>
    <t>（３） 収入状況</t>
    <rPh sb="4" eb="6">
      <t>シュウニュウ</t>
    </rPh>
    <rPh sb="6" eb="8">
      <t>ジョウキョウ</t>
    </rPh>
    <phoneticPr fontId="1"/>
  </si>
  <si>
    <t>別表「職員会議等の実施状況」（前年度実績）</t>
    <rPh sb="0" eb="2">
      <t>ベッピョウ</t>
    </rPh>
    <rPh sb="3" eb="5">
      <t>ショクイン</t>
    </rPh>
    <rPh sb="5" eb="7">
      <t>カイギ</t>
    </rPh>
    <rPh sb="7" eb="8">
      <t>トウ</t>
    </rPh>
    <rPh sb="9" eb="11">
      <t>ジッシ</t>
    </rPh>
    <rPh sb="11" eb="13">
      <t>ジョウキョウ</t>
    </rPh>
    <rPh sb="15" eb="18">
      <t>ゼンネンド</t>
    </rPh>
    <rPh sb="18" eb="20">
      <t>ジッセキ</t>
    </rPh>
    <phoneticPr fontId="1"/>
  </si>
  <si>
    <t>・日々の保育について定期的に振り返りを行い、こどもに対する接し方が適切であったか、より望ま</t>
  </si>
  <si>
    <t>地域や関係機関との協力体制が構築され、マニュアルにより職員に共有されているか</t>
    <rPh sb="27" eb="29">
      <t>ショクイン</t>
    </rPh>
    <rPh sb="30" eb="32">
      <t>キョウユウ</t>
    </rPh>
    <phoneticPr fontId="1"/>
  </si>
  <si>
    <t>参加職員
（職種等）</t>
    <rPh sb="0" eb="2">
      <t>サンカ</t>
    </rPh>
    <rPh sb="2" eb="4">
      <t>ショクイン</t>
    </rPh>
    <rPh sb="6" eb="8">
      <t>ショクシュ</t>
    </rPh>
    <rPh sb="8" eb="9">
      <t>トウ</t>
    </rPh>
    <phoneticPr fontId="1"/>
  </si>
  <si>
    <t>実施状況</t>
    <rPh sb="0" eb="2">
      <t>ジッシ</t>
    </rPh>
    <rPh sb="2" eb="4">
      <t>ジョウキョウ</t>
    </rPh>
    <phoneticPr fontId="1"/>
  </si>
  <si>
    <t>全職員で共有しているか。</t>
    <rPh sb="0" eb="3">
      <t>ゼンショクイン</t>
    </rPh>
    <rPh sb="4" eb="6">
      <t>キョウユウ</t>
    </rPh>
    <phoneticPr fontId="1"/>
  </si>
  <si>
    <t>◎事故防止や安全管理に関し、職員会議で取り上げるなど、職員の共通理解を図っているか</t>
  </si>
  <si>
    <t>(　　　　　　　　)</t>
  </si>
  <si>
    <t>〇マイナンバーの取扱いをする際に、適切な取り扱いをしているか</t>
    <rPh sb="8" eb="10">
      <t>トリアツカ</t>
    </rPh>
    <rPh sb="14" eb="15">
      <t>サイ</t>
    </rPh>
    <rPh sb="17" eb="19">
      <t>テキセツ</t>
    </rPh>
    <rPh sb="20" eb="21">
      <t>ト</t>
    </rPh>
    <rPh sb="22" eb="23">
      <t>アツカ</t>
    </rPh>
    <phoneticPr fontId="1"/>
  </si>
  <si>
    <t>上記以外の研修内容をお書きください。〔　　　　　　　　　　　　　　　　　　　　　　　　　　〕</t>
    <rPh sb="0" eb="2">
      <t>ジョウキ</t>
    </rPh>
    <rPh sb="2" eb="4">
      <t>イガイ</t>
    </rPh>
    <rPh sb="5" eb="7">
      <t>ケンシュウ</t>
    </rPh>
    <rPh sb="7" eb="9">
      <t>ナイヨウ</t>
    </rPh>
    <rPh sb="11" eb="12">
      <t>カ</t>
    </rPh>
    <phoneticPr fontId="1"/>
  </si>
  <si>
    <t>事務員</t>
    <rPh sb="0" eb="3">
      <t>ジムイン</t>
    </rPh>
    <phoneticPr fontId="1"/>
  </si>
  <si>
    <t>（　　）</t>
  </si>
  <si>
    <t>11　貸借対照表</t>
  </si>
  <si>
    <t>○栄養のバランス等についてどのようなことに配慮しているか</t>
    <rPh sb="1" eb="3">
      <t>エイヨウ</t>
    </rPh>
    <rPh sb="8" eb="9">
      <t>トウ</t>
    </rPh>
    <rPh sb="21" eb="23">
      <t>ハイリョ</t>
    </rPh>
    <phoneticPr fontId="1"/>
  </si>
  <si>
    <t>○次の項目について危険個所等がないか</t>
    <rPh sb="1" eb="2">
      <t>ツギ</t>
    </rPh>
    <rPh sb="3" eb="5">
      <t>コウモク</t>
    </rPh>
    <rPh sb="9" eb="11">
      <t>キケン</t>
    </rPh>
    <rPh sb="11" eb="13">
      <t>カショ</t>
    </rPh>
    <rPh sb="13" eb="14">
      <t>トウ</t>
    </rPh>
    <phoneticPr fontId="1"/>
  </si>
  <si>
    <t>○門扉等は、常時施錠等し、児童の飛び出し等による保育中の事故防止に努めているか</t>
    <rPh sb="1" eb="3">
      <t>モンピ</t>
    </rPh>
    <rPh sb="3" eb="4">
      <t>トウ</t>
    </rPh>
    <rPh sb="6" eb="8">
      <t>ジョウジ</t>
    </rPh>
    <rPh sb="8" eb="10">
      <t>セジョウ</t>
    </rPh>
    <rPh sb="10" eb="11">
      <t>トウ</t>
    </rPh>
    <rPh sb="13" eb="15">
      <t>ジドウ</t>
    </rPh>
    <rPh sb="16" eb="17">
      <t>ト</t>
    </rPh>
    <rPh sb="18" eb="19">
      <t>ダ</t>
    </rPh>
    <rPh sb="20" eb="21">
      <t>トウ</t>
    </rPh>
    <rPh sb="24" eb="27">
      <t>ホイクチュウ</t>
    </rPh>
    <rPh sb="28" eb="30">
      <t>ジコ</t>
    </rPh>
    <rPh sb="30" eb="32">
      <t>ボウシ</t>
    </rPh>
    <rPh sb="33" eb="34">
      <t>ツト</t>
    </rPh>
    <phoneticPr fontId="1"/>
  </si>
  <si>
    <t>○送迎用の駐車場及び園周辺の通園路に危険箇所はないか</t>
    <rPh sb="1" eb="4">
      <t>ソウゲイヨウ</t>
    </rPh>
    <rPh sb="5" eb="8">
      <t>チュウシャジョウ</t>
    </rPh>
    <rPh sb="8" eb="9">
      <t>オヨ</t>
    </rPh>
    <rPh sb="10" eb="11">
      <t>エン</t>
    </rPh>
    <rPh sb="11" eb="13">
      <t>シュウヘン</t>
    </rPh>
    <rPh sb="14" eb="16">
      <t>ツウエン</t>
    </rPh>
    <rPh sb="16" eb="17">
      <t>ロ</t>
    </rPh>
    <rPh sb="18" eb="20">
      <t>キケン</t>
    </rPh>
    <rPh sb="20" eb="22">
      <t>カショ</t>
    </rPh>
    <phoneticPr fontId="1"/>
  </si>
  <si>
    <t>・投薬する場合は、保護者からの依頼書等に基づいて適切に対応しているか</t>
    <rPh sb="1" eb="3">
      <t>トウヤク</t>
    </rPh>
    <rPh sb="5" eb="7">
      <t>バアイ</t>
    </rPh>
    <rPh sb="9" eb="12">
      <t>ホゴシャ</t>
    </rPh>
    <rPh sb="15" eb="18">
      <t>イライショ</t>
    </rPh>
    <rPh sb="18" eb="19">
      <t>トウ</t>
    </rPh>
    <rPh sb="20" eb="21">
      <t>モト</t>
    </rPh>
    <rPh sb="24" eb="26">
      <t>テキセツ</t>
    </rPh>
    <rPh sb="27" eb="29">
      <t>タイオウ</t>
    </rPh>
    <phoneticPr fontId="1"/>
  </si>
  <si>
    <t>職名</t>
    <rPh sb="0" eb="2">
      <t>ショクメイ</t>
    </rPh>
    <phoneticPr fontId="1"/>
  </si>
  <si>
    <t>統括会計責任者</t>
    <rPh sb="0" eb="2">
      <t>トウカツ</t>
    </rPh>
    <rPh sb="2" eb="4">
      <t>カイケイ</t>
    </rPh>
    <rPh sb="4" eb="7">
      <t>セキニンシャ</t>
    </rPh>
    <phoneticPr fontId="1"/>
  </si>
  <si>
    <r>
      <t xml:space="preserve">①  </t>
    </r>
    <r>
      <rPr>
        <sz val="10"/>
        <color rgb="FF000000"/>
        <rFont val="游ゴシック"/>
      </rPr>
      <t>施設の建物、設備の整備・修繕、環境の改善等に要する経費（土地取得費を除く）</t>
    </r>
  </si>
  <si>
    <t>給食担当者研修</t>
    <rPh sb="0" eb="2">
      <t>キュウショク</t>
    </rPh>
    <rPh sb="2" eb="5">
      <t>タントウシャ</t>
    </rPh>
    <rPh sb="5" eb="7">
      <t>ケンシュウ</t>
    </rPh>
    <phoneticPr fontId="1"/>
  </si>
  <si>
    <t>夜間保育加算</t>
    <rPh sb="0" eb="2">
      <t>ヤカン</t>
    </rPh>
    <rPh sb="2" eb="4">
      <t>ホイク</t>
    </rPh>
    <rPh sb="4" eb="6">
      <t>カサン</t>
    </rPh>
    <phoneticPr fontId="1"/>
  </si>
  <si>
    <t>基本分加算</t>
    <rPh sb="0" eb="2">
      <t>キホン</t>
    </rPh>
    <rPh sb="2" eb="3">
      <t>ブン</t>
    </rPh>
    <rPh sb="3" eb="5">
      <t>カサン</t>
    </rPh>
    <phoneticPr fontId="1"/>
  </si>
  <si>
    <t>主任保育士専任加算</t>
    <rPh sb="0" eb="2">
      <t>シュニン</t>
    </rPh>
    <rPh sb="2" eb="4">
      <t>ホイク</t>
    </rPh>
    <rPh sb="4" eb="5">
      <t>シ</t>
    </rPh>
    <rPh sb="5" eb="7">
      <t>センニン</t>
    </rPh>
    <rPh sb="7" eb="9">
      <t>カサン</t>
    </rPh>
    <phoneticPr fontId="1"/>
  </si>
  <si>
    <t>事務職員雇上費加算</t>
    <rPh sb="0" eb="2">
      <t>ジム</t>
    </rPh>
    <rPh sb="2" eb="4">
      <t>ショクイン</t>
    </rPh>
    <rPh sb="4" eb="6">
      <t>ヨウジョウ</t>
    </rPh>
    <rPh sb="6" eb="7">
      <t>ヒ</t>
    </rPh>
    <rPh sb="7" eb="9">
      <t>カサン</t>
    </rPh>
    <phoneticPr fontId="1"/>
  </si>
  <si>
    <t>第三者評価受審加算</t>
    <rPh sb="0" eb="3">
      <t>ダイサンシャ</t>
    </rPh>
    <rPh sb="3" eb="5">
      <t>ヒョウカ</t>
    </rPh>
    <rPh sb="5" eb="7">
      <t>ジュシン</t>
    </rPh>
    <rPh sb="7" eb="9">
      <t>カサン</t>
    </rPh>
    <phoneticPr fontId="1"/>
  </si>
  <si>
    <t>（４）共通経費</t>
    <rPh sb="3" eb="5">
      <t>キョウツウ</t>
    </rPh>
    <rPh sb="5" eb="7">
      <t>ケイヒ</t>
    </rPh>
    <phoneticPr fontId="1"/>
  </si>
  <si>
    <t>□複数の事業区分、拠点区分またはサービス区分に共通する収入・支出を、合理的な基準に基づいて</t>
    <rPh sb="1" eb="3">
      <t>フクスウ</t>
    </rPh>
    <rPh sb="4" eb="6">
      <t>ジギョウ</t>
    </rPh>
    <rPh sb="6" eb="8">
      <t>クブン</t>
    </rPh>
    <rPh sb="9" eb="11">
      <t>キョテン</t>
    </rPh>
    <rPh sb="11" eb="13">
      <t>クブン</t>
    </rPh>
    <rPh sb="20" eb="22">
      <t>クブン</t>
    </rPh>
    <rPh sb="23" eb="25">
      <t>キョウツウ</t>
    </rPh>
    <rPh sb="27" eb="29">
      <t>シュウニュウ</t>
    </rPh>
    <rPh sb="30" eb="32">
      <t>シシュツ</t>
    </rPh>
    <rPh sb="34" eb="37">
      <t>ゴウリテキ</t>
    </rPh>
    <rPh sb="38" eb="40">
      <t>キジュン</t>
    </rPh>
    <rPh sb="41" eb="42">
      <t>モト</t>
    </rPh>
    <phoneticPr fontId="1"/>
  </si>
  <si>
    <t>対事業活動による収入比率（%）</t>
    <rPh sb="0" eb="1">
      <t>タイ</t>
    </rPh>
    <rPh sb="1" eb="3">
      <t>ジギョウ</t>
    </rPh>
    <rPh sb="3" eb="5">
      <t>カツドウ</t>
    </rPh>
    <rPh sb="8" eb="10">
      <t>シュウニュウ</t>
    </rPh>
    <rPh sb="10" eb="12">
      <t>ヒリツ</t>
    </rPh>
    <phoneticPr fontId="1"/>
  </si>
  <si>
    <t>減価償却費加算</t>
    <rPh sb="0" eb="2">
      <t>ゲンカ</t>
    </rPh>
    <rPh sb="2" eb="4">
      <t>ショウキャク</t>
    </rPh>
    <rPh sb="4" eb="5">
      <t>ヒ</t>
    </rPh>
    <rPh sb="5" eb="7">
      <t>カサン</t>
    </rPh>
    <phoneticPr fontId="1"/>
  </si>
  <si>
    <t>交付元</t>
    <rPh sb="0" eb="2">
      <t>コウフ</t>
    </rPh>
    <rPh sb="2" eb="3">
      <t>モト</t>
    </rPh>
    <phoneticPr fontId="1"/>
  </si>
  <si>
    <t>0歳</t>
    <rPh sb="1" eb="2">
      <t>サイ</t>
    </rPh>
    <phoneticPr fontId="1"/>
  </si>
  <si>
    <t>1歳</t>
    <rPh sb="1" eb="2">
      <t>サイ</t>
    </rPh>
    <phoneticPr fontId="1"/>
  </si>
  <si>
    <t>3歳</t>
    <rPh sb="1" eb="2">
      <t>サイ</t>
    </rPh>
    <phoneticPr fontId="1"/>
  </si>
  <si>
    <t>1.募集・採用時の対応</t>
    <rPh sb="2" eb="4">
      <t>ボシュウ</t>
    </rPh>
    <rPh sb="5" eb="7">
      <t>サイヨウ</t>
    </rPh>
    <rPh sb="7" eb="8">
      <t>ジ</t>
    </rPh>
    <rPh sb="9" eb="11">
      <t>タイオウ</t>
    </rPh>
    <phoneticPr fontId="1"/>
  </si>
  <si>
    <t>4歳</t>
    <rPh sb="1" eb="2">
      <t>サイ</t>
    </rPh>
    <phoneticPr fontId="1"/>
  </si>
  <si>
    <t>5歳</t>
    <rPh sb="1" eb="2">
      <t>サイ</t>
    </rPh>
    <phoneticPr fontId="1"/>
  </si>
  <si>
    <t>備考</t>
    <rPh sb="0" eb="2">
      <t>ビコウ</t>
    </rPh>
    <phoneticPr fontId="1"/>
  </si>
  <si>
    <t>5月</t>
    <rPh sb="1" eb="2">
      <t>ガツ</t>
    </rPh>
    <phoneticPr fontId="1"/>
  </si>
  <si>
    <t>防火設備定期点検</t>
    <rPh sb="0" eb="2">
      <t>ボウカ</t>
    </rPh>
    <rPh sb="2" eb="4">
      <t>セツビ</t>
    </rPh>
    <rPh sb="4" eb="6">
      <t>テイキ</t>
    </rPh>
    <rPh sb="6" eb="8">
      <t>テンケン</t>
    </rPh>
    <phoneticPr fontId="1"/>
  </si>
  <si>
    <r>
      <t>◎保育所は、職員が職務上知り得た児童、保護者等の秘密について、在職中及び退職後も秘密を漏らすことがないよう、</t>
    </r>
    <r>
      <rPr>
        <sz val="11"/>
        <color rgb="FF000000"/>
        <rFont val="游ゴシック"/>
      </rPr>
      <t>守秘義務を課する規定を定めるなど必要な措置を講じているか</t>
    </r>
    <rPh sb="54" eb="56">
      <t>シュヒ</t>
    </rPh>
    <rPh sb="56" eb="58">
      <t>ギム</t>
    </rPh>
    <rPh sb="59" eb="60">
      <t>カ</t>
    </rPh>
    <rPh sb="62" eb="64">
      <t>キテイ</t>
    </rPh>
    <rPh sb="65" eb="66">
      <t>サダ</t>
    </rPh>
    <rPh sb="70" eb="72">
      <t>ヒツヨウ</t>
    </rPh>
    <rPh sb="73" eb="75">
      <t>ソチ</t>
    </rPh>
    <rPh sb="76" eb="77">
      <t>コウ</t>
    </rPh>
    <phoneticPr fontId="1"/>
  </si>
  <si>
    <t>・不具合箇所及び老朽建物・設備の対応</t>
    <rPh sb="6" eb="7">
      <t>オヨ</t>
    </rPh>
    <rPh sb="8" eb="10">
      <t>ロウキュウ</t>
    </rPh>
    <rPh sb="10" eb="12">
      <t>タテモノ</t>
    </rPh>
    <rPh sb="13" eb="15">
      <t>セツビ</t>
    </rPh>
    <phoneticPr fontId="1"/>
  </si>
  <si>
    <t>○登降所時において、児童の健康状態や服装等の異常の有無等について十分観察しているか。
　</t>
  </si>
  <si>
    <t>○排泄後、食事・おやつの前等の手洗いが徹底されているか。</t>
  </si>
  <si>
    <t>（１２）保存食</t>
  </si>
  <si>
    <r>
      <t xml:space="preserve"> ◎（表１）児童数と保育士定数（児童数は、</t>
    </r>
    <r>
      <rPr>
        <b/>
        <sz val="11"/>
        <color theme="1"/>
        <rFont val="游ゴシック"/>
      </rPr>
      <t>年度当初における年齢</t>
    </r>
    <r>
      <rPr>
        <sz val="11"/>
        <color theme="1"/>
        <rFont val="游ゴシック"/>
      </rPr>
      <t>により記入してください｡)</t>
    </r>
    <rPh sb="3" eb="4">
      <t>ヒョウ</t>
    </rPh>
    <rPh sb="6" eb="9">
      <t>ジドウスウ</t>
    </rPh>
    <rPh sb="10" eb="13">
      <t>ホイクシ</t>
    </rPh>
    <rPh sb="13" eb="15">
      <t>テイスウ</t>
    </rPh>
    <rPh sb="16" eb="19">
      <t>ジドウスウ</t>
    </rPh>
    <rPh sb="21" eb="23">
      <t>ネンド</t>
    </rPh>
    <rPh sb="23" eb="25">
      <t>トウショ</t>
    </rPh>
    <rPh sb="29" eb="31">
      <t>ネンレイ</t>
    </rPh>
    <rPh sb="34" eb="36">
      <t>キニュウ</t>
    </rPh>
    <phoneticPr fontId="1"/>
  </si>
  <si>
    <r>
      <t>３　</t>
    </r>
    <r>
      <rPr>
        <u/>
        <sz val="11"/>
        <color rgb="FF000000"/>
        <rFont val="游ゴシック"/>
      </rPr>
      <t>委託費の目的外使用による</t>
    </r>
    <r>
      <rPr>
        <sz val="11"/>
        <color rgb="FF000000"/>
        <rFont val="游ゴシック"/>
      </rPr>
      <t>他の保育所、他の社会福祉施設等への繰入金支出</t>
    </r>
  </si>
  <si>
    <t>○就業規則等（変更した場合を含む）を職員に周知しているか</t>
    <rPh sb="7" eb="9">
      <t>ヘンコウ</t>
    </rPh>
    <rPh sb="11" eb="13">
      <t>バアイ</t>
    </rPh>
    <rPh sb="14" eb="15">
      <t>フク</t>
    </rPh>
    <phoneticPr fontId="1"/>
  </si>
  <si>
    <t>○設備の点検状況　※該当施設・設備の場合記入</t>
    <rPh sb="1" eb="3">
      <t>セツビ</t>
    </rPh>
    <rPh sb="4" eb="6">
      <t>テンケン</t>
    </rPh>
    <rPh sb="6" eb="8">
      <t>ジョウキョウ</t>
    </rPh>
    <rPh sb="10" eb="12">
      <t>ガイトウ</t>
    </rPh>
    <rPh sb="12" eb="14">
      <t>シセツ</t>
    </rPh>
    <rPh sb="15" eb="17">
      <t>セツビ</t>
    </rPh>
    <rPh sb="18" eb="20">
      <t>バアイ</t>
    </rPh>
    <rPh sb="20" eb="22">
      <t>キニュウ</t>
    </rPh>
    <phoneticPr fontId="1"/>
  </si>
  <si>
    <t>施設名</t>
    <rPh sb="0" eb="2">
      <t>シセツ</t>
    </rPh>
    <rPh sb="2" eb="3">
      <t>メイ</t>
    </rPh>
    <phoneticPr fontId="1"/>
  </si>
  <si>
    <t>・風水害</t>
    <rPh sb="1" eb="4">
      <t>フウスイガイ</t>
    </rPh>
    <phoneticPr fontId="1"/>
  </si>
  <si>
    <t>電話番号</t>
    <rPh sb="0" eb="2">
      <t>デンワ</t>
    </rPh>
    <rPh sb="2" eb="4">
      <t>バンゴウ</t>
    </rPh>
    <phoneticPr fontId="1"/>
  </si>
  <si>
    <t>保　管　場　所</t>
    <rPh sb="0" eb="1">
      <t>ホ</t>
    </rPh>
    <rPh sb="2" eb="3">
      <t>カン</t>
    </rPh>
    <rPh sb="4" eb="5">
      <t>バ</t>
    </rPh>
    <rPh sb="6" eb="7">
      <t>ショ</t>
    </rPh>
    <phoneticPr fontId="1"/>
  </si>
  <si>
    <t>以下の書類を添付してください。（データによる提出も可）</t>
    <rPh sb="0" eb="2">
      <t>イカ</t>
    </rPh>
    <rPh sb="3" eb="5">
      <t>ショルイ</t>
    </rPh>
    <rPh sb="6" eb="8">
      <t>テンプ</t>
    </rPh>
    <rPh sb="22" eb="24">
      <t>テイシュツ</t>
    </rPh>
    <rPh sb="25" eb="26">
      <t>カ</t>
    </rPh>
    <phoneticPr fontId="1"/>
  </si>
  <si>
    <t>児童の入所状況書</t>
    <rPh sb="0" eb="2">
      <t>ジドウ</t>
    </rPh>
    <rPh sb="3" eb="5">
      <t>ニュウショ</t>
    </rPh>
    <rPh sb="5" eb="7">
      <t>ジョウキョウ</t>
    </rPh>
    <rPh sb="7" eb="8">
      <t>ショ</t>
    </rPh>
    <phoneticPr fontId="1"/>
  </si>
  <si>
    <t>オ　時価に比して有利
①特定の業者が多量所有
②価格・他の要件を考慮
（予定価格1,000万円以上の整備は①②不可）</t>
    <rPh sb="2" eb="4">
      <t>ジカ</t>
    </rPh>
    <rPh sb="5" eb="6">
      <t>ヒ</t>
    </rPh>
    <rPh sb="8" eb="10">
      <t>ユウリ</t>
    </rPh>
    <rPh sb="12" eb="14">
      <t>トクテイ</t>
    </rPh>
    <rPh sb="15" eb="17">
      <t>ギョウシャ</t>
    </rPh>
    <rPh sb="18" eb="20">
      <t>タリョウ</t>
    </rPh>
    <rPh sb="20" eb="22">
      <t>ショユウ</t>
    </rPh>
    <rPh sb="24" eb="26">
      <t>カカク</t>
    </rPh>
    <rPh sb="27" eb="28">
      <t>タ</t>
    </rPh>
    <rPh sb="29" eb="31">
      <t>ヨウケン</t>
    </rPh>
    <rPh sb="32" eb="34">
      <t>コウリョ</t>
    </rPh>
    <rPh sb="36" eb="40">
      <t>ヨテイカカク</t>
    </rPh>
    <rPh sb="46" eb="49">
      <t>エンイジョウ</t>
    </rPh>
    <rPh sb="50" eb="52">
      <t>セイビ</t>
    </rPh>
    <rPh sb="55" eb="57">
      <t>フカ</t>
    </rPh>
    <phoneticPr fontId="1"/>
  </si>
  <si>
    <t>○慶弔費を委託費から支出している場合、慶弔見舞金規程等に基づいているか</t>
    <rPh sb="1" eb="3">
      <t>ケイチョウ</t>
    </rPh>
    <rPh sb="3" eb="4">
      <t>ヒ</t>
    </rPh>
    <rPh sb="5" eb="7">
      <t>イタク</t>
    </rPh>
    <rPh sb="7" eb="8">
      <t>ヒ</t>
    </rPh>
    <rPh sb="10" eb="12">
      <t>シシュツ</t>
    </rPh>
    <rPh sb="16" eb="18">
      <t>バアイ</t>
    </rPh>
    <rPh sb="19" eb="21">
      <t>ケイチョウ</t>
    </rPh>
    <rPh sb="21" eb="23">
      <t>ミマイ</t>
    </rPh>
    <rPh sb="23" eb="24">
      <t>キン</t>
    </rPh>
    <rPh sb="24" eb="26">
      <t>キテイ</t>
    </rPh>
    <rPh sb="26" eb="27">
      <t>トウ</t>
    </rPh>
    <rPh sb="28" eb="29">
      <t>モト</t>
    </rPh>
    <phoneticPr fontId="1"/>
  </si>
  <si>
    <t>名　　　　称</t>
    <rPh sb="0" eb="1">
      <t>ナ</t>
    </rPh>
    <rPh sb="5" eb="6">
      <t>ショウ</t>
    </rPh>
    <phoneticPr fontId="1"/>
  </si>
  <si>
    <t>参加予定○印</t>
    <rPh sb="0" eb="2">
      <t>サンカ</t>
    </rPh>
    <rPh sb="2" eb="4">
      <t>ヨテイ</t>
    </rPh>
    <rPh sb="5" eb="6">
      <t>シルシ</t>
    </rPh>
    <phoneticPr fontId="1"/>
  </si>
  <si>
    <t>地域子育て支援研修</t>
    <rPh sb="0" eb="2">
      <t>チイキ</t>
    </rPh>
    <rPh sb="2" eb="4">
      <t>コソダ</t>
    </rPh>
    <rPh sb="5" eb="7">
      <t>シエン</t>
    </rPh>
    <rPh sb="7" eb="9">
      <t>ケンシュウ</t>
    </rPh>
    <phoneticPr fontId="1"/>
  </si>
  <si>
    <t>外部研修</t>
    <rPh sb="0" eb="2">
      <t>ガイブ</t>
    </rPh>
    <rPh sb="2" eb="4">
      <t>ケンシュウ</t>
    </rPh>
    <phoneticPr fontId="1"/>
  </si>
  <si>
    <t>研修</t>
    <rPh sb="0" eb="2">
      <t>ケンシュウ</t>
    </rPh>
    <phoneticPr fontId="1"/>
  </si>
  <si>
    <t>内部研修</t>
    <rPh sb="0" eb="2">
      <t>ナイブ</t>
    </rPh>
    <rPh sb="2" eb="4">
      <t>ケンシュウ</t>
    </rPh>
    <phoneticPr fontId="1"/>
  </si>
  <si>
    <t>・児童行動上危険なもの、障害になるものはないか</t>
    <rPh sb="1" eb="3">
      <t>ジドウ</t>
    </rPh>
    <rPh sb="3" eb="5">
      <t>コウドウ</t>
    </rPh>
    <rPh sb="5" eb="6">
      <t>ジョウ</t>
    </rPh>
    <rPh sb="6" eb="8">
      <t>キケン</t>
    </rPh>
    <rPh sb="12" eb="14">
      <t>ショウガイ</t>
    </rPh>
    <phoneticPr fontId="1"/>
  </si>
  <si>
    <t>年間計画</t>
    <rPh sb="0" eb="2">
      <t>ネンカン</t>
    </rPh>
    <rPh sb="2" eb="4">
      <t>ケイカク</t>
    </rPh>
    <phoneticPr fontId="1"/>
  </si>
  <si>
    <t xml:space="preserve"> （４）固定負債</t>
    <rPh sb="4" eb="6">
      <t>コテイ</t>
    </rPh>
    <rPh sb="6" eb="8">
      <t>フサイ</t>
    </rPh>
    <phoneticPr fontId="1"/>
  </si>
  <si>
    <t>【表７】</t>
    <rPh sb="1" eb="2">
      <t>ヒョウ</t>
    </rPh>
    <phoneticPr fontId="1"/>
  </si>
  <si>
    <t>【根拠】 最低基準第34条（入所児童の満年齢に応じた乳児室、ほふく室、保育室及び遊戯室、屋外遊戯場の面積）</t>
  </si>
  <si>
    <t>・発生した事故の状況及び事故に際して採った処置についての記録</t>
    <rPh sb="1" eb="3">
      <t>ハッセイ</t>
    </rPh>
    <rPh sb="5" eb="7">
      <t>ジコ</t>
    </rPh>
    <rPh sb="8" eb="10">
      <t>ジョウキョウ</t>
    </rPh>
    <rPh sb="10" eb="11">
      <t>オヨ</t>
    </rPh>
    <rPh sb="12" eb="14">
      <t>ジコ</t>
    </rPh>
    <rPh sb="15" eb="16">
      <t>サイ</t>
    </rPh>
    <rPh sb="18" eb="19">
      <t>ト</t>
    </rPh>
    <rPh sb="21" eb="23">
      <t>ショチ</t>
    </rPh>
    <rPh sb="28" eb="30">
      <t>キロク</t>
    </rPh>
    <phoneticPr fontId="1"/>
  </si>
  <si>
    <t>職　名</t>
    <rPh sb="0" eb="1">
      <t>ショク</t>
    </rPh>
    <rPh sb="2" eb="3">
      <t>ナ</t>
    </rPh>
    <phoneticPr fontId="1"/>
  </si>
  <si>
    <t>入札
(見積)業者数</t>
    <rPh sb="0" eb="2">
      <t>ニュウサツ</t>
    </rPh>
    <rPh sb="4" eb="6">
      <t>ミツモリ</t>
    </rPh>
    <rPh sb="7" eb="10">
      <t>ギョウシャスウ</t>
    </rPh>
    <phoneticPr fontId="1"/>
  </si>
  <si>
    <t>契約の方法</t>
    <rPh sb="0" eb="2">
      <t>ケイヤク</t>
    </rPh>
    <rPh sb="3" eb="5">
      <t>ホウホウ</t>
    </rPh>
    <phoneticPr fontId="1"/>
  </si>
  <si>
    <t>随意契約の場合
その理由</t>
    <rPh sb="0" eb="2">
      <t>ズイイ</t>
    </rPh>
    <rPh sb="2" eb="4">
      <t>ケイヤク</t>
    </rPh>
    <rPh sb="5" eb="7">
      <t>バアイ</t>
    </rPh>
    <rPh sb="10" eb="12">
      <t>リユウ</t>
    </rPh>
    <phoneticPr fontId="1"/>
  </si>
  <si>
    <t>契約書・請書の有無</t>
    <rPh sb="0" eb="3">
      <t>ケイヤクショ</t>
    </rPh>
    <rPh sb="4" eb="6">
      <t>ウケショ</t>
    </rPh>
    <rPh sb="7" eb="9">
      <t>ウム</t>
    </rPh>
    <phoneticPr fontId="1"/>
  </si>
  <si>
    <t>競争入札</t>
    <rPh sb="0" eb="2">
      <t>キョウソウ</t>
    </rPh>
    <rPh sb="2" eb="4">
      <t>ニュウサツ</t>
    </rPh>
    <phoneticPr fontId="1"/>
  </si>
  <si>
    <t>随意契約</t>
    <rPh sb="0" eb="2">
      <t>ズイイ</t>
    </rPh>
    <rPh sb="2" eb="4">
      <t>ケイヤク</t>
    </rPh>
    <phoneticPr fontId="1"/>
  </si>
  <si>
    <t>取引データ作成</t>
    <rPh sb="0" eb="2">
      <t>トリヒキ</t>
    </rPh>
    <rPh sb="5" eb="7">
      <t>サクセイ</t>
    </rPh>
    <phoneticPr fontId="1"/>
  </si>
  <si>
    <r>
      <t>・保護者や</t>
    </r>
    <r>
      <rPr>
        <sz val="11"/>
        <color rgb="FF000000"/>
        <rFont val="游ゴシック"/>
      </rPr>
      <t>警察等関係機関との緊急時に備えた連絡体制や協力体制の整備</t>
    </r>
  </si>
  <si>
    <t>請書</t>
    <rPh sb="0" eb="2">
      <t>ウケショ</t>
    </rPh>
    <phoneticPr fontId="1"/>
  </si>
  <si>
    <t>金額
（円）</t>
    <rPh sb="0" eb="2">
      <t>キンガク</t>
    </rPh>
    <rPh sb="4" eb="5">
      <t>エン</t>
    </rPh>
    <phoneticPr fontId="1"/>
  </si>
  <si>
    <t>　　夏季賞与を支給しているが重要性が乏しいとして賞与引当金を計上していない場合には、重要性が乏　　　　　</t>
  </si>
  <si>
    <t>小学校接続加算</t>
    <rPh sb="0" eb="3">
      <t>ショウガッコウ</t>
    </rPh>
    <rPh sb="3" eb="5">
      <t>セツゾク</t>
    </rPh>
    <rPh sb="5" eb="7">
      <t>カサン</t>
    </rPh>
    <phoneticPr fontId="1"/>
  </si>
  <si>
    <r>
      <t>小計</t>
    </r>
    <r>
      <rPr>
        <sz val="10"/>
        <color theme="1"/>
        <rFont val="游ゴシック"/>
      </rPr>
      <t>(注１)</t>
    </r>
  </si>
  <si>
    <t>時間制の場合は、労使協定及び休日カレンダーを労働基準監督署へ届出ているか）</t>
    <rPh sb="8" eb="10">
      <t>ロウシ</t>
    </rPh>
    <rPh sb="10" eb="12">
      <t>キョウテイ</t>
    </rPh>
    <rPh sb="12" eb="13">
      <t>オヨ</t>
    </rPh>
    <rPh sb="14" eb="16">
      <t>キュウジツ</t>
    </rPh>
    <rPh sb="31" eb="32">
      <t>デ</t>
    </rPh>
    <phoneticPr fontId="1"/>
  </si>
  <si>
    <t>◆給与規程</t>
    <rPh sb="1" eb="3">
      <t>キュウヨ</t>
    </rPh>
    <rPh sb="3" eb="5">
      <t>キテイ</t>
    </rPh>
    <phoneticPr fontId="1"/>
  </si>
  <si>
    <t>・階段、ベランダ、窓等に転落防止のための設備があるか</t>
    <rPh sb="1" eb="3">
      <t>カイダン</t>
    </rPh>
    <rPh sb="9" eb="10">
      <t>マド</t>
    </rPh>
    <rPh sb="10" eb="11">
      <t>トウ</t>
    </rPh>
    <rPh sb="12" eb="14">
      <t>テンラク</t>
    </rPh>
    <rPh sb="14" eb="16">
      <t>ボウシ</t>
    </rPh>
    <rPh sb="20" eb="22">
      <t>セツビ</t>
    </rPh>
    <phoneticPr fontId="1"/>
  </si>
  <si>
    <t>□キャリアパスに必要な研修計画や発令等が行われているか</t>
    <rPh sb="8" eb="10">
      <t>ヒツヨウ</t>
    </rPh>
    <rPh sb="11" eb="13">
      <t>ケンシュウ</t>
    </rPh>
    <rPh sb="13" eb="15">
      <t>ケイカク</t>
    </rPh>
    <rPh sb="16" eb="18">
      <t>ハツレイ</t>
    </rPh>
    <rPh sb="18" eb="19">
      <t>トウ</t>
    </rPh>
    <rPh sb="20" eb="21">
      <t>オコナ</t>
    </rPh>
    <phoneticPr fontId="1"/>
  </si>
  <si>
    <t>〇災害時の連絡先を含む個人情報については、正確かつ最新の情報に保たれているか</t>
    <rPh sb="1" eb="4">
      <t>サイガイジ</t>
    </rPh>
    <rPh sb="5" eb="7">
      <t>レンラク</t>
    </rPh>
    <rPh sb="7" eb="8">
      <t>サキ</t>
    </rPh>
    <rPh sb="9" eb="10">
      <t>フク</t>
    </rPh>
    <rPh sb="11" eb="13">
      <t>コジン</t>
    </rPh>
    <rPh sb="13" eb="15">
      <t>ジョウホウ</t>
    </rPh>
    <rPh sb="21" eb="23">
      <t>セイカク</t>
    </rPh>
    <rPh sb="25" eb="27">
      <t>サイシン</t>
    </rPh>
    <rPh sb="28" eb="30">
      <t>ジョウホウ</t>
    </rPh>
    <rPh sb="31" eb="32">
      <t>タモ</t>
    </rPh>
    <phoneticPr fontId="1"/>
  </si>
  <si>
    <t>〇登園時や園外活動の前後等、場面の切り替わり時に子どもの人数確認をダブルチェック体制等によ</t>
    <rPh sb="1" eb="4">
      <t>トウエンジ</t>
    </rPh>
    <rPh sb="5" eb="7">
      <t>エンガイ</t>
    </rPh>
    <rPh sb="7" eb="9">
      <t>カツドウ</t>
    </rPh>
    <rPh sb="10" eb="12">
      <t>ゼンゴ</t>
    </rPh>
    <rPh sb="12" eb="13">
      <t>トウ</t>
    </rPh>
    <rPh sb="14" eb="16">
      <t>バメン</t>
    </rPh>
    <rPh sb="17" eb="18">
      <t>キ</t>
    </rPh>
    <rPh sb="19" eb="20">
      <t>カ</t>
    </rPh>
    <rPh sb="22" eb="23">
      <t>ジ</t>
    </rPh>
    <rPh sb="24" eb="25">
      <t>コ</t>
    </rPh>
    <rPh sb="28" eb="30">
      <t>ニンズウ</t>
    </rPh>
    <rPh sb="30" eb="32">
      <t>カクニン</t>
    </rPh>
    <rPh sb="40" eb="42">
      <t>タイセイ</t>
    </rPh>
    <rPh sb="42" eb="43">
      <t>トウ</t>
    </rPh>
    <phoneticPr fontId="1"/>
  </si>
  <si>
    <t>り徹底しているか</t>
  </si>
  <si>
    <r>
      <t>○離乳食やおやつも含め、児童と同じものが児童の喫食前に</t>
    </r>
    <r>
      <rPr>
        <sz val="11"/>
        <color rgb="FF000000"/>
        <rFont val="游ゴシック"/>
      </rPr>
      <t>調理従事者以外の者に検食されているか</t>
    </r>
    <rPh sb="27" eb="29">
      <t>チョウリ</t>
    </rPh>
    <rPh sb="29" eb="32">
      <t>ジュウジシャ</t>
    </rPh>
    <rPh sb="32" eb="34">
      <t>イガイ</t>
    </rPh>
    <rPh sb="35" eb="36">
      <t>モノ</t>
    </rPh>
    <phoneticPr fontId="1"/>
  </si>
  <si>
    <r>
      <t>○苦情解決の仕組み等（責任者・担当者、第三者委員の氏名・連絡先、仕組み）を施設内の</t>
    </r>
    <r>
      <rPr>
        <sz val="11"/>
        <color rgb="FF000000"/>
        <rFont val="游ゴシック"/>
      </rPr>
      <t>見えやすい位置に掲示・パンフレットの配布等の方法により、保護者・職員に周知しているか</t>
    </r>
    <rPh sb="41" eb="42">
      <t>ミ</t>
    </rPh>
    <rPh sb="46" eb="48">
      <t>イチ</t>
    </rPh>
    <phoneticPr fontId="1"/>
  </si>
  <si>
    <t xml:space="preserve">　 （注）①～④に記載する職員は、（表２）の(F）欄①～④に記載した非常勤職員となります。
           </t>
  </si>
  <si>
    <t>設置しているか</t>
  </si>
  <si>
    <t>について、合理的な基準に基づいて適正に各事業費で算出されているか</t>
    <rPh sb="5" eb="8">
      <t>ゴウリテキ</t>
    </rPh>
    <rPh sb="9" eb="11">
      <t>キジュン</t>
    </rPh>
    <rPh sb="12" eb="13">
      <t>モト</t>
    </rPh>
    <rPh sb="16" eb="18">
      <t>テキセイ</t>
    </rPh>
    <rPh sb="19" eb="23">
      <t>カクジギョウヒ</t>
    </rPh>
    <rPh sb="24" eb="26">
      <t>サンシュツ</t>
    </rPh>
    <phoneticPr fontId="1"/>
  </si>
  <si>
    <t>12-1　私立保育所に係る委託費の経理</t>
  </si>
  <si>
    <t>〇感染症や非常災害時における事業継続の方法について、事業継続計画（BCP）を策定しているか</t>
    <rPh sb="1" eb="4">
      <t>カンセンショウ</t>
    </rPh>
    <rPh sb="5" eb="7">
      <t>ヒジョウ</t>
    </rPh>
    <rPh sb="7" eb="9">
      <t>サイガイ</t>
    </rPh>
    <rPh sb="9" eb="10">
      <t>ジ</t>
    </rPh>
    <rPh sb="14" eb="16">
      <t>ジギョウ</t>
    </rPh>
    <rPh sb="16" eb="18">
      <t>ケイゾク</t>
    </rPh>
    <rPh sb="19" eb="21">
      <t>ホウホウ</t>
    </rPh>
    <rPh sb="26" eb="28">
      <t>ジギョウ</t>
    </rPh>
    <rPh sb="28" eb="30">
      <t>ケイゾク</t>
    </rPh>
    <rPh sb="30" eb="32">
      <t>ケイカク</t>
    </rPh>
    <rPh sb="38" eb="40">
      <t>サクテイ</t>
    </rPh>
    <phoneticPr fontId="1"/>
  </si>
  <si>
    <t>ID付与者</t>
    <rPh sb="2" eb="5">
      <t>フヨシャ</t>
    </rPh>
    <phoneticPr fontId="1"/>
  </si>
  <si>
    <t>○給食材料や物品等の購入又は工事発注に際して、競争入札や複数業者からの見積合わせ、市場価格調査等により適正に行われているか</t>
    <rPh sb="1" eb="3">
      <t>キュウショク</t>
    </rPh>
    <rPh sb="3" eb="5">
      <t>ザイリョウ</t>
    </rPh>
    <rPh sb="6" eb="8">
      <t>ブッピン</t>
    </rPh>
    <rPh sb="8" eb="9">
      <t>トウ</t>
    </rPh>
    <rPh sb="10" eb="12">
      <t>コウニュウ</t>
    </rPh>
    <rPh sb="12" eb="13">
      <t>マタ</t>
    </rPh>
    <rPh sb="14" eb="16">
      <t>コウジ</t>
    </rPh>
    <rPh sb="16" eb="18">
      <t>ハッチュウ</t>
    </rPh>
    <rPh sb="19" eb="20">
      <t>サイ</t>
    </rPh>
    <rPh sb="23" eb="25">
      <t>キョウソウ</t>
    </rPh>
    <rPh sb="25" eb="27">
      <t>ニュウサツ</t>
    </rPh>
    <rPh sb="28" eb="30">
      <t>フクスウ</t>
    </rPh>
    <rPh sb="30" eb="32">
      <t>ギョウシャ</t>
    </rPh>
    <rPh sb="35" eb="37">
      <t>ミツモリ</t>
    </rPh>
    <rPh sb="37" eb="38">
      <t>ア</t>
    </rPh>
    <rPh sb="41" eb="43">
      <t>シジョウ</t>
    </rPh>
    <rPh sb="43" eb="45">
      <t>カカク</t>
    </rPh>
    <rPh sb="45" eb="48">
      <t>チョウサナド</t>
    </rPh>
    <rPh sb="51" eb="53">
      <t>テキセイ</t>
    </rPh>
    <rPh sb="54" eb="55">
      <t>オコナ</t>
    </rPh>
    <phoneticPr fontId="1"/>
  </si>
  <si>
    <r>
      <t>○保護者との連携</t>
    </r>
    <r>
      <rPr>
        <sz val="11"/>
        <color rgb="FF000000"/>
        <rFont val="游ゴシック"/>
      </rPr>
      <t>（連絡帳、保育所だより、保育参観等）により理解協力を得るよう努めているか</t>
    </r>
    <rPh sb="9" eb="12">
      <t>レンラクチョウ</t>
    </rPh>
    <rPh sb="13" eb="16">
      <t>ホイクショ</t>
    </rPh>
    <rPh sb="20" eb="22">
      <t>ホイク</t>
    </rPh>
    <rPh sb="22" eb="24">
      <t>サンカン</t>
    </rPh>
    <rPh sb="24" eb="25">
      <t>トウ</t>
    </rPh>
    <rPh sb="29" eb="31">
      <t>リカイ</t>
    </rPh>
    <rPh sb="31" eb="33">
      <t>キョウリョク</t>
    </rPh>
    <rPh sb="34" eb="35">
      <t>エ</t>
    </rPh>
    <rPh sb="38" eb="39">
      <t>ツト</t>
    </rPh>
    <phoneticPr fontId="1"/>
  </si>
  <si>
    <r>
      <t>③</t>
    </r>
    <r>
      <rPr>
        <sz val="11"/>
        <color rgb="FF000000"/>
        <rFont val="游ゴシック"/>
      </rPr>
      <t>キャリアパス要件及び賃金改善要件のいずれも満たしていること。</t>
    </r>
    <rPh sb="7" eb="9">
      <t>ヨウケン</t>
    </rPh>
    <rPh sb="9" eb="10">
      <t>オヨ</t>
    </rPh>
    <rPh sb="11" eb="13">
      <t>チンギン</t>
    </rPh>
    <rPh sb="13" eb="17">
      <t>カイゼ</t>
    </rPh>
    <rPh sb="22" eb="23">
      <t>ミ</t>
    </rPh>
    <phoneticPr fontId="1"/>
  </si>
  <si>
    <t>児童への性暴力の疑いや、不適切な行為などを認識した際の報告内容「いつ」「どこで」「何をしているとき」「何を見聞きしたか」「それに対する自身はどのような言動をとったか」等をできるだけ正確に記録し、速やかに相談する内規・行動基準等で定め周知していますか。</t>
    <rPh sb="0" eb="2">
      <t>ジドウ</t>
    </rPh>
    <rPh sb="4" eb="5">
      <t>セイ</t>
    </rPh>
    <rPh sb="5" eb="7">
      <t>ボウリョク</t>
    </rPh>
    <rPh sb="8" eb="9">
      <t>ウタガ</t>
    </rPh>
    <rPh sb="12" eb="15">
      <t>フテキセツ</t>
    </rPh>
    <rPh sb="16" eb="18">
      <t>コウイ</t>
    </rPh>
    <rPh sb="21" eb="23">
      <t>ニンシキ</t>
    </rPh>
    <rPh sb="25" eb="26">
      <t>サイ</t>
    </rPh>
    <rPh sb="27" eb="29">
      <t>ホウコク</t>
    </rPh>
    <rPh sb="29" eb="31">
      <t>ナイヨウ</t>
    </rPh>
    <rPh sb="41" eb="42">
      <t>ナニ</t>
    </rPh>
    <rPh sb="51" eb="52">
      <t>ナニ</t>
    </rPh>
    <rPh sb="53" eb="55">
      <t>ミキ</t>
    </rPh>
    <rPh sb="64" eb="65">
      <t>タイ</t>
    </rPh>
    <rPh sb="67" eb="69">
      <t>ジシン</t>
    </rPh>
    <rPh sb="75" eb="77">
      <t>ゲンドウ</t>
    </rPh>
    <rPh sb="83" eb="84">
      <t>ナド</t>
    </rPh>
    <rPh sb="90" eb="92">
      <t>セイカク</t>
    </rPh>
    <rPh sb="93" eb="95">
      <t>キロク</t>
    </rPh>
    <rPh sb="97" eb="98">
      <t>スミ</t>
    </rPh>
    <rPh sb="101" eb="103">
      <t>ソウダン</t>
    </rPh>
    <rPh sb="105" eb="107">
      <t>ナイキ</t>
    </rPh>
    <rPh sb="108" eb="110">
      <t>コウドウ</t>
    </rPh>
    <rPh sb="110" eb="112">
      <t>キジュン</t>
    </rPh>
    <rPh sb="112" eb="113">
      <t>トウ</t>
    </rPh>
    <rPh sb="114" eb="115">
      <t>サダ</t>
    </rPh>
    <rPh sb="116" eb="118">
      <t>シュウチ</t>
    </rPh>
    <phoneticPr fontId="1"/>
  </si>
  <si>
    <r>
      <t>◎事故</t>
    </r>
    <r>
      <rPr>
        <sz val="11"/>
        <color rgb="FF000000"/>
        <rFont val="游ゴシック"/>
      </rPr>
      <t>（病院受診したすべてのけが及び誤食及び異物混入）が発生した場合、事故3日以内に</t>
    </r>
    <rPh sb="1" eb="3">
      <t>ジコ</t>
    </rPh>
    <rPh sb="4" eb="6">
      <t>ビョウイン</t>
    </rPh>
    <rPh sb="6" eb="8">
      <t>ジュシン</t>
    </rPh>
    <rPh sb="16" eb="17">
      <t>オヨ</t>
    </rPh>
    <rPh sb="18" eb="20">
      <t>ゴショク</t>
    </rPh>
    <rPh sb="20" eb="21">
      <t>オヨ</t>
    </rPh>
    <rPh sb="22" eb="24">
      <t>イブツ</t>
    </rPh>
    <rPh sb="24" eb="26">
      <t>コンニュウ</t>
    </rPh>
    <rPh sb="28" eb="30">
      <t>ハッセイ</t>
    </rPh>
    <rPh sb="32" eb="34">
      <t>バアイ</t>
    </rPh>
    <rPh sb="35" eb="37">
      <t>ジコ</t>
    </rPh>
    <rPh sb="38" eb="39">
      <t>ニチ</t>
    </rPh>
    <rPh sb="39" eb="41">
      <t>イナイ</t>
    </rPh>
    <phoneticPr fontId="1"/>
  </si>
  <si>
    <t>○保育士の勤務体制【監査前月現在の平均的配置】</t>
  </si>
  <si>
    <t>◎不適切な保育（虐待等と疑われる事案）防止のためチェックリスト等による振り返りを行っているか</t>
    <rPh sb="1" eb="3">
      <t>フテキ</t>
    </rPh>
    <rPh sb="3" eb="4">
      <t>セツ</t>
    </rPh>
    <rPh sb="5" eb="7">
      <t>ホイク</t>
    </rPh>
    <rPh sb="8" eb="10">
      <t>ギャクタイ</t>
    </rPh>
    <rPh sb="10" eb="11">
      <t>トウ</t>
    </rPh>
    <rPh sb="12" eb="13">
      <t>ウタガ</t>
    </rPh>
    <rPh sb="16" eb="18">
      <t>ジアン</t>
    </rPh>
    <rPh sb="19" eb="21">
      <t>ボウシ</t>
    </rPh>
    <rPh sb="31" eb="32">
      <t>トウ</t>
    </rPh>
    <rPh sb="35" eb="36">
      <t>フ</t>
    </rPh>
    <rPh sb="37" eb="38">
      <t>カエ</t>
    </rPh>
    <rPh sb="40" eb="41">
      <t>オコナ</t>
    </rPh>
    <phoneticPr fontId="1"/>
  </si>
  <si>
    <t>（４） 危険防止</t>
  </si>
  <si>
    <t>（７）安全計画の策定</t>
    <rPh sb="3" eb="7">
      <t>アンゼンケイカク</t>
    </rPh>
    <rPh sb="8" eb="10">
      <t>サクテイ</t>
    </rPh>
    <phoneticPr fontId="1"/>
  </si>
  <si>
    <t>また、必要な見直しを行っているか。</t>
    <rPh sb="3" eb="5">
      <t>ヒツヨウ</t>
    </rPh>
    <rPh sb="6" eb="8">
      <t>ミナオ</t>
    </rPh>
    <rPh sb="10" eb="11">
      <t>オコナ</t>
    </rPh>
    <phoneticPr fontId="1"/>
  </si>
  <si>
    <t>〇通園用のための自動車を運行しているか</t>
    <rPh sb="1" eb="3">
      <t>ツウエン</t>
    </rPh>
    <rPh sb="3" eb="4">
      <t>ヨウ</t>
    </rPh>
    <rPh sb="8" eb="11">
      <t>ジドウシャ</t>
    </rPh>
    <rPh sb="12" eb="14">
      <t>ウンコウ</t>
    </rPh>
    <phoneticPr fontId="1"/>
  </si>
  <si>
    <t>〇職員に対し、感染症及び食中毒の予防及びまん延防止のための研修並びに訓練を定期的におこなって</t>
    <rPh sb="1" eb="3">
      <t>ショクイン</t>
    </rPh>
    <rPh sb="4" eb="5">
      <t>タイ</t>
    </rPh>
    <rPh sb="7" eb="10">
      <t>カンセンショウ</t>
    </rPh>
    <rPh sb="10" eb="11">
      <t>オヨ</t>
    </rPh>
    <rPh sb="12" eb="15">
      <t>ショクチュウドク</t>
    </rPh>
    <rPh sb="16" eb="18">
      <t>ヨボウ</t>
    </rPh>
    <rPh sb="18" eb="19">
      <t>オヨ</t>
    </rPh>
    <rPh sb="22" eb="23">
      <t>エン</t>
    </rPh>
    <rPh sb="23" eb="25">
      <t>ボウシ</t>
    </rPh>
    <rPh sb="29" eb="31">
      <t>ケンシュウ</t>
    </rPh>
    <rPh sb="31" eb="32">
      <t>ナラ</t>
    </rPh>
    <rPh sb="34" eb="36">
      <t>クンレン</t>
    </rPh>
    <rPh sb="37" eb="40">
      <t>テイキテキ</t>
    </rPh>
    <phoneticPr fontId="1"/>
  </si>
  <si>
    <t>※２保育所拠点区分の中に、本部サービス区分と保育所サービス区分が存在する場合</t>
    <rPh sb="2" eb="5">
      <t>ホイクショ</t>
    </rPh>
    <rPh sb="5" eb="7">
      <t>キョテン</t>
    </rPh>
    <rPh sb="7" eb="9">
      <t>クブン</t>
    </rPh>
    <rPh sb="10" eb="11">
      <t>ナカ</t>
    </rPh>
    <rPh sb="13" eb="15">
      <t>ホンブ</t>
    </rPh>
    <rPh sb="19" eb="21">
      <t>クブン</t>
    </rPh>
    <rPh sb="22" eb="25">
      <t>ホイクショ</t>
    </rPh>
    <rPh sb="29" eb="31">
      <t>クブン</t>
    </rPh>
    <rPh sb="32" eb="34">
      <t>ソンザイ</t>
    </rPh>
    <rPh sb="36" eb="38">
      <t>バアイ</t>
    </rPh>
    <phoneticPr fontId="1"/>
  </si>
  <si>
    <t>＊こども政策課に報告した件数を計上する</t>
    <rPh sb="4" eb="7">
      <t>セイサクカ</t>
    </rPh>
    <rPh sb="8" eb="10">
      <t>ホウコク</t>
    </rPh>
    <rPh sb="12" eb="14">
      <t>ケンスウ</t>
    </rPh>
    <rPh sb="15" eb="17">
      <t>ケイジョウ</t>
    </rPh>
    <phoneticPr fontId="1"/>
  </si>
  <si>
    <t>職名　</t>
    <rPh sb="0" eb="2">
      <t>ショクメイ</t>
    </rPh>
    <phoneticPr fontId="1"/>
  </si>
  <si>
    <t>給食</t>
    <rPh sb="0" eb="2">
      <t>キュウショク</t>
    </rPh>
    <phoneticPr fontId="1"/>
  </si>
  <si>
    <t>うち調味料</t>
    <rPh sb="2" eb="5">
      <t>チョウミリョウ</t>
    </rPh>
    <phoneticPr fontId="1"/>
  </si>
  <si>
    <t>6歳</t>
    <rPh sb="1" eb="2">
      <t>サイ</t>
    </rPh>
    <phoneticPr fontId="1"/>
  </si>
  <si>
    <t>2 拠点区分事業活動計算書（第2号4様式）</t>
    <rPh sb="2" eb="4">
      <t>キョテン</t>
    </rPh>
    <rPh sb="4" eb="6">
      <t>クブン</t>
    </rPh>
    <rPh sb="6" eb="10">
      <t>ジギョウカツドウ</t>
    </rPh>
    <rPh sb="10" eb="13">
      <t>ケイサンショ</t>
    </rPh>
    <rPh sb="14" eb="15">
      <t>ダイ</t>
    </rPh>
    <rPh sb="16" eb="17">
      <t>ゴウ</t>
    </rPh>
    <rPh sb="18" eb="20">
      <t>ヨウシキ</t>
    </rPh>
    <phoneticPr fontId="1"/>
  </si>
  <si>
    <t>専門分野別研修　</t>
    <rPh sb="0" eb="4">
      <t>センモンブンヤ</t>
    </rPh>
    <rPh sb="4" eb="5">
      <t>ベツ</t>
    </rPh>
    <rPh sb="5" eb="7">
      <t>ケンシュウ</t>
    </rPh>
    <phoneticPr fontId="1"/>
  </si>
  <si>
    <t>7 未収金内訳書</t>
    <rPh sb="2" eb="5">
      <t>ミシュウキン</t>
    </rPh>
    <rPh sb="5" eb="8">
      <t>ウチワケショ</t>
    </rPh>
    <phoneticPr fontId="1"/>
  </si>
  <si>
    <t>5 附属明細書（該当するもの）</t>
    <rPh sb="2" eb="4">
      <t>フゾク</t>
    </rPh>
    <rPh sb="4" eb="7">
      <t>メイサイショ</t>
    </rPh>
    <rPh sb="8" eb="10">
      <t>ガイトウ</t>
    </rPh>
    <phoneticPr fontId="1"/>
  </si>
  <si>
    <t>9 預り金内訳書</t>
    <rPh sb="2" eb="3">
      <t>アズカ</t>
    </rPh>
    <rPh sb="4" eb="5">
      <t>キン</t>
    </rPh>
    <rPh sb="5" eb="8">
      <t>ウチワケショ</t>
    </rPh>
    <phoneticPr fontId="1"/>
  </si>
  <si>
    <t xml:space="preserve">                                                                                                                                                                </t>
  </si>
  <si>
    <t>・補助金事業等収益明細書（別紙3③）</t>
    <rPh sb="1" eb="4">
      <t>ホジョキン</t>
    </rPh>
    <rPh sb="4" eb="6">
      <t>ジギョウ</t>
    </rPh>
    <rPh sb="6" eb="7">
      <t>トウ</t>
    </rPh>
    <rPh sb="7" eb="9">
      <t>シュウエキ</t>
    </rPh>
    <rPh sb="9" eb="12">
      <t>メイサイショ</t>
    </rPh>
    <rPh sb="13" eb="15">
      <t>ベッシ</t>
    </rPh>
    <phoneticPr fontId="1"/>
  </si>
  <si>
    <t>・事業区分間及び拠点区分間繰入金明細書（別紙3④）</t>
    <rPh sb="1" eb="5">
      <t>ジギョウクブン</t>
    </rPh>
    <rPh sb="5" eb="6">
      <t>カン</t>
    </rPh>
    <rPh sb="6" eb="7">
      <t>オヨ</t>
    </rPh>
    <rPh sb="8" eb="12">
      <t>キョテンクブン</t>
    </rPh>
    <rPh sb="12" eb="13">
      <t>カン</t>
    </rPh>
    <rPh sb="13" eb="14">
      <t>ク</t>
    </rPh>
    <rPh sb="14" eb="15">
      <t>イレ</t>
    </rPh>
    <rPh sb="15" eb="16">
      <t>キン</t>
    </rPh>
    <rPh sb="16" eb="19">
      <t>メイサイショ</t>
    </rPh>
    <rPh sb="20" eb="22">
      <t>ベッシ</t>
    </rPh>
    <phoneticPr fontId="1"/>
  </si>
  <si>
    <t>・国庫補助金等特別積立金明細書（別紙3⑦）</t>
    <rPh sb="1" eb="3">
      <t>コッコ</t>
    </rPh>
    <rPh sb="3" eb="6">
      <t>ホジョキン</t>
    </rPh>
    <rPh sb="6" eb="7">
      <t>トウ</t>
    </rPh>
    <rPh sb="7" eb="9">
      <t>トクベツ</t>
    </rPh>
    <rPh sb="9" eb="11">
      <t>ツミタテ</t>
    </rPh>
    <rPh sb="11" eb="12">
      <t>キン</t>
    </rPh>
    <rPh sb="12" eb="15">
      <t>メイサイショ</t>
    </rPh>
    <rPh sb="16" eb="18">
      <t>ベッシ</t>
    </rPh>
    <phoneticPr fontId="1"/>
  </si>
  <si>
    <r>
      <t xml:space="preserve">  【Ⅲすべての要件】
</t>
    </r>
    <r>
      <rPr>
        <sz val="8"/>
        <color rgb="FF000000"/>
        <rFont val="游ゴシック"/>
      </rPr>
      <t xml:space="preserve">  ＋知事事前承認（社福法人等は理事会）</t>
    </r>
  </si>
  <si>
    <t>・基本財産及びその他の固定資産（有形・無形固定資産）の明細書（別紙3⑧）</t>
    <rPh sb="1" eb="3">
      <t>キホン</t>
    </rPh>
    <rPh sb="3" eb="5">
      <t>ザイサン</t>
    </rPh>
    <rPh sb="5" eb="6">
      <t>オヨ</t>
    </rPh>
    <rPh sb="9" eb="10">
      <t>タ</t>
    </rPh>
    <rPh sb="11" eb="13">
      <t>コテイ</t>
    </rPh>
    <rPh sb="13" eb="15">
      <t>シサン</t>
    </rPh>
    <rPh sb="16" eb="18">
      <t>ユウケイ</t>
    </rPh>
    <rPh sb="19" eb="21">
      <t>ムケイ</t>
    </rPh>
    <rPh sb="21" eb="25">
      <t>コテイシサン</t>
    </rPh>
    <rPh sb="27" eb="30">
      <t>メイサイショ</t>
    </rPh>
    <rPh sb="31" eb="33">
      <t>ベッシ</t>
    </rPh>
    <phoneticPr fontId="1"/>
  </si>
  <si>
    <t>・積立金・積立資産明細書（別紙3⑫）</t>
    <rPh sb="1" eb="3">
      <t>ツミタテ</t>
    </rPh>
    <rPh sb="3" eb="4">
      <t>キン</t>
    </rPh>
    <rPh sb="5" eb="7">
      <t>ツミタテ</t>
    </rPh>
    <rPh sb="7" eb="9">
      <t>シサン</t>
    </rPh>
    <rPh sb="9" eb="12">
      <t>メイサイショ</t>
    </rPh>
    <rPh sb="13" eb="15">
      <t>ベッシ</t>
    </rPh>
    <phoneticPr fontId="1"/>
  </si>
  <si>
    <t>⑤保健衛生・安全対策</t>
    <rPh sb="1" eb="3">
      <t>ホケン</t>
    </rPh>
    <rPh sb="3" eb="5">
      <t>エイセイ</t>
    </rPh>
    <rPh sb="6" eb="8">
      <t>アンゼン</t>
    </rPh>
    <rPh sb="8" eb="10">
      <t>タイサク</t>
    </rPh>
    <phoneticPr fontId="1"/>
  </si>
  <si>
    <t>副主任保育士</t>
    <rPh sb="0" eb="3">
      <t>フクシュニン</t>
    </rPh>
    <rPh sb="3" eb="6">
      <t>ホイクシ</t>
    </rPh>
    <phoneticPr fontId="1"/>
  </si>
  <si>
    <t>○職員の採用、退職の状況　（表６にご記入ください。）</t>
    <rPh sb="1" eb="3">
      <t>ショクイン</t>
    </rPh>
    <rPh sb="4" eb="6">
      <t>サイヨウ</t>
    </rPh>
    <rPh sb="7" eb="9">
      <t>タイショク</t>
    </rPh>
    <rPh sb="10" eb="12">
      <t>ジョウキョウ</t>
    </rPh>
    <rPh sb="14" eb="15">
      <t>ヒョウ</t>
    </rPh>
    <rPh sb="18" eb="20">
      <t>キニュウ</t>
    </rPh>
    <phoneticPr fontId="1"/>
  </si>
  <si>
    <t>※表５に実施状況を記載すること</t>
    <rPh sb="1" eb="2">
      <t>ベッピョウ</t>
    </rPh>
    <rPh sb="2" eb="3">
      <t>ベッピョウ</t>
    </rPh>
    <rPh sb="4" eb="6">
      <t>ジッシ</t>
    </rPh>
    <rPh sb="6" eb="8">
      <t>ジョウキョウ</t>
    </rPh>
    <rPh sb="9" eb="11">
      <t>キサイ</t>
    </rPh>
    <phoneticPr fontId="1"/>
  </si>
  <si>
    <r>
      <t>○消防計画を作成し、消防署へ届け出ているか</t>
    </r>
    <r>
      <rPr>
        <sz val="11"/>
        <color rgb="FF000000"/>
        <rFont val="游ゴシック"/>
      </rPr>
      <t>（変更も含む）</t>
    </r>
    <rPh sb="22" eb="24">
      <t>ヘンコウ</t>
    </rPh>
    <rPh sb="25" eb="26">
      <t>フク</t>
    </rPh>
    <phoneticPr fontId="1"/>
  </si>
  <si>
    <t>④食育・アレルギー対応</t>
    <rPh sb="1" eb="3">
      <t>ショクイク</t>
    </rPh>
    <rPh sb="9" eb="11">
      <t>タイオウ</t>
    </rPh>
    <phoneticPr fontId="1"/>
  </si>
  <si>
    <t>②幼児教育</t>
    <rPh sb="1" eb="3">
      <t>ヨウジ</t>
    </rPh>
    <rPh sb="3" eb="5">
      <t>キョウイク</t>
    </rPh>
    <phoneticPr fontId="1"/>
  </si>
  <si>
    <t>○上記「有」の場合、その内容</t>
    <rPh sb="1" eb="3">
      <t>ジョウキ</t>
    </rPh>
    <rPh sb="4" eb="5">
      <t>ア</t>
    </rPh>
    <rPh sb="7" eb="9">
      <t>バアイ</t>
    </rPh>
    <rPh sb="12" eb="14">
      <t>ナイヨウ</t>
    </rPh>
    <phoneticPr fontId="1"/>
  </si>
  <si>
    <t>　　「有」の場合、保護者への説明・周知方法</t>
    <rPh sb="3" eb="4">
      <t>ア</t>
    </rPh>
    <rPh sb="6" eb="8">
      <t>バアイ</t>
    </rPh>
    <rPh sb="9" eb="12">
      <t>ホゴシャ</t>
    </rPh>
    <rPh sb="14" eb="16">
      <t>セツメイ</t>
    </rPh>
    <rPh sb="17" eb="19">
      <t>シュウチ</t>
    </rPh>
    <rPh sb="19" eb="21">
      <t>ホウホウ</t>
    </rPh>
    <phoneticPr fontId="1"/>
  </si>
  <si>
    <t>　　「有」の場合、休所した日</t>
    <rPh sb="3" eb="4">
      <t>ア</t>
    </rPh>
    <rPh sb="6" eb="8">
      <t>バアイ</t>
    </rPh>
    <rPh sb="9" eb="11">
      <t>キュウショ</t>
    </rPh>
    <rPh sb="13" eb="14">
      <t>ヒ</t>
    </rPh>
    <phoneticPr fontId="1"/>
  </si>
  <si>
    <t>・保育所保育指針に基づく保育の提供に当たっての計画</t>
    <rPh sb="1" eb="3">
      <t>ホイク</t>
    </rPh>
    <rPh sb="3" eb="4">
      <t>ショ</t>
    </rPh>
    <rPh sb="4" eb="6">
      <t>ホイク</t>
    </rPh>
    <rPh sb="6" eb="8">
      <t>シシン</t>
    </rPh>
    <rPh sb="9" eb="10">
      <t>モト</t>
    </rPh>
    <rPh sb="12" eb="14">
      <t>ホイク</t>
    </rPh>
    <rPh sb="15" eb="17">
      <t>テイキョウ</t>
    </rPh>
    <rPh sb="18" eb="19">
      <t>ア</t>
    </rPh>
    <rPh sb="23" eb="25">
      <t>ケイカク</t>
    </rPh>
    <phoneticPr fontId="1"/>
  </si>
  <si>
    <t>・保育の提供の記録</t>
    <rPh sb="1" eb="3">
      <t>ホイク</t>
    </rPh>
    <rPh sb="4" eb="6">
      <t>テイキョウ</t>
    </rPh>
    <rPh sb="7" eb="9">
      <t>キロク</t>
    </rPh>
    <phoneticPr fontId="1"/>
  </si>
  <si>
    <t>全職員に周知しているか</t>
  </si>
  <si>
    <t>定員を恒常的に超過する場合</t>
    <rPh sb="0" eb="2">
      <t>テイイン</t>
    </rPh>
    <rPh sb="3" eb="6">
      <t>コウジョウテキ</t>
    </rPh>
    <rPh sb="7" eb="9">
      <t>チョウカ</t>
    </rPh>
    <rPh sb="11" eb="13">
      <t>バアイ</t>
    </rPh>
    <phoneticPr fontId="1"/>
  </si>
  <si>
    <r>
      <t xml:space="preserve">（２） </t>
    </r>
    <r>
      <rPr>
        <sz val="11"/>
        <color rgb="FF000000"/>
        <rFont val="游ゴシック"/>
      </rPr>
      <t>内部けん制体制の確立</t>
    </r>
    <rPh sb="4" eb="6">
      <t>ナイブ</t>
    </rPh>
    <rPh sb="8" eb="9">
      <t>セイ</t>
    </rPh>
    <phoneticPr fontId="1"/>
  </si>
  <si>
    <r>
      <t xml:space="preserve">４歳以上児
</t>
    </r>
    <r>
      <rPr>
        <sz val="9"/>
        <color theme="1"/>
        <rFont val="游ゴシック"/>
      </rPr>
      <t>（注３）</t>
    </r>
    <rPh sb="7" eb="8">
      <t>チュウ</t>
    </rPh>
    <phoneticPr fontId="1"/>
  </si>
  <si>
    <t>　収入決算額（※１保育所拠点区分（※２サービス区分）の事業活動による収入計）に占める割合</t>
  </si>
  <si>
    <t>【表２】</t>
    <rPh sb="1" eb="2">
      <t>ヒョウ</t>
    </rPh>
    <phoneticPr fontId="1"/>
  </si>
  <si>
    <t>所長</t>
    <rPh sb="0" eb="2">
      <t>ショチョウ</t>
    </rPh>
    <phoneticPr fontId="1"/>
  </si>
  <si>
    <t>各職種の総人数(所長(A1),(A2)を除く)
                               　　　　　　　　     (B)</t>
  </si>
  <si>
    <r>
      <t xml:space="preserve">  【Ⅰ基本の7要件】
</t>
    </r>
    <r>
      <rPr>
        <sz val="8"/>
        <color rgb="FF000000"/>
        <rFont val="游ゴシック"/>
      </rPr>
      <t>＋知事事前承認（自 然災害等の事由又は 事業活動収入の3%以下の場合は事前協議省略可）</t>
    </r>
  </si>
  <si>
    <t>(B)のうち県単一時保育事業担当者　　　　　　　　　　　　   
                       　　　　　（注２）　 （C4）</t>
    <rPh sb="62" eb="63">
      <t>チュウ</t>
    </rPh>
    <phoneticPr fontId="1"/>
  </si>
  <si>
    <t>(B)のうち県単障がい児保育事業担当者
　　　　　　　　　　　　　　　     （C5）</t>
  </si>
  <si>
    <t>(B)－(C1)－(C2)－(C3)－(C4)－(C5)
　　　　　　　　　　　　　　　     （D）</t>
  </si>
  <si>
    <t>非常勤職員</t>
    <rPh sb="0" eb="3">
      <t>ヒジョウキン</t>
    </rPh>
    <rPh sb="3" eb="5">
      <t>ショクイン</t>
    </rPh>
    <phoneticPr fontId="1"/>
  </si>
  <si>
    <t>(表1)の保育士定数小計と比較する職員数
①②③に係る(A2)＋(E)＋(G)　　　  （I）</t>
    <rPh sb="10" eb="12">
      <t>ショウケイ</t>
    </rPh>
    <rPh sb="25" eb="26">
      <t>カカ</t>
    </rPh>
    <phoneticPr fontId="1"/>
  </si>
  <si>
    <r>
      <t>○苦情解決に客観的に対応するため、</t>
    </r>
    <r>
      <rPr>
        <sz val="11"/>
        <color rgb="FF000000"/>
        <rFont val="游ゴシック"/>
      </rPr>
      <t>職員や理事等の特殊な関係にない者を第三者委員として複数名</t>
    </r>
    <rPh sb="17" eb="19">
      <t>ショクイン</t>
    </rPh>
    <rPh sb="20" eb="22">
      <t>リジ</t>
    </rPh>
    <rPh sb="22" eb="23">
      <t>トウ</t>
    </rPh>
    <rPh sb="24" eb="26">
      <t>トクシュ</t>
    </rPh>
    <rPh sb="27" eb="29">
      <t>カンケイ</t>
    </rPh>
    <rPh sb="32" eb="33">
      <t>モノ</t>
    </rPh>
    <rPh sb="44" eb="45">
      <t>メイ</t>
    </rPh>
    <phoneticPr fontId="1"/>
  </si>
  <si>
    <t>(表1)の保育士定数計と比較する職員数
①②③④に係る(A2)＋(E)＋(H)　　    (J)</t>
    <rPh sb="10" eb="11">
      <t>ケイ</t>
    </rPh>
    <phoneticPr fontId="1"/>
  </si>
  <si>
    <t>（注３）　常勤は、常用労働者のことであり、正規、嘱託、臨時など雇用の形態は問わない。非常勤は、パートタイマー等短時間勤務の保育
    　       士や常勤の保育士以外の保育士のことをいう。</t>
  </si>
  <si>
    <t>（注４）　乳児数が４人未満の場合、看護師等1名をみなし保育士とするには、子育ての知識・経験を有する看護師等を配置し、保育士の支援
    　       を受ける体制とすること。</t>
    <rPh sb="5" eb="7">
      <t>ニュウジ</t>
    </rPh>
    <rPh sb="7" eb="8">
      <t>スウ</t>
    </rPh>
    <rPh sb="10" eb="11">
      <t>ニン</t>
    </rPh>
    <rPh sb="11" eb="13">
      <t>ミマン</t>
    </rPh>
    <rPh sb="14" eb="16">
      <t>バアイ</t>
    </rPh>
    <rPh sb="17" eb="20">
      <t>カンゴシ</t>
    </rPh>
    <rPh sb="20" eb="21">
      <t>トウ</t>
    </rPh>
    <rPh sb="22" eb="23">
      <t>メイ</t>
    </rPh>
    <rPh sb="27" eb="30">
      <t>ホイクシ</t>
    </rPh>
    <rPh sb="36" eb="38">
      <t>コソダ</t>
    </rPh>
    <rPh sb="40" eb="42">
      <t>チシキ</t>
    </rPh>
    <rPh sb="43" eb="45">
      <t>ケイケン</t>
    </rPh>
    <rPh sb="46" eb="47">
      <t>ユウ</t>
    </rPh>
    <rPh sb="49" eb="52">
      <t>カンゴシ</t>
    </rPh>
    <rPh sb="52" eb="53">
      <t>トウ</t>
    </rPh>
    <rPh sb="54" eb="56">
      <t>ハイチ</t>
    </rPh>
    <rPh sb="58" eb="61">
      <t>ホイクシ</t>
    </rPh>
    <rPh sb="62" eb="64">
      <t>シエン</t>
    </rPh>
    <rPh sb="78" eb="79">
      <t>ウ</t>
    </rPh>
    <rPh sb="81" eb="83">
      <t>タイセイ</t>
    </rPh>
    <phoneticPr fontId="1"/>
  </si>
  <si>
    <t>（注５）　理学療法士等1名をみなし保育士とするには、保育士の支援を受ける体制とすること。</t>
    <rPh sb="5" eb="10">
      <t>リガクリョウホウシ</t>
    </rPh>
    <rPh sb="10" eb="11">
      <t>トウ</t>
    </rPh>
    <rPh sb="12" eb="13">
      <t>メイ</t>
    </rPh>
    <rPh sb="17" eb="20">
      <t>ホイクシ</t>
    </rPh>
    <rPh sb="26" eb="29">
      <t>ホイクシ</t>
    </rPh>
    <rPh sb="30" eb="32">
      <t>シエン</t>
    </rPh>
    <rPh sb="32" eb="33">
      <t>ウ</t>
    </rPh>
    <rPh sb="35" eb="37">
      <t>タイセイ</t>
    </rPh>
    <phoneticPr fontId="1"/>
  </si>
  <si>
    <t xml:space="preserve"> 民設保育所で、所長設置加算適用の
 所長又は公設保育所で、職務に保育 
 の割り当てがない所長　  　    　 (A1）</t>
    <rPh sb="19" eb="20">
      <t>ショ</t>
    </rPh>
    <rPh sb="20" eb="21">
      <t>チョウ</t>
    </rPh>
    <rPh sb="21" eb="22">
      <t>マタ</t>
    </rPh>
    <rPh sb="23" eb="25">
      <t>コウセツ</t>
    </rPh>
    <rPh sb="25" eb="28">
      <t>ホイクショ</t>
    </rPh>
    <rPh sb="30" eb="32">
      <t>ショクム</t>
    </rPh>
    <rPh sb="33" eb="35">
      <t>ホイク</t>
    </rPh>
    <rPh sb="39" eb="40">
      <t>ワ</t>
    </rPh>
    <rPh sb="41" eb="42">
      <t>ア</t>
    </rPh>
    <rPh sb="46" eb="48">
      <t>ショチョウ</t>
    </rPh>
    <phoneticPr fontId="1"/>
  </si>
  <si>
    <t xml:space="preserve"> 上記以外の所長           　　　     （A2）</t>
    <rPh sb="1" eb="3">
      <t>ジョウキ</t>
    </rPh>
    <rPh sb="3" eb="5">
      <t>イガイ</t>
    </rPh>
    <rPh sb="6" eb="8">
      <t>ショチョウ</t>
    </rPh>
    <phoneticPr fontId="1"/>
  </si>
  <si>
    <t xml:space="preserve"> (D)のうち非常勤(注３)の職員数 (F）
※各職員の勤務時間について表３に記載</t>
    <rPh sb="7" eb="10">
      <t>ヒジョウキン</t>
    </rPh>
    <rPh sb="11" eb="12">
      <t>チュウ</t>
    </rPh>
    <rPh sb="15" eb="17">
      <t>ショクイン</t>
    </rPh>
    <rPh sb="17" eb="18">
      <t>スウ</t>
    </rPh>
    <rPh sb="24" eb="25">
      <t>カク</t>
    </rPh>
    <rPh sb="25" eb="27">
      <t>ショクイン</t>
    </rPh>
    <rPh sb="28" eb="30">
      <t>キンム</t>
    </rPh>
    <rPh sb="30" eb="32">
      <t>ジカン</t>
    </rPh>
    <rPh sb="36" eb="37">
      <t>ヒョウ</t>
    </rPh>
    <rPh sb="39" eb="41">
      <t>キサイ</t>
    </rPh>
    <phoneticPr fontId="1"/>
  </si>
  <si>
    <t>人</t>
    <rPh sb="0" eb="1">
      <t>ニン</t>
    </rPh>
    <phoneticPr fontId="1"/>
  </si>
  <si>
    <t xml:space="preserve">（表３）の（O）から転記    </t>
  </si>
  <si>
    <t>②-2理学療法士・作業療法士・言語聴覚士・心理担当職員等（みなし保育士とする場合であり常勤換算１人まで可）　　  (注5）</t>
  </si>
  <si>
    <t>②-2理学療
法士等</t>
    <rPh sb="3" eb="6">
      <t>リガクリョウ</t>
    </rPh>
    <rPh sb="7" eb="9">
      <t>ホウゼ</t>
    </rPh>
    <rPh sb="9" eb="10">
      <t>トウ</t>
    </rPh>
    <phoneticPr fontId="1"/>
  </si>
  <si>
    <t>（注）令和５年４月２１日こ成保２１子ども家庭庁生育局長通知「保育所等における常勤保育士及び短時間保育士の定義について」</t>
  </si>
  <si>
    <t>⑥保護者支援・子育て支援</t>
  </si>
  <si>
    <t>〇職員配置状況【監査前月 月１日現在】    ※休業中の職員は除く</t>
  </si>
  <si>
    <t>教育・啓発</t>
    <rPh sb="0" eb="2">
      <t>キョウイク</t>
    </rPh>
    <rPh sb="3" eb="5">
      <t>ケイハツ</t>
    </rPh>
    <phoneticPr fontId="1"/>
  </si>
  <si>
    <t>【令和８年度】こども性暴力防止法の施行に向けた対応について</t>
    <rPh sb="1" eb="3">
      <t>レイワ</t>
    </rPh>
    <rPh sb="4" eb="6">
      <t>ネンド</t>
    </rPh>
    <rPh sb="10" eb="13">
      <t>セイボウリョク</t>
    </rPh>
    <rPh sb="13" eb="16">
      <t>ボウシホウ</t>
    </rPh>
    <rPh sb="17" eb="19">
      <t>セコウ</t>
    </rPh>
    <rPh sb="20" eb="21">
      <t>ム</t>
    </rPh>
    <rPh sb="23" eb="25">
      <t>タイオウ</t>
    </rPh>
    <phoneticPr fontId="1"/>
  </si>
  <si>
    <t>◎本書は「こども性暴力防止法」が令和8年12月25日に施行されることに伴い対象事業者（学校・認可保育所・認定こども園等は義務）の講ずべき措置等について松江市が独自にお伺いするものです。　</t>
    <rPh sb="1" eb="3">
      <t>ホンショ</t>
    </rPh>
    <rPh sb="8" eb="11">
      <t>セイボウリョク</t>
    </rPh>
    <rPh sb="11" eb="14">
      <t>ボウシホウ</t>
    </rPh>
    <rPh sb="16" eb="18">
      <t>レイワ</t>
    </rPh>
    <rPh sb="19" eb="20">
      <t>ネン</t>
    </rPh>
    <rPh sb="22" eb="23">
      <t>ガツ</t>
    </rPh>
    <rPh sb="25" eb="26">
      <t>ニチ</t>
    </rPh>
    <rPh sb="27" eb="29">
      <t>セコウ</t>
    </rPh>
    <rPh sb="35" eb="36">
      <t>トモナ</t>
    </rPh>
    <rPh sb="37" eb="39">
      <t>タイショウ</t>
    </rPh>
    <rPh sb="39" eb="41">
      <t>ジギョウ</t>
    </rPh>
    <rPh sb="41" eb="42">
      <t>シャ</t>
    </rPh>
    <rPh sb="43" eb="45">
      <t>ガッコウ</t>
    </rPh>
    <rPh sb="46" eb="48">
      <t>ニンカ</t>
    </rPh>
    <rPh sb="48" eb="51">
      <t>ホイクショ</t>
    </rPh>
    <rPh sb="52" eb="54">
      <t>ニンテイ</t>
    </rPh>
    <rPh sb="57" eb="58">
      <t>エン</t>
    </rPh>
    <rPh sb="58" eb="59">
      <t>トウ</t>
    </rPh>
    <rPh sb="60" eb="62">
      <t>ギム</t>
    </rPh>
    <rPh sb="64" eb="65">
      <t>コウ</t>
    </rPh>
    <rPh sb="68" eb="70">
      <t>ソチ</t>
    </rPh>
    <rPh sb="70" eb="71">
      <t>トウ</t>
    </rPh>
    <rPh sb="75" eb="78">
      <t>マツエシ</t>
    </rPh>
    <rPh sb="79" eb="81">
      <t>ドクジ</t>
    </rPh>
    <rPh sb="83" eb="84">
      <t>ウカガ</t>
    </rPh>
    <phoneticPr fontId="1"/>
  </si>
  <si>
    <t>施設・事業所の環境整備</t>
    <rPh sb="0" eb="2">
      <t>シセツ</t>
    </rPh>
    <rPh sb="3" eb="6">
      <t>ジギョウショ</t>
    </rPh>
    <rPh sb="7" eb="9">
      <t>カンキョウ</t>
    </rPh>
    <rPh sb="9" eb="11">
      <t>セイビ</t>
    </rPh>
    <phoneticPr fontId="1"/>
  </si>
  <si>
    <t>確認事項</t>
    <rPh sb="0" eb="2">
      <t>カクニン</t>
    </rPh>
    <rPh sb="2" eb="4">
      <t>ジコウ</t>
    </rPh>
    <phoneticPr fontId="1"/>
  </si>
  <si>
    <t>3.犯罪事実確認の手続きに応じる義務</t>
    <rPh sb="2" eb="4">
      <t>ハンザイ</t>
    </rPh>
    <rPh sb="4" eb="6">
      <t>ジジツ</t>
    </rPh>
    <rPh sb="6" eb="8">
      <t>カクニン</t>
    </rPh>
    <rPh sb="9" eb="11">
      <t>テツヅ</t>
    </rPh>
    <rPh sb="13" eb="14">
      <t>オウ</t>
    </rPh>
    <rPh sb="16" eb="18">
      <t>ギム</t>
    </rPh>
    <phoneticPr fontId="1"/>
  </si>
  <si>
    <t>5.保護者への教育・周知</t>
    <rPh sb="2" eb="5">
      <t>ホゴシャ</t>
    </rPh>
    <rPh sb="7" eb="9">
      <t>キョウイク</t>
    </rPh>
    <rPh sb="10" eb="12">
      <t>シュウチ</t>
    </rPh>
    <phoneticPr fontId="1"/>
  </si>
  <si>
    <t>6.従事者の研修</t>
    <rPh sb="2" eb="5">
      <t>ジュウジシャ</t>
    </rPh>
    <rPh sb="6" eb="8">
      <t>ケンシュウ</t>
    </rPh>
    <phoneticPr fontId="1"/>
  </si>
  <si>
    <t>7.報告のルール</t>
    <rPh sb="2" eb="4">
      <t>ホウコク</t>
    </rPh>
    <phoneticPr fontId="1"/>
  </si>
  <si>
    <t>9.報告書の保護</t>
    <rPh sb="2" eb="5">
      <t>ホウコクショ</t>
    </rPh>
    <rPh sb="6" eb="8">
      <t>ホゴ</t>
    </rPh>
    <phoneticPr fontId="1"/>
  </si>
  <si>
    <t>全ての従事者に、こどもの権利・性暴力加害の抑止等について以下の研修計画を立てていますか（実施済み含む）。</t>
    <rPh sb="0" eb="1">
      <t>スベ</t>
    </rPh>
    <rPh sb="3" eb="6">
      <t>ジュウジシャ</t>
    </rPh>
    <rPh sb="12" eb="14">
      <t>ケンリ</t>
    </rPh>
    <rPh sb="15" eb="18">
      <t>セイボウリョク</t>
    </rPh>
    <rPh sb="18" eb="20">
      <t>カガイ</t>
    </rPh>
    <rPh sb="21" eb="23">
      <t>ヨクシ</t>
    </rPh>
    <rPh sb="23" eb="24">
      <t>トウ</t>
    </rPh>
    <rPh sb="28" eb="30">
      <t>イカ</t>
    </rPh>
    <rPh sb="31" eb="33">
      <t>ケンシュウ</t>
    </rPh>
    <rPh sb="33" eb="35">
      <t>ケイカク</t>
    </rPh>
    <rPh sb="36" eb="37">
      <t>タ</t>
    </rPh>
    <rPh sb="44" eb="48">
      <t>ジッシ</t>
    </rPh>
    <rPh sb="48" eb="49">
      <t>フク</t>
    </rPh>
    <phoneticPr fontId="1"/>
  </si>
  <si>
    <t>ご協力ありがとうございました。回答が「把握していない」になった項目につきましては、法人・運営者等に確認され、把握しておいていただきますようお願いします。</t>
    <rPh sb="1" eb="3">
      <t>キョウリョク</t>
    </rPh>
    <rPh sb="15" eb="17">
      <t>カイトウ</t>
    </rPh>
    <rPh sb="19" eb="21">
      <t>ハアク</t>
    </rPh>
    <rPh sb="31" eb="33">
      <t>コウモク</t>
    </rPh>
    <rPh sb="41" eb="43">
      <t>ホウジン</t>
    </rPh>
    <rPh sb="44" eb="47">
      <t>ウンエイシャ</t>
    </rPh>
    <rPh sb="47" eb="48">
      <t>トウ</t>
    </rPh>
    <rPh sb="49" eb="51">
      <t>カクニン</t>
    </rPh>
    <rPh sb="54" eb="56">
      <t>ハアク</t>
    </rPh>
    <rPh sb="70" eb="71">
      <t>ネガ</t>
    </rPh>
    <phoneticPr fontId="1"/>
  </si>
  <si>
    <t>募集要項の採用条件に、性犯罪歴が無いことを明記していますか。</t>
    <rPh sb="0" eb="2">
      <t>ボシュウ</t>
    </rPh>
    <rPh sb="2" eb="4">
      <t>ヨウコウ</t>
    </rPh>
    <rPh sb="5" eb="7">
      <t>サイヨウ</t>
    </rPh>
    <rPh sb="7" eb="9">
      <t>ジョウケン</t>
    </rPh>
    <rPh sb="11" eb="14">
      <t>セイハンザイ</t>
    </rPh>
    <rPh sb="14" eb="15">
      <t>レキ</t>
    </rPh>
    <rPh sb="16" eb="17">
      <t>ナ</t>
    </rPh>
    <rPh sb="21" eb="23">
      <t>メイキ</t>
    </rPh>
    <phoneticPr fontId="1"/>
  </si>
  <si>
    <t>内定通知書に、内定取り消し事由として「重要な経歴の詐称」を明記していますか。</t>
    <rPh sb="0" eb="2">
      <t>ナイテイ</t>
    </rPh>
    <rPh sb="2" eb="5">
      <t>ツウチショ</t>
    </rPh>
    <rPh sb="7" eb="9">
      <t>ナイテイ</t>
    </rPh>
    <rPh sb="9" eb="10">
      <t>ト</t>
    </rPh>
    <rPh sb="11" eb="12">
      <t>ケ</t>
    </rPh>
    <rPh sb="13" eb="15">
      <t>ジユウ</t>
    </rPh>
    <rPh sb="19" eb="21">
      <t>ジュウヨウ</t>
    </rPh>
    <rPh sb="22" eb="24">
      <t>ケイレキ</t>
    </rPh>
    <rPh sb="25" eb="27">
      <t>サショウ</t>
    </rPh>
    <rPh sb="29" eb="31">
      <t>メイキ</t>
    </rPh>
    <phoneticPr fontId="1"/>
  </si>
  <si>
    <t>こども性暴力防止法の対象業務従事者に該当する職種を予め就業規則に定めていますか。</t>
    <rPh sb="3" eb="6">
      <t>セイボウリョク</t>
    </rPh>
    <rPh sb="6" eb="9">
      <t>ボウシホウ</t>
    </rPh>
    <rPh sb="10" eb="12">
      <t>タイショウ</t>
    </rPh>
    <rPh sb="12" eb="14">
      <t>ギョウム</t>
    </rPh>
    <rPh sb="14" eb="17">
      <t>ジュウジシャ</t>
    </rPh>
    <rPh sb="18" eb="20">
      <t>ガイトウ</t>
    </rPh>
    <rPh sb="22" eb="24">
      <t>ショクシュ</t>
    </rPh>
    <rPh sb="25" eb="26">
      <t>アラカジ</t>
    </rPh>
    <rPh sb="27" eb="29">
      <t>シュウギョウ</t>
    </rPh>
    <rPh sb="29" eb="31">
      <t>キソク</t>
    </rPh>
    <rPh sb="32" eb="33">
      <t>サダ</t>
    </rPh>
    <phoneticPr fontId="1"/>
  </si>
  <si>
    <t>不適切な行為（参考：「教育・保育等を提供する事業者による児童対象性暴力等の防止等の取組を横断的に促進するための指針」おける例示等）の内容が明確化してありますか。</t>
    <rPh sb="0" eb="3">
      <t>フテキセツ</t>
    </rPh>
    <rPh sb="4" eb="6">
      <t>コウイ</t>
    </rPh>
    <rPh sb="7" eb="9">
      <t>サンコウ</t>
    </rPh>
    <rPh sb="11" eb="13">
      <t>キョウイク</t>
    </rPh>
    <rPh sb="14" eb="16">
      <t>ホイク</t>
    </rPh>
    <rPh sb="16" eb="17">
      <t>トウ</t>
    </rPh>
    <rPh sb="18" eb="20">
      <t>テイキョウ</t>
    </rPh>
    <rPh sb="22" eb="25">
      <t>ジギョウシャ</t>
    </rPh>
    <rPh sb="28" eb="30">
      <t>ジドウ</t>
    </rPh>
    <rPh sb="30" eb="32">
      <t>タイショウ</t>
    </rPh>
    <rPh sb="32" eb="35">
      <t>セイボウリョク</t>
    </rPh>
    <rPh sb="35" eb="36">
      <t>トウ</t>
    </rPh>
    <rPh sb="37" eb="39">
      <t>ボウシ</t>
    </rPh>
    <rPh sb="39" eb="40">
      <t>トウ</t>
    </rPh>
    <rPh sb="41" eb="43">
      <t>トリクミ</t>
    </rPh>
    <rPh sb="44" eb="47">
      <t>オウダンテキ</t>
    </rPh>
    <rPh sb="48" eb="50">
      <t>ソクシン</t>
    </rPh>
    <rPh sb="55" eb="57">
      <t>シシン</t>
    </rPh>
    <rPh sb="61" eb="63">
      <t>レイジ</t>
    </rPh>
    <rPh sb="63" eb="64">
      <t>トウ</t>
    </rPh>
    <rPh sb="66" eb="68">
      <t>ナイヨウ</t>
    </rPh>
    <rPh sb="69" eb="72">
      <t>メイカクカ</t>
    </rPh>
    <phoneticPr fontId="1"/>
  </si>
  <si>
    <t>教育・保育等を提供する場においてこれらの行為をすることは、本法に反する行為であり厳格な懲戒処分の対象になり得ることを従事者に周知・伝達していますか。</t>
    <rPh sb="0" eb="2">
      <t>キョウイク</t>
    </rPh>
    <rPh sb="3" eb="5">
      <t>ホイク</t>
    </rPh>
    <rPh sb="5" eb="6">
      <t>トウ</t>
    </rPh>
    <rPh sb="7" eb="9">
      <t>テイキョウ</t>
    </rPh>
    <rPh sb="11" eb="12">
      <t>バ</t>
    </rPh>
    <rPh sb="20" eb="22">
      <t>コウイ</t>
    </rPh>
    <rPh sb="29" eb="30">
      <t>ホン</t>
    </rPh>
    <rPh sb="30" eb="31">
      <t>ホウ</t>
    </rPh>
    <rPh sb="32" eb="33">
      <t>ハン</t>
    </rPh>
    <rPh sb="35" eb="37">
      <t>コウイ</t>
    </rPh>
    <rPh sb="40" eb="42">
      <t>ゲンカク</t>
    </rPh>
    <rPh sb="43" eb="45">
      <t>チョウカイ</t>
    </rPh>
    <rPh sb="45" eb="47">
      <t>ショブン</t>
    </rPh>
    <rPh sb="48" eb="50">
      <t>タイショウ</t>
    </rPh>
    <rPh sb="53" eb="54">
      <t>ウ</t>
    </rPh>
    <rPh sb="58" eb="61">
      <t>ジュウジシャ</t>
    </rPh>
    <rPh sb="62" eb="64">
      <t>シュウチ</t>
    </rPh>
    <rPh sb="65" eb="67">
      <t>デンタツ</t>
    </rPh>
    <phoneticPr fontId="1"/>
  </si>
  <si>
    <r>
      <t>病児保育事業
　病児対応型・病後児対応型
　　看護師等</t>
    </r>
    <r>
      <rPr>
        <sz val="10"/>
        <color theme="1"/>
        <rFont val="游ゴシック"/>
      </rPr>
      <t>（利用児童おおむね10人につき１人）</t>
    </r>
    <r>
      <rPr>
        <sz val="11"/>
        <color theme="1"/>
        <rFont val="游ゴシック"/>
      </rPr>
      <t xml:space="preserve">
　　保育士</t>
    </r>
    <r>
      <rPr>
        <sz val="10"/>
        <color theme="1"/>
        <rFont val="游ゴシック"/>
      </rPr>
      <t>（利用児童おおむね３人につき１人）</t>
    </r>
    <r>
      <rPr>
        <sz val="11"/>
        <color theme="1"/>
        <rFont val="游ゴシック"/>
      </rPr>
      <t xml:space="preserve">
　体調不良児対応型：看護師等１名以上</t>
    </r>
    <rPh sb="8" eb="10">
      <t>ビョウジ</t>
    </rPh>
    <rPh sb="10" eb="13">
      <t>タイオウガタ</t>
    </rPh>
    <rPh sb="14" eb="17">
      <t>ビョウゴジ</t>
    </rPh>
    <rPh sb="17" eb="20">
      <t>タイオウガタ</t>
    </rPh>
    <rPh sb="23" eb="26">
      <t>カンゴシ</t>
    </rPh>
    <rPh sb="26" eb="27">
      <t>トウ</t>
    </rPh>
    <rPh sb="28" eb="30">
      <t>リヨウ</t>
    </rPh>
    <rPh sb="30" eb="32">
      <t>ジドウ</t>
    </rPh>
    <rPh sb="38" eb="39">
      <t>ニン</t>
    </rPh>
    <rPh sb="43" eb="44">
      <t>ニン</t>
    </rPh>
    <rPh sb="48" eb="51">
      <t>ホイクシ</t>
    </rPh>
    <rPh sb="52" eb="54">
      <t>リヨウ</t>
    </rPh>
    <rPh sb="54" eb="56">
      <t>ジドウ</t>
    </rPh>
    <rPh sb="61" eb="62">
      <t>ニン</t>
    </rPh>
    <rPh sb="66" eb="67">
      <t>ニン</t>
    </rPh>
    <rPh sb="70" eb="72">
      <t>タイチョウ</t>
    </rPh>
    <rPh sb="72" eb="74">
      <t>フリョウ</t>
    </rPh>
    <rPh sb="74" eb="75">
      <t>ジ</t>
    </rPh>
    <rPh sb="75" eb="78">
      <t>タイオウガタ</t>
    </rPh>
    <rPh sb="79" eb="82">
      <t>カンゴシ</t>
    </rPh>
    <rPh sb="82" eb="83">
      <t>トウ</t>
    </rPh>
    <rPh sb="84" eb="85">
      <t>メイ</t>
    </rPh>
    <rPh sb="85" eb="87">
      <t>イジョウ</t>
    </rPh>
    <phoneticPr fontId="1"/>
  </si>
  <si>
    <r>
      <t>・地域住民等に</t>
    </r>
    <r>
      <rPr>
        <sz val="11"/>
        <color rgb="FF000000"/>
        <rFont val="游ゴシック"/>
      </rPr>
      <t>緊急時の協力や援助を依頼しているか</t>
    </r>
  </si>
  <si>
    <t>対象業務事業従事者が行うべき事項（アカウント、戸籍等の登録）及び行わなかった場合の対応　などを確認しているか。</t>
    <rPh sb="0" eb="2">
      <t>タイショウ</t>
    </rPh>
    <rPh sb="2" eb="4">
      <t>ギョウム</t>
    </rPh>
    <rPh sb="4" eb="6">
      <t>ジギョウ</t>
    </rPh>
    <rPh sb="6" eb="9">
      <t>ジュウジシャ</t>
    </rPh>
    <rPh sb="10" eb="11">
      <t>オコナ</t>
    </rPh>
    <rPh sb="14" eb="16">
      <t>ジコウ</t>
    </rPh>
    <rPh sb="23" eb="26">
      <t>コセキ</t>
    </rPh>
    <rPh sb="27" eb="29">
      <t>トウロク</t>
    </rPh>
    <rPh sb="30" eb="31">
      <t>オヨ</t>
    </rPh>
    <rPh sb="32" eb="33">
      <t>オコナ</t>
    </rPh>
    <rPh sb="38" eb="40">
      <t>バアイ</t>
    </rPh>
    <rPh sb="41" eb="43">
      <t>タイオウ</t>
    </rPh>
    <rPh sb="47" eb="49">
      <t>カクニン</t>
    </rPh>
    <phoneticPr fontId="1"/>
  </si>
  <si>
    <t>従事者が当該規定に違反した場合、懲戒事由を定めているか。
就業規則違反や業務命令違反等に該当すること等を従事者に周知、伝達しているか。</t>
    <rPh sb="0" eb="3">
      <t>ジュウジシャ</t>
    </rPh>
    <rPh sb="4" eb="6">
      <t>トウガイ</t>
    </rPh>
    <rPh sb="6" eb="7">
      <t>タダシ</t>
    </rPh>
    <rPh sb="7" eb="8">
      <t>テイ</t>
    </rPh>
    <rPh sb="9" eb="11">
      <t>イハン</t>
    </rPh>
    <rPh sb="13" eb="15">
      <t>バアイ</t>
    </rPh>
    <rPh sb="16" eb="18">
      <t>チョウカイ</t>
    </rPh>
    <rPh sb="18" eb="20">
      <t>ジユウ</t>
    </rPh>
    <rPh sb="21" eb="22">
      <t>サダ</t>
    </rPh>
    <rPh sb="29" eb="31">
      <t>シュウギョウ</t>
    </rPh>
    <rPh sb="31" eb="33">
      <t>キソク</t>
    </rPh>
    <rPh sb="33" eb="35">
      <t>イハン</t>
    </rPh>
    <rPh sb="36" eb="38">
      <t>ギョウム</t>
    </rPh>
    <rPh sb="38" eb="40">
      <t>メイレイ</t>
    </rPh>
    <rPh sb="40" eb="42">
      <t>イハン</t>
    </rPh>
    <rPh sb="42" eb="43">
      <t>トウ</t>
    </rPh>
    <rPh sb="44" eb="46">
      <t>ガイトウ</t>
    </rPh>
    <rPh sb="50" eb="51">
      <t>トウ</t>
    </rPh>
    <rPh sb="52" eb="54">
      <t>ジュウジ</t>
    </rPh>
    <rPh sb="54" eb="55">
      <t>ジャ</t>
    </rPh>
    <rPh sb="56" eb="58">
      <t>シュウチ</t>
    </rPh>
    <rPh sb="59" eb="61">
      <t>デンタツ</t>
    </rPh>
    <phoneticPr fontId="1"/>
  </si>
  <si>
    <t>対象事業者として、被害を未然に防止する観点から、どのような環境整備を行っていますか。具体的な環境整備の取り組み内容をお書きください。</t>
    <rPh sb="0" eb="2">
      <t>タイショウ</t>
    </rPh>
    <rPh sb="2" eb="5">
      <t>ジギョウシャ</t>
    </rPh>
    <rPh sb="9" eb="11">
      <t>ヒガイ</t>
    </rPh>
    <rPh sb="12" eb="14">
      <t>ミゼン</t>
    </rPh>
    <rPh sb="15" eb="17">
      <t>ボウシ</t>
    </rPh>
    <rPh sb="19" eb="21">
      <t>カンテン</t>
    </rPh>
    <rPh sb="29" eb="31">
      <t>カンキョウ</t>
    </rPh>
    <rPh sb="31" eb="33">
      <t>セイビ</t>
    </rPh>
    <rPh sb="34" eb="35">
      <t>オコナ</t>
    </rPh>
    <rPh sb="42" eb="45">
      <t>グタイテキ</t>
    </rPh>
    <rPh sb="46" eb="48">
      <t>カンキョウ</t>
    </rPh>
    <rPh sb="48" eb="50">
      <t>セイビ</t>
    </rPh>
    <rPh sb="51" eb="52">
      <t>ト</t>
    </rPh>
    <rPh sb="53" eb="54">
      <t>ク</t>
    </rPh>
    <rPh sb="55" eb="57">
      <t>ナイヨウ</t>
    </rPh>
    <rPh sb="59" eb="60">
      <t>カ</t>
    </rPh>
    <phoneticPr fontId="1"/>
  </si>
  <si>
    <t>保護者へ性暴力とは何かを知ってもらう取り組みをしていますか。</t>
    <rPh sb="0" eb="3">
      <t>ホゴシャ</t>
    </rPh>
    <rPh sb="4" eb="7">
      <t>セイボウリョク</t>
    </rPh>
    <rPh sb="9" eb="10">
      <t>ナニ</t>
    </rPh>
    <rPh sb="12" eb="13">
      <t>シ</t>
    </rPh>
    <rPh sb="18" eb="19">
      <t>トリ</t>
    </rPh>
    <rPh sb="20" eb="21">
      <t>クミ</t>
    </rPh>
    <phoneticPr fontId="1"/>
  </si>
  <si>
    <t>児童が被害にあった場合の対応やこどもの権利等について、保護者に周知していますか。</t>
    <rPh sb="0" eb="2">
      <t>ジドウ</t>
    </rPh>
    <rPh sb="3" eb="5">
      <t>ヒガイ</t>
    </rPh>
    <rPh sb="9" eb="11">
      <t>バアイ</t>
    </rPh>
    <rPh sb="12" eb="14">
      <t>タイオウ</t>
    </rPh>
    <rPh sb="19" eb="21">
      <t>ケンリ</t>
    </rPh>
    <rPh sb="21" eb="22">
      <t>トウ</t>
    </rPh>
    <rPh sb="27" eb="30">
      <t>ホゴシャ</t>
    </rPh>
    <rPh sb="31" eb="33">
      <t>シュウチ</t>
    </rPh>
    <phoneticPr fontId="1"/>
  </si>
  <si>
    <t>報告の方法・報告先・報告内容等のルールが定めてありますか。</t>
    <rPh sb="0" eb="2">
      <t>ホウコク</t>
    </rPh>
    <rPh sb="3" eb="5">
      <t>ホウホウ</t>
    </rPh>
    <rPh sb="6" eb="8">
      <t>ホウコク</t>
    </rPh>
    <rPh sb="8" eb="9">
      <t>サキ</t>
    </rPh>
    <rPh sb="10" eb="12">
      <t>ホウコク</t>
    </rPh>
    <rPh sb="12" eb="14">
      <t>ナイヨウ</t>
    </rPh>
    <rPh sb="14" eb="15">
      <t>トウ</t>
    </rPh>
    <rPh sb="20" eb="21">
      <t>サダ</t>
    </rPh>
    <phoneticPr fontId="1"/>
  </si>
  <si>
    <t>報告を行った従事者に対して、当該行動を理由に不利益な処分や取扱いを行わないことが周知してありますか。</t>
    <rPh sb="0" eb="2">
      <t>ホウコク</t>
    </rPh>
    <rPh sb="3" eb="4">
      <t>オコナ</t>
    </rPh>
    <rPh sb="6" eb="9">
      <t>ジュウジシャ</t>
    </rPh>
    <rPh sb="10" eb="11">
      <t>タイ</t>
    </rPh>
    <rPh sb="14" eb="16">
      <t>トウガイ</t>
    </rPh>
    <rPh sb="16" eb="18">
      <t>コウドウ</t>
    </rPh>
    <rPh sb="19" eb="21">
      <t>リユウ</t>
    </rPh>
    <rPh sb="22" eb="25">
      <t>フリエキ</t>
    </rPh>
    <rPh sb="26" eb="28">
      <t>ショブン</t>
    </rPh>
    <rPh sb="29" eb="31">
      <t>トリアツカ</t>
    </rPh>
    <rPh sb="33" eb="34">
      <t>オコナ</t>
    </rPh>
    <rPh sb="40" eb="42">
      <t>シュウチ</t>
    </rPh>
    <phoneticPr fontId="1"/>
  </si>
  <si>
    <t>回答</t>
    <rPh sb="0" eb="2">
      <t>カイトウ</t>
    </rPh>
    <phoneticPr fontId="1"/>
  </si>
  <si>
    <r>
      <t>○原材料及び調理済み食品を食品ごとに50ｇ程度ずつを清潔な保存食容器（ビニール袋等）に入れて</t>
    </r>
    <r>
      <rPr>
        <sz val="11"/>
        <color rgb="FF000000"/>
        <rFont val="游ゴシック"/>
      </rPr>
      <t xml:space="preserve">食事提供後2週間以上保存しているか </t>
    </r>
    <rPh sb="46" eb="51">
      <t>ショクジ</t>
    </rPh>
    <rPh sb="52" eb="54">
      <t>シュウカン</t>
    </rPh>
    <rPh sb="54" eb="56">
      <t>イジョウ</t>
    </rPh>
    <phoneticPr fontId="1"/>
  </si>
  <si>
    <r>
      <t>○積立資産を</t>
    </r>
    <r>
      <rPr>
        <u/>
        <sz val="11"/>
        <color rgb="FF000000"/>
        <rFont val="游ゴシック"/>
      </rPr>
      <t>積立目的以外のために</t>
    </r>
    <r>
      <rPr>
        <sz val="11"/>
        <color rgb="FF000000"/>
        <rFont val="游ゴシック"/>
      </rPr>
      <t>取り崩したか</t>
    </r>
  </si>
  <si>
    <r>
      <t>（３）</t>
    </r>
    <r>
      <rPr>
        <sz val="11"/>
        <color theme="1"/>
        <rFont val="游ゴシック"/>
      </rPr>
      <t>職員の充足状況（令和８年度の状況）</t>
    </r>
  </si>
  <si>
    <r>
      <t>令和</t>
    </r>
    <r>
      <rPr>
        <sz val="24"/>
        <color rgb="FF000000"/>
        <rFont val="游ゴシック"/>
      </rPr>
      <t>８年度</t>
    </r>
    <rPh sb="0" eb="2">
      <t>レイワ</t>
    </rPh>
    <rPh sb="3" eb="5">
      <t>ネンド</t>
    </rPh>
    <phoneticPr fontId="1"/>
  </si>
  <si>
    <r>
      <t>保育所等監査調</t>
    </r>
    <r>
      <rPr>
        <sz val="24"/>
        <color rgb="FF000000"/>
        <rFont val="游ゴシック"/>
      </rPr>
      <t>書【私立保育所】</t>
    </r>
    <rPh sb="0" eb="2">
      <t>ホイク</t>
    </rPh>
    <rPh sb="2" eb="3">
      <t>ショ</t>
    </rPh>
    <rPh sb="3" eb="4">
      <t>トウ</t>
    </rPh>
    <rPh sb="4" eb="6">
      <t>カンサ</t>
    </rPh>
    <rPh sb="6" eb="7">
      <t>チョウ</t>
    </rPh>
    <rPh sb="7" eb="8">
      <t>ショ</t>
    </rPh>
    <rPh sb="9" eb="11">
      <t>シリツ</t>
    </rPh>
    <rPh sb="11" eb="13">
      <t>ホイク</t>
    </rPh>
    <rPh sb="13" eb="14">
      <t>ショ</t>
    </rPh>
    <phoneticPr fontId="1"/>
  </si>
  <si>
    <r>
      <t xml:space="preserve">（２） </t>
    </r>
    <r>
      <rPr>
        <sz val="11"/>
        <color rgb="FF000000"/>
        <rFont val="游ゴシック"/>
      </rPr>
      <t>職員の配置状況</t>
    </r>
  </si>
  <si>
    <r>
      <t>※</t>
    </r>
    <r>
      <rPr>
        <u val="double"/>
        <sz val="11"/>
        <color rgb="FF000000"/>
        <rFont val="游ゴシック"/>
      </rPr>
      <t>（３）職員の充足状況については、表１・２・３にご記入ください。</t>
    </r>
    <rPh sb="4" eb="6">
      <t>ショクイン</t>
    </rPh>
    <rPh sb="7" eb="9">
      <t>ジュウソク</t>
    </rPh>
    <rPh sb="9" eb="11">
      <t>ジョウキョウ</t>
    </rPh>
    <rPh sb="17" eb="18">
      <t>ヒョウ</t>
    </rPh>
    <rPh sb="18" eb="19">
      <t>ベッピョウ</t>
    </rPh>
    <rPh sb="25" eb="27">
      <t>キニュウ</t>
    </rPh>
    <phoneticPr fontId="1"/>
  </si>
  <si>
    <r>
      <t xml:space="preserve">（４） </t>
    </r>
    <r>
      <rPr>
        <sz val="11"/>
        <color rgb="FF000000"/>
        <rFont val="游ゴシック"/>
      </rPr>
      <t>職員研修の状況</t>
    </r>
  </si>
  <si>
    <r>
      <t>２　</t>
    </r>
    <r>
      <rPr>
        <u/>
        <sz val="11"/>
        <color rgb="FF000000"/>
        <rFont val="游ゴシック"/>
      </rPr>
      <t>前期末支払資金残高の取り崩し</t>
    </r>
    <r>
      <rPr>
        <sz val="11"/>
        <color rgb="FF000000"/>
        <rFont val="游ゴシック"/>
      </rPr>
      <t>による法人本部、他の保育所、他の社会福祉事業等への繰入金支出</t>
    </r>
  </si>
  <si>
    <r>
      <t xml:space="preserve">（７） </t>
    </r>
    <r>
      <rPr>
        <sz val="11"/>
        <color rgb="FF000000"/>
        <rFont val="游ゴシック"/>
      </rPr>
      <t>苦情解決の仕組み     ★確認資料：苦情解決処理要領、苦情処理記録、掲示物、園だより等</t>
    </r>
  </si>
  <si>
    <r>
      <t>（８）</t>
    </r>
    <r>
      <rPr>
        <sz val="11"/>
        <color rgb="FF000000"/>
        <rFont val="游ゴシック"/>
      </rPr>
      <t xml:space="preserve"> 一人ひとりの子どもを尊重する取組</t>
    </r>
  </si>
  <si>
    <r>
      <t>（９）</t>
    </r>
    <r>
      <rPr>
        <sz val="11"/>
        <color rgb="FF000000"/>
        <rFont val="游ゴシック"/>
      </rPr>
      <t>秘密の保持、個人情報の保護</t>
    </r>
  </si>
  <si>
    <r>
      <t>（２）施設等の</t>
    </r>
    <r>
      <rPr>
        <sz val="11"/>
        <color rgb="FF000000"/>
        <rFont val="游ゴシック"/>
      </rPr>
      <t>管理状況    ★確認資料：保育所台帳</t>
    </r>
    <rPh sb="7" eb="9">
      <t>カンリ</t>
    </rPh>
    <rPh sb="16" eb="18">
      <t>カクニン</t>
    </rPh>
    <rPh sb="18" eb="20">
      <t>シリョウ</t>
    </rPh>
    <rPh sb="21" eb="23">
      <t>ホイク</t>
    </rPh>
    <rPh sb="23" eb="24">
      <t>ショ</t>
    </rPh>
    <rPh sb="24" eb="26">
      <t>ダイチョウ</t>
    </rPh>
    <phoneticPr fontId="1"/>
  </si>
  <si>
    <r>
      <t>（</t>
    </r>
    <r>
      <rPr>
        <sz val="11"/>
        <color rgb="FF000000"/>
        <rFont val="游ゴシック"/>
      </rPr>
      <t>８） 塩分   ★確認資料：栄養出納表（給食関係帳簿様式４）、調味料による食塩摂取状況（同様式５）</t>
    </r>
  </si>
  <si>
    <r>
      <t>（</t>
    </r>
    <r>
      <rPr>
        <sz val="11"/>
        <color rgb="FF000000"/>
        <rFont val="游ゴシック"/>
      </rPr>
      <t>９） 調理委託      ★確認資料：契約書</t>
    </r>
  </si>
  <si>
    <r>
      <t xml:space="preserve">（２） 支出手続       </t>
    </r>
    <r>
      <rPr>
        <sz val="10"/>
        <color rgb="FF000000"/>
        <rFont val="游ゴシック"/>
      </rPr>
      <t>★確認資料：支出伺綴、支出証憑綴、現金出納帳、小口現金出納帳、経理規程、契約書</t>
    </r>
    <rPh sb="51" eb="54">
      <t>ケイヤクショ</t>
    </rPh>
    <phoneticPr fontId="1"/>
  </si>
  <si>
    <r>
      <t xml:space="preserve"> </t>
    </r>
    <r>
      <rPr>
        <sz val="11"/>
        <color rgb="FF000000"/>
        <rFont val="游ゴシック"/>
      </rPr>
      <t>（３）流動負債</t>
    </r>
    <rPh sb="4" eb="6">
      <t>リュウドウ</t>
    </rPh>
    <rPh sb="6" eb="8">
      <t>フサイ</t>
    </rPh>
    <phoneticPr fontId="1"/>
  </si>
  <si>
    <r>
      <t>(ⅰ)委託費を、</t>
    </r>
    <r>
      <rPr>
        <b/>
        <sz val="11"/>
        <color rgb="FF000000"/>
        <rFont val="游ゴシック"/>
      </rPr>
      <t>処遇改善等加算（基礎分）相当額の範囲内</t>
    </r>
    <r>
      <rPr>
        <sz val="11"/>
        <color rgb="FF000000"/>
        <rFont val="游ゴシック"/>
      </rPr>
      <t>において、同一の設置者が設置する「</t>
    </r>
    <r>
      <rPr>
        <b/>
        <sz val="11"/>
        <color rgb="FF000000"/>
        <rFont val="游ゴシック"/>
      </rPr>
      <t>保育所等</t>
    </r>
    <r>
      <rPr>
        <sz val="11"/>
        <color rgb="FF000000"/>
        <rFont val="游ゴシック"/>
      </rPr>
      <t>」の経費に充当する【Ⅱ 7要件＋特別保育】</t>
    </r>
  </si>
  <si>
    <r>
      <t>(ⅲ) 委託費を、</t>
    </r>
    <r>
      <rPr>
        <b/>
        <sz val="11"/>
        <color rgb="FF000000"/>
        <rFont val="游ゴシック"/>
      </rPr>
      <t>委託費の３カ月分相当額の範囲内</t>
    </r>
    <r>
      <rPr>
        <sz val="11"/>
        <color rgb="FF000000"/>
        <rFont val="游ゴシック"/>
      </rPr>
      <t>において、同一の設置者が設置する「</t>
    </r>
    <r>
      <rPr>
        <b/>
        <sz val="11"/>
        <color rgb="FF000000"/>
        <rFont val="游ゴシック"/>
      </rPr>
      <t>保育所等</t>
    </r>
    <r>
      <rPr>
        <sz val="11"/>
        <color rgb="FF000000"/>
        <rFont val="游ゴシック"/>
      </rPr>
      <t>」及び「</t>
    </r>
    <r>
      <rPr>
        <b/>
        <sz val="11"/>
        <color rgb="FF000000"/>
        <rFont val="游ゴシック"/>
      </rPr>
      <t>子育て支援事業</t>
    </r>
    <r>
      <rPr>
        <sz val="11"/>
        <color rgb="FF000000"/>
        <rFont val="游ゴシック"/>
      </rPr>
      <t>」の経費に充当する【Ⅲ すべての要件】</t>
    </r>
  </si>
  <si>
    <r>
      <t>(６) 乳児、</t>
    </r>
    <r>
      <rPr>
        <sz val="11"/>
        <color rgb="FF000000"/>
        <rFont val="游ゴシック"/>
      </rPr>
      <t>満3歳に満たない幼児及び満３歳以上の幼児の区分ごとの利用定員</t>
    </r>
    <rPh sb="7" eb="8">
      <t>マン</t>
    </rPh>
    <rPh sb="9" eb="10">
      <t>サイ</t>
    </rPh>
    <rPh sb="11" eb="12">
      <t>ミ</t>
    </rPh>
    <rPh sb="15" eb="17">
      <t>ヨウジ</t>
    </rPh>
    <rPh sb="25" eb="27">
      <t>ヨウジ</t>
    </rPh>
    <phoneticPr fontId="1"/>
  </si>
  <si>
    <r>
      <t>□保護者に対して入所時に、運営規程の概要、職員の勤務体制、利用者負担等、重要事項を記した文書を交付して説明を行</t>
    </r>
    <r>
      <rPr>
        <sz val="11"/>
        <color rgb="FF000000"/>
        <rFont val="游ゴシック"/>
      </rPr>
      <t>い、同意を得ているか。</t>
    </r>
    <rPh sb="57" eb="59">
      <t>ドウイ</t>
    </rPh>
    <rPh sb="60" eb="61">
      <t>エ</t>
    </rPh>
    <phoneticPr fontId="1"/>
  </si>
  <si>
    <r>
      <t>□保育所の見やすい場所に、運営規程の概要、職員の勤務体制、利用者負担等、重要事項を掲示</t>
    </r>
    <r>
      <rPr>
        <sz val="11"/>
        <color rgb="FF000000"/>
        <rFont val="游ゴシック"/>
      </rPr>
      <t>するとともに、インターネットにより公衆の閲覧に供しているか。</t>
    </r>
  </si>
  <si>
    <r>
      <t>配分</t>
    </r>
    <r>
      <rPr>
        <sz val="11"/>
        <color rgb="FF000000"/>
        <rFont val="游ゴシック"/>
      </rPr>
      <t>し、記録しているか</t>
    </r>
    <rPh sb="0" eb="2">
      <t>ハイブン</t>
    </rPh>
    <rPh sb="4" eb="6">
      <t>キロク</t>
    </rPh>
    <phoneticPr fontId="1"/>
  </si>
  <si>
    <r>
      <t>◎法令遵守責任者を選任し、</t>
    </r>
    <r>
      <rPr>
        <sz val="11"/>
        <color rgb="FF000000"/>
        <rFont val="游ゴシック"/>
      </rPr>
      <t>市町村長等(注)に届け出ているか　</t>
    </r>
    <rPh sb="14" eb="16">
      <t>チョウソン</t>
    </rPh>
    <rPh sb="17" eb="18">
      <t>トウ</t>
    </rPh>
    <phoneticPr fontId="1"/>
  </si>
  <si>
    <r>
      <t>○</t>
    </r>
    <r>
      <rPr>
        <sz val="11"/>
        <color rgb="FF000000"/>
        <rFont val="游ゴシック"/>
      </rPr>
      <t>時間外労働、休日労働を行う場合は、36協定を締結し、労働基準監督署へ届けているか</t>
    </r>
    <rPh sb="1" eb="4">
      <t>ジカンガイ</t>
    </rPh>
    <rPh sb="4" eb="6">
      <t>ロウドウ</t>
    </rPh>
    <rPh sb="23" eb="25">
      <t>テイケツ</t>
    </rPh>
    <phoneticPr fontId="1"/>
  </si>
  <si>
    <r>
      <t>〇</t>
    </r>
    <r>
      <rPr>
        <sz val="11"/>
        <color rgb="FF000000"/>
        <rFont val="游ゴシック"/>
      </rPr>
      <t>1か月単位変形労働時間制に関して協定を締結又は就業規則に規定しているか（1年単位変形労働</t>
    </r>
    <rPh sb="3" eb="4">
      <t>ゲツ</t>
    </rPh>
    <rPh sb="4" eb="6">
      <t>タンイ</t>
    </rPh>
    <rPh sb="6" eb="8">
      <t>ヘンケイ</t>
    </rPh>
    <rPh sb="12" eb="13">
      <t>セイ</t>
    </rPh>
    <rPh sb="22" eb="23">
      <t>マタ</t>
    </rPh>
    <rPh sb="24" eb="26">
      <t>シュウギョウ</t>
    </rPh>
    <rPh sb="26" eb="28">
      <t>キソク</t>
    </rPh>
    <rPh sb="29" eb="31">
      <t>キテイ</t>
    </rPh>
    <rPh sb="38" eb="39">
      <t>ネン</t>
    </rPh>
    <rPh sb="39" eb="41">
      <t>タンイ</t>
    </rPh>
    <rPh sb="41" eb="43">
      <t>ヘンケイ</t>
    </rPh>
    <rPh sb="43" eb="45">
      <t>ロウドウ</t>
    </rPh>
    <phoneticPr fontId="1"/>
  </si>
  <si>
    <r>
      <t>○給与から法令で定める税金や社会保険料以外の経費（給食費や親睦会費など）を控除する場合は、</t>
    </r>
    <r>
      <rPr>
        <sz val="11"/>
        <color rgb="FF000000"/>
        <rFont val="游ゴシック"/>
      </rPr>
      <t>賃金控除協定を締結しているか</t>
    </r>
    <rPh sb="45" eb="47">
      <t>チンギン</t>
    </rPh>
    <rPh sb="47" eb="49">
      <t>コウジョ</t>
    </rPh>
    <rPh sb="52" eb="54">
      <t>テイケツ</t>
    </rPh>
    <phoneticPr fontId="1"/>
  </si>
  <si>
    <r>
      <t>○「母性健康管理のための休暇等</t>
    </r>
    <r>
      <rPr>
        <sz val="11"/>
        <color rgb="FF000000"/>
        <rFont val="游ゴシック"/>
      </rPr>
      <t>、育児・介護休業」について、定めているか</t>
    </r>
    <rPh sb="16" eb="18">
      <t>イクジ</t>
    </rPh>
    <rPh sb="19" eb="21">
      <t>カイゴ</t>
    </rPh>
    <rPh sb="21" eb="23">
      <t>キュウギョウ</t>
    </rPh>
    <phoneticPr fontId="1"/>
  </si>
  <si>
    <r>
      <t>　②監査前月の</t>
    </r>
    <r>
      <rPr>
        <u/>
        <sz val="11"/>
        <color rgb="FF000000"/>
        <rFont val="游ゴシック"/>
      </rPr>
      <t>勤務ローテーション表</t>
    </r>
    <r>
      <rPr>
        <sz val="11"/>
        <color rgb="FF000000"/>
        <rFont val="游ゴシック"/>
      </rPr>
      <t>（勤務区分（早番、遅番など）ごとの始業、終業の時間を明記）（別紙②）</t>
    </r>
    <rPh sb="40" eb="42">
      <t>ジカン</t>
    </rPh>
    <rPh sb="47" eb="49">
      <t>ベッシ</t>
    </rPh>
    <phoneticPr fontId="1"/>
  </si>
  <si>
    <r>
      <t>〇「有」の場合、幼稚園教諭等の免許は</t>
    </r>
    <r>
      <rPr>
        <sz val="11"/>
        <color rgb="FF000000"/>
        <rFont val="游ゴシック"/>
      </rPr>
      <t>有効か</t>
    </r>
    <rPh sb="18" eb="20">
      <t>ユウコウ</t>
    </rPh>
    <phoneticPr fontId="1"/>
  </si>
  <si>
    <r>
      <t>○希望調査を行わずに休所</t>
    </r>
    <r>
      <rPr>
        <sz val="11"/>
        <color rgb="FF000000"/>
        <rFont val="游ゴシック"/>
      </rPr>
      <t>または保育時間の短縮した日</t>
    </r>
    <rPh sb="1" eb="3">
      <t>キボウ</t>
    </rPh>
    <rPh sb="3" eb="5">
      <t>チョウサ</t>
    </rPh>
    <rPh sb="6" eb="7">
      <t>オコナ</t>
    </rPh>
    <rPh sb="10" eb="12">
      <t>キュウショ</t>
    </rPh>
    <rPh sb="15" eb="20">
      <t>ホイクジ</t>
    </rPh>
    <rPh sb="20" eb="22">
      <t>タンシュク</t>
    </rPh>
    <rPh sb="24" eb="25">
      <t>ヒ</t>
    </rPh>
    <phoneticPr fontId="1"/>
  </si>
  <si>
    <r>
      <t>「有」の場合、</t>
    </r>
    <r>
      <rPr>
        <sz val="11"/>
        <color rgb="FF000000"/>
        <rFont val="游ゴシック"/>
      </rPr>
      <t>その理由</t>
    </r>
    <rPh sb="1" eb="2">
      <t>ア</t>
    </rPh>
    <rPh sb="4" eb="6">
      <t>バアイ</t>
    </rPh>
    <rPh sb="9" eb="11">
      <t>リユウ</t>
    </rPh>
    <phoneticPr fontId="1"/>
  </si>
  <si>
    <r>
      <t>（令和7年8月改定）</t>
    </r>
    <r>
      <rPr>
        <sz val="11"/>
        <color rgb="FF000000"/>
        <rFont val="游ゴシック"/>
      </rPr>
      <t>または園で策定した虐待等の防止及び発生時の対応等に関するマニュアルについて</t>
    </r>
    <rPh sb="1" eb="3">
      <t>レイワ</t>
    </rPh>
    <rPh sb="4" eb="5">
      <t>ネン</t>
    </rPh>
    <rPh sb="6" eb="7">
      <t>ガツ</t>
    </rPh>
    <rPh sb="7" eb="9">
      <t>カイテイ</t>
    </rPh>
    <rPh sb="15" eb="17">
      <t>サクテイ</t>
    </rPh>
    <phoneticPr fontId="1"/>
  </si>
  <si>
    <r>
      <t>○</t>
    </r>
    <r>
      <rPr>
        <sz val="11"/>
        <color rgb="FF000000"/>
        <rFont val="游ゴシック"/>
      </rPr>
      <t>防犯対策を行っているか</t>
    </r>
    <rPh sb="1" eb="3">
      <t>ボウハン</t>
    </rPh>
    <phoneticPr fontId="1"/>
  </si>
  <si>
    <r>
      <t>・防犯設備(防犯カメラ</t>
    </r>
    <r>
      <rPr>
        <sz val="11"/>
        <color rgb="FF000000"/>
        <rFont val="游ゴシック"/>
      </rPr>
      <t>、防犯ブザー、職員が携帯する防犯ベル等)対策</t>
    </r>
    <rPh sb="12" eb="14">
      <t>ボウハン</t>
    </rPh>
    <rPh sb="18" eb="20">
      <t>ショクイン</t>
    </rPh>
    <rPh sb="21" eb="23">
      <t>ケイタイ</t>
    </rPh>
    <rPh sb="25" eb="27">
      <t>ボウハン</t>
    </rPh>
    <rPh sb="31" eb="33">
      <t>タイサク</t>
    </rPh>
    <phoneticPr fontId="1"/>
  </si>
  <si>
    <r>
      <t>○プール活動・水遊びについて、監視に専念する人員とプール指導等を行う人員を</t>
    </r>
    <r>
      <rPr>
        <sz val="11"/>
        <color rgb="FF000000"/>
        <rFont val="游ゴシック"/>
      </rPr>
      <t>分けて配置しているか</t>
    </r>
    <rPh sb="4" eb="6">
      <t>カツドウ</t>
    </rPh>
    <rPh sb="7" eb="9">
      <t>ミズアソ</t>
    </rPh>
    <rPh sb="15" eb="17">
      <t>カンシ</t>
    </rPh>
    <rPh sb="18" eb="20">
      <t>センネン</t>
    </rPh>
    <rPh sb="22" eb="24">
      <t>ジンイン</t>
    </rPh>
    <rPh sb="28" eb="30">
      <t>シドウ</t>
    </rPh>
    <rPh sb="30" eb="31">
      <t>トウ</t>
    </rPh>
    <rPh sb="32" eb="33">
      <t>オコナ</t>
    </rPh>
    <rPh sb="34" eb="36">
      <t>ジンイン</t>
    </rPh>
    <rPh sb="37" eb="38">
      <t>ワ</t>
    </rPh>
    <rPh sb="40" eb="42">
      <t>ハイチ</t>
    </rPh>
    <phoneticPr fontId="1"/>
  </si>
  <si>
    <r>
      <t>○職員に対し、事故防止のための事前教育</t>
    </r>
    <r>
      <rPr>
        <sz val="11"/>
        <color rgb="FF000000"/>
        <rFont val="游ゴシック"/>
      </rPr>
      <t>（心肺蘇生法、AED等）及び応急手当等の研修を行っているか</t>
    </r>
    <rPh sb="1" eb="3">
      <t>ショクイン</t>
    </rPh>
    <rPh sb="4" eb="5">
      <t>タイ</t>
    </rPh>
    <rPh sb="7" eb="9">
      <t>ジコ</t>
    </rPh>
    <rPh sb="9" eb="11">
      <t>ボウシ</t>
    </rPh>
    <rPh sb="15" eb="17">
      <t>ジゼン</t>
    </rPh>
    <rPh sb="17" eb="19">
      <t>キョウイク</t>
    </rPh>
    <rPh sb="31" eb="32">
      <t>オヨ</t>
    </rPh>
    <rPh sb="33" eb="35">
      <t>オウキュウ</t>
    </rPh>
    <rPh sb="35" eb="37">
      <t>テアテ</t>
    </rPh>
    <rPh sb="37" eb="38">
      <t>トウ</t>
    </rPh>
    <rPh sb="39" eb="41">
      <t>ケンシュウ</t>
    </rPh>
    <rPh sb="42" eb="43">
      <t>オコナ</t>
    </rPh>
    <phoneticPr fontId="1"/>
  </si>
  <si>
    <r>
      <t>○</t>
    </r>
    <r>
      <rPr>
        <sz val="11"/>
        <color rgb="FF000000"/>
        <rFont val="游ゴシック"/>
      </rPr>
      <t>消防計画、災害対応マニュアルの内容(避難を開始する判断基準や避難場所、災害時の連絡体制等）</t>
    </r>
  </si>
  <si>
    <r>
      <t>◎</t>
    </r>
    <r>
      <rPr>
        <sz val="11"/>
        <color rgb="FF000000"/>
        <rFont val="游ゴシック"/>
      </rPr>
      <t>各保育所の保育方針や目標、保育所保育指針等に基づき全体的な計画が策定されているか</t>
    </r>
    <rPh sb="1" eb="2">
      <t>カク</t>
    </rPh>
    <rPh sb="2" eb="4">
      <t>ホイク</t>
    </rPh>
    <rPh sb="4" eb="5">
      <t>ショ</t>
    </rPh>
    <rPh sb="6" eb="8">
      <t>ホイク</t>
    </rPh>
    <rPh sb="8" eb="10">
      <t>ホウシン</t>
    </rPh>
    <rPh sb="11" eb="13">
      <t>モクヒョウ</t>
    </rPh>
    <rPh sb="14" eb="16">
      <t>ホイク</t>
    </rPh>
    <rPh sb="16" eb="17">
      <t>ショ</t>
    </rPh>
    <rPh sb="17" eb="19">
      <t>ホイク</t>
    </rPh>
    <rPh sb="19" eb="21">
      <t>シシン</t>
    </rPh>
    <rPh sb="21" eb="22">
      <t>トウ</t>
    </rPh>
    <rPh sb="23" eb="24">
      <t>モト</t>
    </rPh>
    <phoneticPr fontId="1"/>
  </si>
  <si>
    <r>
      <t>・掛け物（布団・タオルケット等）が顔まで</t>
    </r>
    <r>
      <rPr>
        <sz val="11"/>
        <color rgb="FF000000"/>
        <rFont val="游ゴシック"/>
      </rPr>
      <t>かからないようにしているか。また、シーツは固定されているか</t>
    </r>
    <rPh sb="1" eb="2">
      <t>カ</t>
    </rPh>
    <rPh sb="3" eb="4">
      <t>モノ</t>
    </rPh>
    <rPh sb="5" eb="7">
      <t>フトン</t>
    </rPh>
    <rPh sb="14" eb="15">
      <t>トウ</t>
    </rPh>
    <rPh sb="17" eb="18">
      <t>カオ</t>
    </rPh>
    <rPh sb="41" eb="43">
      <t>コテイ</t>
    </rPh>
    <phoneticPr fontId="1"/>
  </si>
  <si>
    <r>
      <t>○大量調理施設衛生管理マニュアル</t>
    </r>
    <r>
      <rPr>
        <sz val="11"/>
        <color rgb="FF000000"/>
        <rFont val="游ゴシック"/>
      </rPr>
      <t>等に基づく衛生管理に努めているか</t>
    </r>
    <rPh sb="1" eb="3">
      <t>タイリョウ</t>
    </rPh>
    <rPh sb="3" eb="5">
      <t>チョウリ</t>
    </rPh>
    <rPh sb="5" eb="7">
      <t>シセツ</t>
    </rPh>
    <rPh sb="7" eb="9">
      <t>エイセイ</t>
    </rPh>
    <rPh sb="9" eb="11">
      <t>カンリ</t>
    </rPh>
    <rPh sb="16" eb="17">
      <t>トウ</t>
    </rPh>
    <rPh sb="18" eb="19">
      <t>モト</t>
    </rPh>
    <rPh sb="21" eb="23">
      <t>エイセイ</t>
    </rPh>
    <rPh sb="23" eb="25">
      <t>カンリ</t>
    </rPh>
    <rPh sb="26" eb="27">
      <t>ツト</t>
    </rPh>
    <phoneticPr fontId="1"/>
  </si>
  <si>
    <r>
      <t>1件の契約金額が３0万円を超える物品購入、工事等があれば表に記載してください</t>
    </r>
    <r>
      <rPr>
        <sz val="9"/>
        <color rgb="FF000000"/>
        <rFont val="游ゴシック"/>
      </rPr>
      <t>（令和７年度から監査調書作成日まで）</t>
    </r>
    <rPh sb="1" eb="2">
      <t>ケン</t>
    </rPh>
    <rPh sb="3" eb="6">
      <t>ケイヤクキン</t>
    </rPh>
    <rPh sb="6" eb="7">
      <t>ガク</t>
    </rPh>
    <rPh sb="10" eb="12">
      <t>マンエン</t>
    </rPh>
    <rPh sb="13" eb="14">
      <t>コ</t>
    </rPh>
    <rPh sb="16" eb="18">
      <t>ブッピン</t>
    </rPh>
    <rPh sb="18" eb="20">
      <t>コウニュウ</t>
    </rPh>
    <rPh sb="21" eb="23">
      <t>コウジ</t>
    </rPh>
    <rPh sb="23" eb="24">
      <t>トウ</t>
    </rPh>
    <rPh sb="28" eb="29">
      <t>ヒョウ</t>
    </rPh>
    <rPh sb="30" eb="32">
      <t>キサイ</t>
    </rPh>
    <rPh sb="39" eb="41">
      <t>レイワ</t>
    </rPh>
    <rPh sb="42" eb="44">
      <t>ネンド</t>
    </rPh>
    <rPh sb="46" eb="48">
      <t>カンサ</t>
    </rPh>
    <rPh sb="48" eb="50">
      <t>チョウショ</t>
    </rPh>
    <rPh sb="50" eb="52">
      <t>サクセイ</t>
    </rPh>
    <rPh sb="52" eb="53">
      <t>ビ</t>
    </rPh>
    <phoneticPr fontId="1"/>
  </si>
  <si>
    <r>
      <t>□当該</t>
    </r>
    <r>
      <rPr>
        <sz val="11"/>
        <color rgb="FF000000"/>
        <rFont val="游ゴシック"/>
      </rPr>
      <t>施設と同一の拠点区分（サービス区分）として実施している各種事業（特定の補助金事業等）</t>
    </r>
    <rPh sb="1" eb="3">
      <t>トウガイ</t>
    </rPh>
    <rPh sb="3" eb="5">
      <t>シセツ</t>
    </rPh>
    <rPh sb="6" eb="8">
      <t>ドウイツ</t>
    </rPh>
    <rPh sb="9" eb="11">
      <t>キョテン</t>
    </rPh>
    <rPh sb="11" eb="13">
      <t>クブン</t>
    </rPh>
    <rPh sb="18" eb="20">
      <t>クブン</t>
    </rPh>
    <rPh sb="24" eb="26">
      <t>ジッシ</t>
    </rPh>
    <rPh sb="30" eb="32">
      <t>カクシュ</t>
    </rPh>
    <rPh sb="32" eb="34">
      <t>ジギョウ</t>
    </rPh>
    <rPh sb="35" eb="37">
      <t>トクテイ</t>
    </rPh>
    <rPh sb="38" eb="41">
      <t>ホジョキン</t>
    </rPh>
    <rPh sb="41" eb="43">
      <t>ジギョウ</t>
    </rPh>
    <rPh sb="43" eb="44">
      <t>トウ</t>
    </rPh>
    <phoneticPr fontId="1"/>
  </si>
  <si>
    <r>
      <t>○他の拠点(サービス)区分等からの</t>
    </r>
    <r>
      <rPr>
        <u/>
        <sz val="11"/>
        <color rgb="FF000000"/>
        <rFont val="游ゴシック"/>
      </rPr>
      <t>繰入金収入</t>
    </r>
    <r>
      <rPr>
        <sz val="11"/>
        <color rgb="FF000000"/>
        <rFont val="游ゴシック"/>
      </rPr>
      <t>があるか</t>
    </r>
  </si>
  <si>
    <r>
      <t>４　委託費の目的内使用</t>
    </r>
    <r>
      <rPr>
        <sz val="10"/>
        <color rgb="FF000000"/>
        <rFont val="游ゴシック"/>
      </rPr>
      <t>（本部で一括契約している通信費等の按分支出等）</t>
    </r>
    <r>
      <rPr>
        <sz val="11"/>
        <color rgb="FF000000"/>
        <rFont val="游ゴシック"/>
      </rPr>
      <t>による法人本部への繰入金支出</t>
    </r>
    <rPh sb="12" eb="14">
      <t>ホンブ</t>
    </rPh>
    <rPh sb="15" eb="17">
      <t>イッカツ</t>
    </rPh>
    <rPh sb="17" eb="19">
      <t>ケイヤク</t>
    </rPh>
    <rPh sb="23" eb="25">
      <t>ツウシン</t>
    </rPh>
    <rPh sb="25" eb="26">
      <t>ヒ</t>
    </rPh>
    <rPh sb="26" eb="27">
      <t>トウ</t>
    </rPh>
    <rPh sb="28" eb="30">
      <t>アンブン</t>
    </rPh>
    <rPh sb="30" eb="32">
      <t>シシュツ</t>
    </rPh>
    <rPh sb="32" eb="33">
      <t>トウ</t>
    </rPh>
    <phoneticPr fontId="1"/>
  </si>
  <si>
    <r>
      <t xml:space="preserve">流用範囲
</t>
    </r>
    <r>
      <rPr>
        <b/>
        <sz val="11"/>
        <color rgb="FF000000"/>
        <rFont val="游ゴシック"/>
      </rPr>
      <t>「保育所等」</t>
    </r>
    <r>
      <rPr>
        <sz val="11"/>
        <color rgb="FF000000"/>
        <rFont val="游ゴシック"/>
      </rPr>
      <t>に係る以下の経費</t>
    </r>
  </si>
  <si>
    <r>
      <t xml:space="preserve">流用範囲
</t>
    </r>
    <r>
      <rPr>
        <b/>
        <sz val="9"/>
        <color rgb="FF000000"/>
        <rFont val="游ゴシック"/>
      </rPr>
      <t>「子育て支援事業（地域子ども・子育て支援  事業及び企業主導型保育事業）」</t>
    </r>
    <r>
      <rPr>
        <sz val="9"/>
        <color rgb="FF000000"/>
        <rFont val="游ゴシック"/>
      </rPr>
      <t>に係る以下の経費</t>
    </r>
  </si>
  <si>
    <r>
      <t>地域子育て支援拠点事業</t>
    </r>
    <r>
      <rPr>
        <sz val="7"/>
        <color theme="1"/>
        <rFont val="游ゴシック"/>
      </rPr>
      <t>※保育士資格の有無及び常勤・非常勤は問わない</t>
    </r>
    <r>
      <rPr>
        <sz val="11"/>
        <color theme="1"/>
        <rFont val="游ゴシック"/>
      </rPr>
      <t xml:space="preserve">
</t>
    </r>
    <r>
      <rPr>
        <sz val="10"/>
        <color theme="1"/>
        <rFont val="游ゴシック"/>
      </rPr>
      <t>一般型専任２名以上　　連携型専任１名以上</t>
    </r>
    <rPh sb="0" eb="2">
      <t>チイキ</t>
    </rPh>
    <rPh sb="2" eb="4">
      <t>コソダ</t>
    </rPh>
    <rPh sb="5" eb="7">
      <t>シエン</t>
    </rPh>
    <rPh sb="7" eb="9">
      <t>キョテン</t>
    </rPh>
    <rPh sb="9" eb="11">
      <t>ジギョウ</t>
    </rPh>
    <rPh sb="12" eb="15">
      <t>ホイクシ</t>
    </rPh>
    <rPh sb="15" eb="17">
      <t>シカク</t>
    </rPh>
    <rPh sb="18" eb="20">
      <t>ウム</t>
    </rPh>
    <rPh sb="20" eb="21">
      <t>オヨ</t>
    </rPh>
    <rPh sb="22" eb="24">
      <t>ジョウキン</t>
    </rPh>
    <rPh sb="25" eb="28">
      <t>ヒジョウキン</t>
    </rPh>
    <rPh sb="29" eb="30">
      <t>ト</t>
    </rPh>
    <rPh sb="34" eb="37">
      <t>イッパンガタ</t>
    </rPh>
    <rPh sb="37" eb="39">
      <t>センニン</t>
    </rPh>
    <rPh sb="40" eb="41">
      <t>メイ</t>
    </rPh>
    <rPh sb="41" eb="43">
      <t>イジョウ</t>
    </rPh>
    <rPh sb="45" eb="47">
      <t>レンケイ</t>
    </rPh>
    <rPh sb="47" eb="48">
      <t>ガタ</t>
    </rPh>
    <rPh sb="48" eb="50">
      <t>センニン</t>
    </rPh>
    <rPh sb="51" eb="52">
      <t>メイ</t>
    </rPh>
    <rPh sb="52" eb="54">
      <t>イジョウ</t>
    </rPh>
    <phoneticPr fontId="1"/>
  </si>
  <si>
    <r>
      <t>「</t>
    </r>
    <r>
      <rPr>
        <b/>
        <sz val="11"/>
        <color rgb="FF000000"/>
        <rFont val="游ゴシック"/>
      </rPr>
      <t>社会福祉施設等」</t>
    </r>
    <r>
      <rPr>
        <sz val="11"/>
        <color rgb="FF000000"/>
        <rFont val="游ゴシック"/>
      </rPr>
      <t>に係る以下の経費</t>
    </r>
  </si>
  <si>
    <r>
      <t>県単一時保育事業
　保育士１名以上</t>
    </r>
    <r>
      <rPr>
        <sz val="10"/>
        <color theme="1"/>
        <rFont val="游ゴシック"/>
      </rPr>
      <t>　　 ※常勤・非常勤は問わない</t>
    </r>
    <rPh sb="0" eb="1">
      <t>ケン</t>
    </rPh>
    <rPh sb="1" eb="2">
      <t>タン</t>
    </rPh>
    <rPh sb="2" eb="4">
      <t>イチジ</t>
    </rPh>
    <rPh sb="4" eb="6">
      <t>ホイク</t>
    </rPh>
    <rPh sb="6" eb="8">
      <t>ジギョウ</t>
    </rPh>
    <rPh sb="10" eb="13">
      <t>ホイクシ</t>
    </rPh>
    <rPh sb="14" eb="15">
      <t>メイ</t>
    </rPh>
    <rPh sb="15" eb="17">
      <t>イジョウ</t>
    </rPh>
    <rPh sb="21" eb="23">
      <t>ジョウキン</t>
    </rPh>
    <rPh sb="24" eb="27">
      <t>ヒジョウキン</t>
    </rPh>
    <rPh sb="28" eb="29">
      <t>ト</t>
    </rPh>
    <phoneticPr fontId="1"/>
  </si>
  <si>
    <r>
      <t>【表８】処遇改善等加算　</t>
    </r>
    <r>
      <rPr>
        <sz val="11"/>
        <color theme="1"/>
        <rFont val="游ゴシック"/>
      </rPr>
      <t>区分３に係る研修受講状況表</t>
    </r>
    <rPh sb="1" eb="2">
      <t>ヒョウ</t>
    </rPh>
    <rPh sb="4" eb="6">
      <t>ショグウ</t>
    </rPh>
    <rPh sb="6" eb="8">
      <t>カイゼン</t>
    </rPh>
    <rPh sb="8" eb="9">
      <t>トウ</t>
    </rPh>
    <rPh sb="9" eb="11">
      <t>カサン</t>
    </rPh>
    <rPh sb="12" eb="14">
      <t>クブン</t>
    </rPh>
    <rPh sb="16" eb="17">
      <t>カカ</t>
    </rPh>
    <rPh sb="18" eb="20">
      <t>ケンシュウ</t>
    </rPh>
    <rPh sb="20" eb="22">
      <t>ジュコウ</t>
    </rPh>
    <rPh sb="22" eb="24">
      <t>ジョウキョウ</t>
    </rPh>
    <rPh sb="24" eb="25">
      <t>ヒョウ</t>
    </rPh>
    <phoneticPr fontId="1"/>
  </si>
  <si>
    <r>
      <t>処遇改善等加算　</t>
    </r>
    <r>
      <rPr>
        <sz val="11"/>
        <color theme="1"/>
        <rFont val="游ゴシック"/>
      </rPr>
      <t>区分３の対象の該当</t>
    </r>
    <rPh sb="0" eb="4">
      <t>ショグウカイゼン</t>
    </rPh>
    <rPh sb="4" eb="5">
      <t>トウ</t>
    </rPh>
    <rPh sb="5" eb="7">
      <t>カサン</t>
    </rPh>
    <rPh sb="8" eb="10">
      <t>クブン</t>
    </rPh>
    <rPh sb="12" eb="14">
      <t>タイショウ</t>
    </rPh>
    <rPh sb="15" eb="17">
      <t>ガイトウ</t>
    </rPh>
    <phoneticPr fontId="1"/>
  </si>
  <si>
    <r>
      <t>③障</t>
    </r>
    <r>
      <rPr>
        <sz val="10"/>
        <color theme="1"/>
        <rFont val="游ゴシック"/>
      </rPr>
      <t>がい児保育</t>
    </r>
    <rPh sb="1" eb="2">
      <t>ショウ</t>
    </rPh>
    <rPh sb="4" eb="5">
      <t>コ</t>
    </rPh>
    <rPh sb="5" eb="7">
      <t>ホイク</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</si>
</sst>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 "/>
    <numFmt numFmtId="177" formatCode="#,##0&quot;人&quot;"/>
    <numFmt numFmtId="178" formatCode="0.0_ "/>
    <numFmt numFmtId="179" formatCode="#,##0.00_ "/>
  </numFmts>
  <fonts count="51">
    <font>
      <sz val="11"/>
      <color theme="1"/>
      <name val="游ゴシック"/>
      <family val="3"/>
      <scheme val="minor"/>
    </font>
    <font>
      <sz val="6"/>
      <color auto="1"/>
      <name val="游ゴシック"/>
      <family val="3"/>
    </font>
    <font>
      <sz val="11"/>
      <color auto="1"/>
      <name val="游ゴシック"/>
      <family val="3"/>
      <scheme val="minor"/>
    </font>
    <font>
      <sz val="24"/>
      <color rgb="FF000000"/>
      <name val="游ゴシック"/>
      <family val="3"/>
      <scheme val="minor"/>
    </font>
    <font>
      <sz val="11"/>
      <color rgb="FF000000"/>
      <name val="游ゴシック"/>
      <family val="3"/>
      <scheme val="minor"/>
    </font>
    <font>
      <sz val="14"/>
      <color rgb="FF000000"/>
      <name val="游ゴシック"/>
      <family val="3"/>
      <scheme val="minor"/>
    </font>
    <font>
      <sz val="14"/>
      <color auto="1"/>
      <name val="游ゴシック"/>
      <family val="3"/>
      <scheme val="minor"/>
    </font>
    <font>
      <b/>
      <sz val="14"/>
      <color auto="1"/>
      <name val="游ゴシック"/>
      <family val="3"/>
      <scheme val="minor"/>
    </font>
    <font>
      <sz val="12"/>
      <color auto="1"/>
      <name val="游ゴシック"/>
      <family val="3"/>
      <scheme val="minor"/>
    </font>
    <font>
      <sz val="12"/>
      <color rgb="FF000000"/>
      <name val="游ゴシック"/>
      <family val="3"/>
      <scheme val="minor"/>
    </font>
    <font>
      <sz val="12"/>
      <color theme="1"/>
      <name val="游ゴシック"/>
      <family val="3"/>
      <scheme val="minor"/>
    </font>
    <font>
      <b/>
      <sz val="11"/>
      <color rgb="FF000000"/>
      <name val="游ゴシック"/>
      <family val="3"/>
      <scheme val="minor"/>
    </font>
    <font>
      <sz val="22"/>
      <color rgb="FFFF0000"/>
      <name val="游ゴシック"/>
      <family val="3"/>
      <scheme val="minor"/>
    </font>
    <font>
      <b/>
      <sz val="16"/>
      <color theme="1"/>
      <name val="游ゴシック"/>
      <family val="3"/>
      <scheme val="minor"/>
    </font>
    <font>
      <b/>
      <sz val="28"/>
      <color theme="1"/>
      <name val="游ゴシック"/>
      <family val="3"/>
      <scheme val="minor"/>
    </font>
    <font>
      <sz val="16"/>
      <color theme="1"/>
      <name val="游ゴシック"/>
      <family val="2"/>
      <scheme val="minor"/>
    </font>
    <font>
      <sz val="14"/>
      <color theme="1"/>
      <name val="游ゴシック"/>
      <family val="3"/>
      <scheme val="minor"/>
    </font>
    <font>
      <b/>
      <sz val="18"/>
      <color theme="1"/>
      <name val="游ゴシック"/>
      <family val="3"/>
      <scheme val="minor"/>
    </font>
    <font>
      <sz val="9"/>
      <color theme="1"/>
      <name val="游ゴシック"/>
      <family val="3"/>
      <scheme val="minor"/>
    </font>
    <font>
      <b/>
      <sz val="12"/>
      <color rgb="FF000000"/>
      <name val="游ゴシック"/>
      <family val="3"/>
      <scheme val="minor"/>
    </font>
    <font>
      <b/>
      <sz val="12"/>
      <color rgb="FF000000"/>
      <name val="ＭＳ ゴシック"/>
      <family val="3"/>
    </font>
    <font>
      <u val="double"/>
      <sz val="11"/>
      <color rgb="FF000000"/>
      <name val="游ゴシック"/>
      <family val="3"/>
    </font>
    <font>
      <sz val="11"/>
      <color rgb="FF000000"/>
      <name val="BIZ UDゴシック"/>
      <family val="3"/>
    </font>
    <font>
      <b/>
      <sz val="11"/>
      <color auto="1"/>
      <name val="游ゴシック"/>
      <family val="3"/>
    </font>
    <font>
      <sz val="10.5"/>
      <color rgb="FF000000"/>
      <name val="游ゴシック"/>
      <family val="3"/>
    </font>
    <font>
      <sz val="10"/>
      <color rgb="FF000000"/>
      <name val="游ゴシック"/>
      <family val="3"/>
    </font>
    <font>
      <sz val="9"/>
      <color rgb="FF000000"/>
      <name val="游ゴシック"/>
      <family val="3"/>
    </font>
    <font>
      <sz val="8"/>
      <color rgb="FF000000"/>
      <name val="游ゴシック"/>
      <family val="3"/>
    </font>
    <font>
      <sz val="11"/>
      <color theme="1"/>
      <name val="游ゴシック"/>
      <family val="3"/>
      <scheme val="minor"/>
    </font>
    <font>
      <sz val="9"/>
      <color auto="1"/>
      <name val="游ゴシック"/>
      <family val="3"/>
    </font>
    <font>
      <sz val="11"/>
      <color rgb="FF000000"/>
      <name val="ＭＳ ゴシック"/>
      <family val="3"/>
    </font>
    <font>
      <b/>
      <sz val="6"/>
      <color rgb="FF000000"/>
      <name val="游ゴシック"/>
      <family val="3"/>
      <scheme val="minor"/>
    </font>
    <font>
      <sz val="14"/>
      <color theme="1"/>
      <name val="ＭＳ 明朝"/>
      <family val="1"/>
    </font>
    <font>
      <sz val="8"/>
      <color theme="1"/>
      <name val="游ゴシック"/>
      <family val="3"/>
      <scheme val="minor"/>
    </font>
    <font>
      <sz val="14"/>
      <color auto="1"/>
      <name val="ＭＳ 明朝"/>
      <family val="1"/>
    </font>
    <font>
      <sz val="10"/>
      <color auto="1"/>
      <name val="游ゴシック"/>
      <family val="3"/>
    </font>
    <font>
      <sz val="10.5"/>
      <color theme="1"/>
      <name val="ＭＳ 明朝"/>
      <family val="1"/>
    </font>
    <font>
      <sz val="10.5"/>
      <color theme="1"/>
      <name val="Century"/>
      <family val="1"/>
    </font>
    <font>
      <sz val="9"/>
      <color theme="1"/>
      <name val="ＭＳ 明朝"/>
      <family val="1"/>
    </font>
    <font>
      <sz val="13"/>
      <color theme="1"/>
      <name val="游ゴシック"/>
      <family val="3"/>
    </font>
    <font>
      <sz val="10.5"/>
      <color theme="1"/>
      <name val="Times New Roman"/>
      <family val="1"/>
    </font>
    <font>
      <sz val="10.5"/>
      <color theme="1"/>
      <name val="游ゴシック"/>
      <family val="3"/>
    </font>
    <font>
      <sz val="10.5"/>
      <color auto="1"/>
      <name val="Times New Roman"/>
      <family val="1"/>
    </font>
    <font>
      <i/>
      <sz val="10.5"/>
      <color auto="1"/>
      <name val="ＭＳ 明朝"/>
      <family val="1"/>
    </font>
    <font>
      <sz val="13"/>
      <color auto="1"/>
      <name val="游ゴシック"/>
      <family val="3"/>
    </font>
    <font>
      <sz val="10"/>
      <color theme="1"/>
      <name val="游ゴシック"/>
      <family val="3"/>
    </font>
    <font>
      <sz val="18"/>
      <color theme="1"/>
      <name val="游ゴシック"/>
      <family val="2"/>
      <scheme val="minor"/>
    </font>
    <font>
      <b/>
      <sz val="9"/>
      <color auto="1"/>
      <name val="游ゴシック"/>
      <family val="3"/>
      <scheme val="minor"/>
    </font>
    <font>
      <b/>
      <sz val="12"/>
      <color auto="1"/>
      <name val="游ゴシック"/>
      <family val="3"/>
      <scheme val="minor"/>
    </font>
    <font>
      <sz val="8"/>
      <color auto="1"/>
      <name val="游ゴシック"/>
      <family val="3"/>
    </font>
    <font>
      <sz val="12"/>
      <color theme="1"/>
      <name val="ＭＳ ゴシック"/>
      <family val="3"/>
    </font>
  </fonts>
  <fills count="8">
    <fill>
      <patternFill patternType="none"/>
    </fill>
    <fill>
      <patternFill patternType="gray125"/>
    </fill>
    <fill>
      <patternFill patternType="solid">
        <fgColor rgb="FFFFFF99"/>
        <bgColor indexed="64"/>
      </patternFill>
    </fill>
    <fill>
      <patternFill patternType="solid">
        <fgColor rgb="FFFFFF00"/>
        <bgColor indexed="64"/>
      </patternFill>
    </fill>
    <fill>
      <patternFill patternType="solid">
        <fgColor theme="0"/>
        <bgColor indexed="64"/>
      </patternFill>
    </fill>
    <fill>
      <patternFill patternType="solid">
        <fgColor theme="0" tint="-0.35"/>
        <bgColor indexed="64"/>
      </patternFill>
    </fill>
    <fill>
      <patternFill patternType="solid">
        <fgColor rgb="FFA6A6A6"/>
        <bgColor indexed="64"/>
      </patternFill>
    </fill>
    <fill>
      <patternFill patternType="solid">
        <fgColor theme="7" tint="0.6"/>
        <bgColor indexed="64"/>
      </patternFill>
    </fill>
  </fills>
  <borders count="3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top style="hair">
        <color auto="1"/>
      </top>
      <bottom style="hair">
        <color auto="1"/>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right style="thin">
        <color indexed="64"/>
      </right>
      <top style="thin">
        <color indexed="64"/>
      </top>
      <bottom style="thin">
        <color indexed="64"/>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top style="hair">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ck">
        <color rgb="FFFF0000"/>
      </left>
      <right/>
      <top style="thick">
        <color rgb="FFFF0000"/>
      </top>
      <bottom style="thin">
        <color rgb="FFFF0000"/>
      </bottom>
      <diagonal/>
    </border>
    <border>
      <left style="thick">
        <color rgb="FFFF0000"/>
      </left>
      <right/>
      <top style="thin">
        <color rgb="FFFF0000"/>
      </top>
      <bottom style="thin">
        <color rgb="FFFF0000"/>
      </bottom>
      <diagonal/>
    </border>
    <border>
      <left style="thick">
        <color rgb="FFFF0000"/>
      </left>
      <right/>
      <top style="thin">
        <color rgb="FFFF0000"/>
      </top>
      <bottom style="thick">
        <color rgb="FFFF0000"/>
      </bottom>
      <diagonal/>
    </border>
    <border>
      <left/>
      <right/>
      <top style="thin">
        <color indexed="64"/>
      </top>
      <bottom/>
      <diagonal/>
    </border>
    <border>
      <left/>
      <right/>
      <top/>
      <bottom style="thin">
        <color indexed="64"/>
      </bottom>
      <diagonal/>
    </border>
    <border>
      <left/>
      <right/>
      <top style="thick">
        <color rgb="FFFF0000"/>
      </top>
      <bottom style="thin">
        <color rgb="FFFF0000"/>
      </bottom>
      <diagonal/>
    </border>
    <border>
      <left/>
      <right/>
      <top style="thin">
        <color rgb="FFFF0000"/>
      </top>
      <bottom style="thin">
        <color rgb="FFFF0000"/>
      </bottom>
      <diagonal/>
    </border>
    <border>
      <left/>
      <right/>
      <top style="thin">
        <color rgb="FFFF0000"/>
      </top>
      <bottom style="thick">
        <color rgb="FFFF0000"/>
      </bottom>
      <diagonal/>
    </border>
    <border>
      <left/>
      <right style="thick">
        <color rgb="FFFF0000"/>
      </right>
      <top style="thick">
        <color rgb="FFFF0000"/>
      </top>
      <bottom style="thin">
        <color rgb="FFFF0000"/>
      </bottom>
      <diagonal/>
    </border>
    <border>
      <left/>
      <right style="thick">
        <color rgb="FFFF0000"/>
      </right>
      <top style="thin">
        <color rgb="FFFF0000"/>
      </top>
      <bottom style="thin">
        <color rgb="FFFF0000"/>
      </bottom>
      <diagonal/>
    </border>
    <border>
      <left/>
      <right style="thick">
        <color rgb="FFFF0000"/>
      </right>
      <top style="thin">
        <color rgb="FFFF0000"/>
      </top>
      <bottom style="thick">
        <color rgb="FFFF0000"/>
      </bottom>
      <diagonal/>
    </border>
    <border>
      <left style="thin">
        <color indexed="64"/>
      </left>
      <right style="thin">
        <color indexed="64"/>
      </right>
      <top style="thin">
        <color indexed="64"/>
      </top>
      <bottom/>
      <diagonal/>
    </border>
    <border>
      <left style="thick">
        <color rgb="FFFF0000"/>
      </left>
      <right style="thick">
        <color rgb="FFFF0000"/>
      </right>
      <top style="thick">
        <color rgb="FFFF0000"/>
      </top>
      <bottom style="thin">
        <color rgb="FFFF0000"/>
      </bottom>
      <diagonal/>
    </border>
    <border>
      <left style="thick">
        <color rgb="FFFF0000"/>
      </left>
      <right style="thick">
        <color rgb="FFFF0000"/>
      </right>
      <top style="thin">
        <color rgb="FFFF0000"/>
      </top>
      <bottom style="thin">
        <color rgb="FFFF0000"/>
      </bottom>
      <diagonal/>
    </border>
    <border>
      <left style="thick">
        <color rgb="FFFF0000"/>
      </left>
      <right style="thick">
        <color rgb="FFFF0000"/>
      </right>
      <top style="thin">
        <color rgb="FFFF0000"/>
      </top>
      <bottom style="thick">
        <color rgb="FFFF0000"/>
      </bottom>
      <diagonal/>
    </border>
    <border>
      <left/>
      <right style="thick">
        <color rgb="FFFF0000"/>
      </right>
      <top/>
      <bottom/>
      <diagonal/>
    </border>
    <border>
      <left/>
      <right/>
      <top style="thick">
        <color rgb="FFFF0000"/>
      </top>
      <bottom/>
      <diagonal/>
    </border>
    <border>
      <left/>
      <right/>
      <top/>
      <bottom style="thick">
        <color rgb="FFFF0000"/>
      </bottom>
      <diagonal/>
    </border>
    <border>
      <left style="thick">
        <color rgb="FFFF0000"/>
      </left>
      <right/>
      <top style="thick">
        <color rgb="FFFF0000"/>
      </top>
      <bottom/>
      <diagonal/>
    </border>
    <border>
      <left style="thick">
        <color rgb="FFFF0000"/>
      </left>
      <right/>
      <top/>
      <bottom style="thick">
        <color rgb="FFFF0000"/>
      </bottom>
      <diagonal/>
    </border>
    <border>
      <left style="thick">
        <color rgb="FFFF0000"/>
      </left>
      <right/>
      <top style="thick">
        <color rgb="FFFF0000"/>
      </top>
      <bottom style="thick">
        <color rgb="FFFF0000"/>
      </bottom>
      <diagonal/>
    </border>
    <border>
      <left style="thin">
        <color indexed="64"/>
      </left>
      <right/>
      <top/>
      <bottom/>
      <diagonal/>
    </border>
    <border>
      <left style="medium">
        <color rgb="FFFF0000"/>
      </left>
      <right/>
      <top style="medium">
        <color rgb="FFFF0000"/>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diagonal/>
    </border>
    <border>
      <left/>
      <right/>
      <top style="medium">
        <color rgb="FFFF000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rgb="FFFF0000"/>
      </left>
      <right style="thin">
        <color rgb="FFFF0000"/>
      </right>
      <top style="thick">
        <color rgb="FFFF0000"/>
      </top>
      <bottom style="thin">
        <color indexed="64"/>
      </bottom>
      <diagonal/>
    </border>
    <border>
      <left style="thick">
        <color rgb="FFFF0000"/>
      </left>
      <right style="thin">
        <color rgb="FFFF0000"/>
      </right>
      <top style="thin">
        <color indexed="64"/>
      </top>
      <bottom style="thick">
        <color rgb="FFFF0000"/>
      </bottom>
      <diagonal/>
    </border>
    <border>
      <left style="thick">
        <color rgb="FFFF0000"/>
      </left>
      <right style="thin">
        <color rgb="FFFF0000"/>
      </right>
      <top style="thick">
        <color rgb="FFFF0000"/>
      </top>
      <bottom style="thin">
        <color rgb="FFFF0000"/>
      </bottom>
      <diagonal/>
    </border>
    <border>
      <left style="thick">
        <color rgb="FFFF0000"/>
      </left>
      <right style="thin">
        <color rgb="FFFF0000"/>
      </right>
      <top style="thin">
        <color rgb="FFFF0000"/>
      </top>
      <bottom style="thick">
        <color rgb="FFFF0000"/>
      </bottom>
      <diagonal/>
    </border>
    <border>
      <left style="thick">
        <color rgb="FFFF0000"/>
      </left>
      <right style="thin">
        <color rgb="FFFF0000"/>
      </right>
      <top style="thick">
        <color rgb="FFFF0000"/>
      </top>
      <bottom/>
      <diagonal/>
    </border>
    <border>
      <left style="thick">
        <color rgb="FFFF0000"/>
      </left>
      <right style="thin">
        <color rgb="FFFF0000"/>
      </right>
      <top/>
      <bottom style="thick">
        <color rgb="FFFF0000"/>
      </bottom>
      <diagonal/>
    </border>
    <border>
      <left/>
      <right/>
      <top style="thick">
        <color rgb="FFFF0000"/>
      </top>
      <bottom style="thick">
        <color rgb="FFFF0000"/>
      </bottom>
      <diagonal/>
    </border>
    <border>
      <left/>
      <right/>
      <top style="medium">
        <color rgb="FFFF0000"/>
      </top>
      <bottom style="thin">
        <color rgb="FFFF0000"/>
      </bottom>
      <diagonal/>
    </border>
    <border>
      <left/>
      <right/>
      <top style="thin">
        <color rgb="FFFF0000"/>
      </top>
      <bottom/>
      <diagonal/>
    </border>
    <border>
      <left style="medium">
        <color rgb="FFFF0000"/>
      </left>
      <right style="thin">
        <color rgb="FFFF0000"/>
      </right>
      <top style="medium">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medium">
        <color rgb="FFFF0000"/>
      </left>
      <right style="thin">
        <color rgb="FFFF0000"/>
      </right>
      <top style="thin">
        <color rgb="FFFF0000"/>
      </top>
      <bottom style="thin">
        <color rgb="FFFF0000"/>
      </bottom>
      <diagonal/>
    </border>
    <border>
      <left style="thin">
        <color rgb="FFFF0000"/>
      </left>
      <right style="thin">
        <color rgb="FFFF0000"/>
      </right>
      <top style="thick">
        <color rgb="FFFF0000"/>
      </top>
      <bottom style="thin">
        <color indexed="64"/>
      </bottom>
      <diagonal/>
    </border>
    <border>
      <left style="thin">
        <color rgb="FFFF0000"/>
      </left>
      <right style="thin">
        <color rgb="FFFF0000"/>
      </right>
      <top style="thin">
        <color indexed="64"/>
      </top>
      <bottom style="thick">
        <color rgb="FFFF0000"/>
      </bottom>
      <diagonal/>
    </border>
    <border>
      <left style="thin">
        <color rgb="FFFF0000"/>
      </left>
      <right style="thin">
        <color rgb="FFFF0000"/>
      </right>
      <top style="thick">
        <color rgb="FFFF0000"/>
      </top>
      <bottom style="thin">
        <color rgb="FFFF0000"/>
      </bottom>
      <diagonal/>
    </border>
    <border>
      <left style="thin">
        <color rgb="FFFF0000"/>
      </left>
      <right style="thin">
        <color rgb="FFFF0000"/>
      </right>
      <top style="thin">
        <color rgb="FFFF0000"/>
      </top>
      <bottom style="thick">
        <color rgb="FFFF0000"/>
      </bottom>
      <diagonal/>
    </border>
    <border>
      <left style="thin">
        <color rgb="FFFF0000"/>
      </left>
      <right style="thin">
        <color rgb="FFFF0000"/>
      </right>
      <top style="thick">
        <color rgb="FFFF0000"/>
      </top>
      <bottom/>
      <diagonal/>
    </border>
    <border>
      <left style="thin">
        <color rgb="FFFF0000"/>
      </left>
      <right style="thin">
        <color rgb="FFFF0000"/>
      </right>
      <top/>
      <bottom style="thick">
        <color rgb="FFFF0000"/>
      </bottom>
      <diagonal/>
    </border>
    <border>
      <left style="thin">
        <color rgb="FFFF0000"/>
      </left>
      <right style="thin">
        <color rgb="FFFF0000"/>
      </right>
      <top style="medium">
        <color rgb="FFFF0000"/>
      </top>
      <bottom style="thin">
        <color rgb="FFFF0000"/>
      </bottom>
      <diagonal/>
    </border>
    <border>
      <left style="thin">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thin">
        <color rgb="FFFF0000"/>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medium">
        <color rgb="FFFF0000"/>
      </right>
      <top style="medium">
        <color rgb="FFFF0000"/>
      </top>
      <bottom style="thin">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diagonal/>
    </border>
    <border>
      <left style="thick">
        <color rgb="FFFF0000"/>
      </left>
      <right style="thick">
        <color rgb="FFFF0000"/>
      </right>
      <top style="thin">
        <color rgb="FFFF0000"/>
      </top>
      <bottom/>
      <diagonal/>
    </border>
    <border>
      <left style="thick">
        <color rgb="FFFF0000"/>
      </left>
      <right style="thick">
        <color rgb="FFFF0000"/>
      </right>
      <top/>
      <bottom style="thin">
        <color rgb="FFFF0000"/>
      </bottom>
      <diagonal/>
    </border>
    <border>
      <left style="thick">
        <color rgb="FFFF0000"/>
      </left>
      <right/>
      <top style="thin">
        <color indexed="64"/>
      </top>
      <bottom style="thin">
        <color indexed="64"/>
      </bottom>
      <diagonal/>
    </border>
    <border>
      <left style="thick">
        <color rgb="FFFF0000"/>
      </left>
      <right/>
      <top/>
      <bottom/>
      <diagonal/>
    </border>
    <border>
      <left style="thick">
        <color rgb="FFFF0000"/>
      </left>
      <right/>
      <top/>
      <bottom style="thin">
        <color indexed="64"/>
      </bottom>
      <diagonal/>
    </border>
    <border>
      <left/>
      <right style="thick">
        <color rgb="FFFF0000"/>
      </right>
      <top style="thick">
        <color rgb="FFFF0000"/>
      </top>
      <bottom style="thick">
        <color rgb="FFFF0000"/>
      </bottom>
      <diagonal/>
    </border>
    <border>
      <left/>
      <right style="thick">
        <color rgb="FFFF0000"/>
      </right>
      <top style="thin">
        <color indexed="64"/>
      </top>
      <bottom style="thin">
        <color indexed="64"/>
      </bottom>
      <diagonal/>
    </border>
    <border>
      <left/>
      <right style="thick">
        <color rgb="FFFF0000"/>
      </right>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ck">
        <color rgb="FFFF0000"/>
      </right>
      <top style="thick">
        <color rgb="FFFF0000"/>
      </top>
      <bottom style="thick">
        <color rgb="FFFF0000"/>
      </bottom>
      <diagonal/>
    </border>
    <border>
      <left style="thick">
        <color rgb="FFFF0000"/>
      </left>
      <right style="thin">
        <color rgb="FFFF0000"/>
      </right>
      <top/>
      <bottom style="thin">
        <color rgb="FFFF0000"/>
      </bottom>
      <diagonal/>
    </border>
    <border>
      <left/>
      <right style="thin">
        <color indexed="64"/>
      </right>
      <top style="thick">
        <color rgb="FFFF0000"/>
      </top>
      <bottom/>
      <diagonal/>
    </border>
    <border>
      <left/>
      <right style="thin">
        <color indexed="64"/>
      </right>
      <top style="thick">
        <color rgb="FFFF0000"/>
      </top>
      <bottom style="thick">
        <color rgb="FFFF0000"/>
      </bottom>
      <diagonal/>
    </border>
    <border>
      <left/>
      <right style="thin">
        <color indexed="64"/>
      </right>
      <top/>
      <bottom style="thick">
        <color rgb="FFFF0000"/>
      </bottom>
      <diagonal/>
    </border>
    <border>
      <left style="medium">
        <color rgb="FFFF0000"/>
      </left>
      <right/>
      <top style="thin">
        <color rgb="FFFF0000"/>
      </top>
      <bottom style="medium">
        <color rgb="FFFF0000"/>
      </bottom>
      <diagonal/>
    </border>
    <border>
      <left style="thick">
        <color rgb="FFFF0000"/>
      </left>
      <right style="thin">
        <color indexed="64"/>
      </right>
      <top style="thick">
        <color rgb="FFFF0000"/>
      </top>
      <bottom/>
      <diagonal/>
    </border>
    <border>
      <left style="thick">
        <color rgb="FFFF0000"/>
      </left>
      <right style="thin">
        <color indexed="64"/>
      </right>
      <top style="thin">
        <color rgb="FFFF0000"/>
      </top>
      <bottom style="thick">
        <color rgb="FFFF0000"/>
      </bottom>
      <diagonal/>
    </border>
    <border>
      <left style="thick">
        <color rgb="FFFF0000"/>
      </left>
      <right/>
      <top/>
      <bottom style="thin">
        <color theme="1"/>
      </bottom>
      <diagonal/>
    </border>
    <border>
      <left style="thin">
        <color rgb="FFFF0000"/>
      </left>
      <right style="thin">
        <color rgb="FFFF0000"/>
      </right>
      <top/>
      <bottom style="thin">
        <color rgb="FFFF0000"/>
      </bottom>
      <diagonal/>
    </border>
    <border>
      <left style="thin">
        <color indexed="64"/>
      </left>
      <right style="thin">
        <color indexed="64"/>
      </right>
      <top style="thick">
        <color rgb="FFFF0000"/>
      </top>
      <bottom/>
      <diagonal/>
    </border>
    <border>
      <left style="thin">
        <color indexed="64"/>
      </left>
      <right style="thin">
        <color indexed="64"/>
      </right>
      <top style="thick">
        <color rgb="FFFF0000"/>
      </top>
      <bottom style="thick">
        <color rgb="FFFF0000"/>
      </bottom>
      <diagonal/>
    </border>
    <border>
      <left style="thin">
        <color indexed="64"/>
      </left>
      <right style="thin">
        <color indexed="64"/>
      </right>
      <top/>
      <bottom style="thick">
        <color rgb="FFFF0000"/>
      </bottom>
      <diagonal/>
    </border>
    <border>
      <left/>
      <right/>
      <top style="thin">
        <color rgb="FFFF0000"/>
      </top>
      <bottom style="medium">
        <color rgb="FFFF0000"/>
      </bottom>
      <diagonal/>
    </border>
    <border>
      <left style="thin">
        <color indexed="64"/>
      </left>
      <right style="thin">
        <color indexed="64"/>
      </right>
      <top style="thin">
        <color rgb="FFFF0000"/>
      </top>
      <bottom style="thick">
        <color rgb="FFFF0000"/>
      </bottom>
      <diagonal/>
    </border>
    <border>
      <left style="thick">
        <color rgb="FFFF0000"/>
      </left>
      <right style="thin">
        <color indexed="64"/>
      </right>
      <top style="thick">
        <color rgb="FFFF0000"/>
      </top>
      <bottom style="thick">
        <color rgb="FFFF0000"/>
      </bottom>
      <diagonal/>
    </border>
    <border>
      <left/>
      <right/>
      <top/>
      <bottom style="thin">
        <color theme="1"/>
      </bottom>
      <diagonal/>
    </border>
    <border>
      <left style="thick">
        <color rgb="FFFF0000"/>
      </left>
      <right style="thick">
        <color rgb="FFFF0000"/>
      </right>
      <top style="thick">
        <color rgb="FFFF0000"/>
      </top>
      <bottom/>
      <diagonal/>
    </border>
    <border>
      <left style="thin">
        <color indexed="64"/>
      </left>
      <right/>
      <top style="thin">
        <color indexed="64"/>
      </top>
      <bottom style="thick">
        <color rgb="FFFF0000"/>
      </bottom>
      <diagonal/>
    </border>
    <border>
      <left style="thick">
        <color rgb="FFFF0000"/>
      </left>
      <right style="thin">
        <color rgb="FFFF0000"/>
      </right>
      <top style="thin">
        <color rgb="FFFF0000"/>
      </top>
      <bottom style="thin">
        <color rgb="FFFF0000"/>
      </bottom>
      <diagonal/>
    </border>
    <border>
      <left/>
      <right style="thick">
        <color rgb="FFFF0000"/>
      </right>
      <top/>
      <bottom style="thin">
        <color theme="1"/>
      </bottom>
      <diagonal/>
    </border>
    <border>
      <left/>
      <right style="thick">
        <color rgb="FFFF0000"/>
      </right>
      <top style="thick">
        <color rgb="FFFF0000"/>
      </top>
      <bottom/>
      <diagonal/>
    </border>
    <border>
      <left/>
      <right style="thin">
        <color indexed="64"/>
      </right>
      <top style="thin">
        <color indexed="64"/>
      </top>
      <bottom style="thick">
        <color rgb="FFFF0000"/>
      </bottom>
      <diagonal/>
    </border>
    <border>
      <left style="medium">
        <color rgb="FFFF0000"/>
      </left>
      <right/>
      <top style="medium">
        <color rgb="FFFF0000"/>
      </top>
      <bottom style="medium">
        <color rgb="FFFF0000"/>
      </bottom>
      <diagonal/>
    </border>
    <border>
      <left/>
      <right style="medium">
        <color rgb="FFFF0000"/>
      </right>
      <top style="thin">
        <color rgb="FFFF0000"/>
      </top>
      <bottom style="medium">
        <color rgb="FFFF0000"/>
      </bottom>
      <diagonal/>
    </border>
    <border>
      <left style="thin">
        <color indexed="64"/>
      </left>
      <right style="thick">
        <color rgb="FFFF0000"/>
      </right>
      <top style="thick">
        <color rgb="FFFF0000"/>
      </top>
      <bottom/>
      <diagonal/>
    </border>
    <border>
      <left style="thin">
        <color indexed="64"/>
      </left>
      <right style="thick">
        <color rgb="FFFF0000"/>
      </right>
      <top style="thin">
        <color rgb="FFFF0000"/>
      </top>
      <bottom style="thick">
        <color rgb="FFFF0000"/>
      </bottom>
      <diagonal/>
    </border>
    <border>
      <left style="thick">
        <color rgb="FFFF0000"/>
      </left>
      <right/>
      <top style="thin">
        <color indexed="64"/>
      </top>
      <bottom/>
      <diagonal/>
    </border>
    <border>
      <left/>
      <right/>
      <top style="medium">
        <color rgb="FFFF0000"/>
      </top>
      <bottom style="medium">
        <color rgb="FFFF0000"/>
      </bottom>
      <diagonal/>
    </border>
    <border>
      <left style="thin">
        <color indexed="64"/>
      </left>
      <right/>
      <top/>
      <bottom style="medium">
        <color rgb="FFFF0000"/>
      </bottom>
      <diagonal/>
    </border>
    <border>
      <left/>
      <right style="thin">
        <color rgb="FFFF0000"/>
      </right>
      <top style="thick">
        <color rgb="FFFF0000"/>
      </top>
      <bottom style="thin">
        <color rgb="FFFF0000"/>
      </bottom>
      <diagonal/>
    </border>
    <border>
      <left style="thin">
        <color indexed="64"/>
      </left>
      <right style="thick">
        <color rgb="FFFF0000"/>
      </right>
      <top style="thick">
        <color rgb="FFFF0000"/>
      </top>
      <bottom style="thick">
        <color rgb="FFFF0000"/>
      </bottom>
      <diagonal/>
    </border>
    <border>
      <left style="thin">
        <color indexed="64"/>
      </left>
      <right style="thick">
        <color rgb="FFFF0000"/>
      </right>
      <top/>
      <bottom style="thick">
        <color rgb="FFFF0000"/>
      </bottom>
      <diagonal/>
    </border>
    <border>
      <left/>
      <right style="thin">
        <color indexed="64"/>
      </right>
      <top/>
      <bottom style="medium">
        <color rgb="FFFF0000"/>
      </bottom>
      <diagonal/>
    </border>
    <border>
      <left/>
      <right style="medium">
        <color rgb="FFFF0000"/>
      </right>
      <top/>
      <bottom/>
      <diagonal/>
    </border>
    <border>
      <left/>
      <right style="thick">
        <color rgb="FFFF0000"/>
      </right>
      <top style="thin">
        <color indexed="64"/>
      </top>
      <bottom/>
      <diagonal/>
    </border>
    <border>
      <left style="thin">
        <color rgb="FFFF0000"/>
      </left>
      <right/>
      <top style="thick">
        <color rgb="FFFF0000"/>
      </top>
      <bottom style="thin">
        <color rgb="FFFF0000"/>
      </bottom>
      <diagonal/>
    </border>
    <border>
      <left/>
      <right/>
      <top style="medium">
        <color rgb="FFFF0000"/>
      </top>
      <bottom style="thin">
        <color indexed="64"/>
      </bottom>
      <diagonal/>
    </border>
    <border>
      <left style="thick">
        <color rgb="FFFF0000"/>
      </left>
      <right/>
      <top style="thin">
        <color theme="1"/>
      </top>
      <bottom/>
      <diagonal/>
    </border>
    <border>
      <left/>
      <right/>
      <top style="thin">
        <color theme="1"/>
      </top>
      <bottom/>
      <diagonal/>
    </border>
    <border>
      <left/>
      <right style="thin">
        <color indexed="64"/>
      </right>
      <top style="medium">
        <color rgb="FFFF0000"/>
      </top>
      <bottom style="thin">
        <color indexed="64"/>
      </bottom>
      <diagonal/>
    </border>
    <border>
      <left style="thin">
        <color rgb="FFFF0000"/>
      </left>
      <right style="thick">
        <color rgb="FFFF0000"/>
      </right>
      <top style="thick">
        <color rgb="FFFF0000"/>
      </top>
      <bottom style="thin">
        <color rgb="FFFF0000"/>
      </bottom>
      <diagonal/>
    </border>
    <border>
      <left style="thin">
        <color rgb="FFFF0000"/>
      </left>
      <right style="thick">
        <color rgb="FFFF0000"/>
      </right>
      <top style="thin">
        <color rgb="FFFF0000"/>
      </top>
      <bottom style="thick">
        <color rgb="FFFF0000"/>
      </bottom>
      <diagonal/>
    </border>
    <border>
      <left/>
      <right style="thick">
        <color rgb="FFFF0000"/>
      </right>
      <top style="thin">
        <color theme="1"/>
      </top>
      <bottom/>
      <diagonal/>
    </border>
    <border>
      <left style="thin">
        <color rgb="FFFF0000"/>
      </left>
      <right style="medium">
        <color rgb="FFFF0000"/>
      </right>
      <top style="medium">
        <color rgb="FFFF0000"/>
      </top>
      <bottom style="thin">
        <color rgb="FFFF0000"/>
      </bottom>
      <diagonal/>
    </border>
    <border>
      <left style="thin">
        <color rgb="FFFF0000"/>
      </left>
      <right style="medium">
        <color rgb="FFFF0000"/>
      </right>
      <top style="thin">
        <color rgb="FFFF0000"/>
      </top>
      <bottom style="thin">
        <color rgb="FFFF0000"/>
      </bottom>
      <diagonal/>
    </border>
    <border>
      <left style="thin">
        <color rgb="FFFF0000"/>
      </left>
      <right style="medium">
        <color rgb="FFFF0000"/>
      </right>
      <top style="thin">
        <color rgb="FFFF0000"/>
      </top>
      <bottom style="medium">
        <color rgb="FFFF0000"/>
      </bottom>
      <diagonal/>
    </border>
    <border>
      <left style="thick">
        <color rgb="FFFF0000"/>
      </left>
      <right style="thin">
        <color indexed="64"/>
      </right>
      <top style="thick">
        <color rgb="FFFF0000"/>
      </top>
      <bottom style="thin">
        <color rgb="FFFF0000"/>
      </bottom>
      <diagonal/>
    </border>
    <border>
      <left style="thick">
        <color rgb="FFFF0000"/>
      </left>
      <right style="thin">
        <color indexed="64"/>
      </right>
      <top style="thin">
        <color rgb="FFFF0000"/>
      </top>
      <bottom style="thin">
        <color rgb="FFFF0000"/>
      </bottom>
      <diagonal/>
    </border>
    <border diagonalUp="1">
      <left/>
      <right style="thin">
        <color indexed="64"/>
      </right>
      <top style="thick">
        <color rgb="FFFF0000"/>
      </top>
      <bottom/>
      <diagonal style="thin">
        <color indexed="64"/>
      </diagonal>
    </border>
    <border>
      <left/>
      <right style="medium">
        <color rgb="FFFF0000"/>
      </right>
      <top style="thin">
        <color indexed="64"/>
      </top>
      <bottom style="thin">
        <color indexed="64"/>
      </bottom>
      <diagonal/>
    </border>
    <border>
      <left style="thin">
        <color indexed="64"/>
      </left>
      <right style="thin">
        <color indexed="64"/>
      </right>
      <top style="thick">
        <color rgb="FFFF0000"/>
      </top>
      <bottom style="thin">
        <color rgb="FFFF0000"/>
      </bottom>
      <diagonal/>
    </border>
    <border>
      <left style="thin">
        <color indexed="64"/>
      </left>
      <right style="thin">
        <color indexed="64"/>
      </right>
      <top style="thin">
        <color rgb="FFFF0000"/>
      </top>
      <bottom style="thin">
        <color rgb="FFFF0000"/>
      </bottom>
      <diagonal/>
    </border>
    <border diagonalUp="1">
      <left style="thin">
        <color indexed="64"/>
      </left>
      <right style="thin">
        <color indexed="64"/>
      </right>
      <top style="thick">
        <color rgb="FFFF0000"/>
      </top>
      <bottom/>
      <diagonal style="thin">
        <color indexed="64"/>
      </diagonal>
    </border>
    <border>
      <left style="thin">
        <color indexed="64"/>
      </left>
      <right/>
      <top style="thick">
        <color rgb="FFFF0000"/>
      </top>
      <bottom style="thin">
        <color rgb="FFFF0000"/>
      </bottom>
      <diagonal/>
    </border>
    <border>
      <left style="thin">
        <color indexed="64"/>
      </left>
      <right/>
      <top style="thin">
        <color rgb="FFFF0000"/>
      </top>
      <bottom style="thin">
        <color rgb="FFFF0000"/>
      </bottom>
      <diagonal/>
    </border>
    <border>
      <left style="thin">
        <color indexed="64"/>
      </left>
      <right/>
      <top style="thin">
        <color rgb="FFFF0000"/>
      </top>
      <bottom style="thick">
        <color rgb="FFFF0000"/>
      </bottom>
      <diagonal/>
    </border>
    <border>
      <left style="thin">
        <color rgb="FFFF0000"/>
      </left>
      <right style="thin">
        <color indexed="64"/>
      </right>
      <top style="thick">
        <color rgb="FFFF0000"/>
      </top>
      <bottom style="thin">
        <color rgb="FFFF0000"/>
      </bottom>
      <diagonal/>
    </border>
    <border>
      <left style="thin">
        <color rgb="FFFF0000"/>
      </left>
      <right style="thin">
        <color indexed="64"/>
      </right>
      <top style="thin">
        <color rgb="FFFF0000"/>
      </top>
      <bottom style="thin">
        <color rgb="FFFF0000"/>
      </bottom>
      <diagonal/>
    </border>
    <border>
      <left style="thin">
        <color rgb="FFFF0000"/>
      </left>
      <right style="thin">
        <color indexed="64"/>
      </right>
      <top style="thin">
        <color rgb="FFFF0000"/>
      </top>
      <bottom style="thick">
        <color rgb="FFFF0000"/>
      </bottom>
      <diagonal/>
    </border>
    <border diagonalUp="1">
      <left style="thin">
        <color indexed="64"/>
      </left>
      <right style="thick">
        <color rgb="FFFF0000"/>
      </right>
      <top style="thick">
        <color rgb="FFFF0000"/>
      </top>
      <bottom/>
      <diagonal style="thin">
        <color indexed="64"/>
      </diagonal>
    </border>
    <border>
      <left style="medium">
        <color rgb="FFFF0000"/>
      </left>
      <right/>
      <top style="medium">
        <color rgb="FFFF0000"/>
      </top>
      <bottom style="thin">
        <color indexed="64"/>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right style="thick">
        <color rgb="FFFF0000"/>
      </right>
      <top/>
      <bottom style="thick">
        <color rgb="FFFF0000"/>
      </bottom>
      <diagonal/>
    </border>
    <border>
      <left/>
      <right/>
      <top style="thin">
        <color indexed="64"/>
      </top>
      <bottom style="medium">
        <color rgb="FFFF0000"/>
      </bottom>
      <diagonal/>
    </border>
    <border>
      <left style="thin">
        <color rgb="FFFF0000"/>
      </left>
      <right style="thick">
        <color rgb="FFFF0000"/>
      </right>
      <top/>
      <bottom style="thin">
        <color rgb="FFFF0000"/>
      </bottom>
      <diagonal/>
    </border>
    <border>
      <left/>
      <right style="thin">
        <color indexed="64"/>
      </right>
      <top style="thin">
        <color indexed="64"/>
      </top>
      <bottom style="medium">
        <color rgb="FFFF0000"/>
      </bottom>
      <diagonal/>
    </border>
    <border>
      <left style="thick">
        <color rgb="FFFF0000"/>
      </left>
      <right style="thin">
        <color indexed="64"/>
      </right>
      <top style="thin">
        <color rgb="FFFF0000"/>
      </top>
      <bottom/>
      <diagonal/>
    </border>
    <border>
      <left style="thick">
        <color rgb="FFFF0000"/>
      </left>
      <right style="thin">
        <color indexed="64"/>
      </right>
      <top/>
      <bottom/>
      <diagonal/>
    </border>
    <border>
      <left style="thick">
        <color rgb="FFFF0000"/>
      </left>
      <right style="thin">
        <color indexed="64"/>
      </right>
      <top/>
      <bottom style="medium">
        <color rgb="FFFF0000"/>
      </bottom>
      <diagonal/>
    </border>
    <border>
      <left style="medium">
        <color rgb="FFFF0000"/>
      </left>
      <right style="thin">
        <color indexed="64"/>
      </right>
      <top style="medium">
        <color rgb="FFFF0000"/>
      </top>
      <bottom style="medium">
        <color rgb="FFFF0000"/>
      </bottom>
      <diagonal/>
    </border>
    <border>
      <left style="thick">
        <color rgb="FFFF0000"/>
      </left>
      <right style="thin">
        <color indexed="64"/>
      </right>
      <top/>
      <bottom style="thick">
        <color rgb="FFFF0000"/>
      </bottom>
      <diagonal/>
    </border>
    <border>
      <left/>
      <right/>
      <top/>
      <bottom style="thin">
        <color rgb="FFFF0000"/>
      </bottom>
      <diagonal/>
    </border>
    <border>
      <left style="thick">
        <color rgb="FFFF0000"/>
      </left>
      <right style="thick">
        <color rgb="FFFF0000"/>
      </right>
      <top/>
      <bottom style="thick">
        <color rgb="FFFF0000"/>
      </bottom>
      <diagonal/>
    </border>
    <border>
      <left style="thick">
        <color rgb="FFFF0000"/>
      </left>
      <right style="thin">
        <color indexed="64"/>
      </right>
      <top/>
      <bottom style="thin">
        <color rgb="FFFF0000"/>
      </bottom>
      <diagonal/>
    </border>
    <border>
      <left/>
      <right style="thin">
        <color indexed="64"/>
      </right>
      <top style="thick">
        <color rgb="FFFF0000"/>
      </top>
      <bottom style="thin">
        <color rgb="FFFF0000"/>
      </bottom>
      <diagonal/>
    </border>
    <border>
      <left style="thick">
        <color rgb="FFFF0000"/>
      </left>
      <right/>
      <top style="thin">
        <color rgb="FFFF0000"/>
      </top>
      <bottom/>
      <diagonal/>
    </border>
    <border>
      <left style="thick">
        <color rgb="FFFF0000"/>
      </left>
      <right style="thin">
        <color rgb="FFFF0000"/>
      </right>
      <top style="thin">
        <color rgb="FFFF0000"/>
      </top>
      <bottom style="medium">
        <color rgb="FFFF0000"/>
      </bottom>
      <diagonal/>
    </border>
    <border>
      <left style="thick">
        <color rgb="FFFF0000"/>
      </left>
      <right style="thin">
        <color indexed="64"/>
      </right>
      <top style="thin">
        <color rgb="FFFF0000"/>
      </top>
      <bottom style="medium">
        <color rgb="FFFF0000"/>
      </bottom>
      <diagonal/>
    </border>
    <border>
      <left/>
      <right style="thin">
        <color indexed="64"/>
      </right>
      <top style="thin">
        <color rgb="FFFF0000"/>
      </top>
      <bottom style="thick">
        <color rgb="FFFF0000"/>
      </bottom>
      <diagonal/>
    </border>
    <border>
      <left style="thin">
        <color indexed="64"/>
      </left>
      <right style="thin">
        <color indexed="64"/>
      </right>
      <top style="thin">
        <color rgb="FFFF0000"/>
      </top>
      <bottom/>
      <diagonal/>
    </border>
    <border>
      <left style="thin">
        <color indexed="64"/>
      </left>
      <right style="thin">
        <color indexed="64"/>
      </right>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style="thin">
        <color indexed="64"/>
      </right>
      <top/>
      <bottom style="thin">
        <color rgb="FFFF0000"/>
      </bottom>
      <diagonal/>
    </border>
    <border>
      <left style="thin">
        <color indexed="64"/>
      </left>
      <right style="thin">
        <color indexed="64"/>
      </right>
      <top style="thin">
        <color rgb="FFFF0000"/>
      </top>
      <bottom style="medium">
        <color rgb="FFFF0000"/>
      </bottom>
      <diagonal/>
    </border>
    <border>
      <left style="thin">
        <color rgb="FFFF0000"/>
      </left>
      <right style="thick">
        <color rgb="FFFF0000"/>
      </right>
      <top style="thin">
        <color rgb="FFFF0000"/>
      </top>
      <bottom style="thin">
        <color rgb="FFFF0000"/>
      </bottom>
      <diagonal/>
    </border>
    <border>
      <left style="thin">
        <color indexed="64"/>
      </left>
      <right style="thin">
        <color indexed="64"/>
      </right>
      <top style="thin">
        <color indexed="64"/>
      </top>
      <bottom style="thick">
        <color rgb="FFFF0000"/>
      </bottom>
      <diagonal/>
    </border>
    <border diagonalUp="1">
      <left style="thin">
        <color indexed="64"/>
      </left>
      <right style="thick">
        <color rgb="FFFF0000"/>
      </right>
      <top/>
      <bottom/>
      <diagonal style="thin">
        <color indexed="64"/>
      </diagonal>
    </border>
    <border>
      <left style="thin">
        <color indexed="64"/>
      </left>
      <right/>
      <top/>
      <bottom style="thick">
        <color rgb="FFFF0000"/>
      </bottom>
      <diagonal/>
    </border>
    <border>
      <left style="thin">
        <color indexed="64"/>
      </left>
      <right/>
      <top style="thick">
        <color rgb="FFFF0000"/>
      </top>
      <bottom style="thick">
        <color rgb="FFFF0000"/>
      </bottom>
      <diagonal/>
    </border>
    <border>
      <left style="thin">
        <color indexed="64"/>
      </left>
      <right style="thick">
        <color rgb="FFFF0000"/>
      </right>
      <top style="thick">
        <color rgb="FFFF0000"/>
      </top>
      <bottom style="thin">
        <color rgb="FFFF0000"/>
      </bottom>
      <diagonal/>
    </border>
    <border>
      <left style="thin">
        <color indexed="64"/>
      </left>
      <right style="thick">
        <color rgb="FFFF0000"/>
      </right>
      <top style="thin">
        <color rgb="FFFF0000"/>
      </top>
      <bottom style="thin">
        <color rgb="FFFF0000"/>
      </bottom>
      <diagonal/>
    </border>
    <border>
      <left style="thin">
        <color indexed="64"/>
      </left>
      <right style="thick">
        <color rgb="FFFF0000"/>
      </right>
      <top style="thin">
        <color rgb="FFFF0000"/>
      </top>
      <bottom/>
      <diagonal/>
    </border>
    <border>
      <left style="thin">
        <color indexed="64"/>
      </left>
      <right style="thick">
        <color rgb="FFFF0000"/>
      </right>
      <top/>
      <bottom/>
      <diagonal/>
    </border>
    <border>
      <left style="thin">
        <color indexed="64"/>
      </left>
      <right style="thick">
        <color rgb="FFFF0000"/>
      </right>
      <top/>
      <bottom style="medium">
        <color rgb="FFFF0000"/>
      </bottom>
      <diagonal/>
    </border>
    <border>
      <left style="thin">
        <color indexed="64"/>
      </left>
      <right style="medium">
        <color rgb="FFFF0000"/>
      </right>
      <top style="medium">
        <color rgb="FFFF0000"/>
      </top>
      <bottom style="medium">
        <color rgb="FFFF0000"/>
      </bottom>
      <diagonal/>
    </border>
    <border>
      <left/>
      <right style="thick">
        <color rgb="FFFF0000"/>
      </right>
      <top/>
      <bottom style="thin">
        <color rgb="FFFF0000"/>
      </bottom>
      <diagonal/>
    </border>
    <border>
      <left/>
      <right style="thick">
        <color rgb="FFFF0000"/>
      </right>
      <top style="thin">
        <color rgb="FFFF0000"/>
      </top>
      <bottom/>
      <diagonal/>
    </border>
    <border>
      <left style="thin">
        <color indexed="64"/>
      </left>
      <right style="thick">
        <color rgb="FFFF0000"/>
      </right>
      <top/>
      <bottom style="thin">
        <color rgb="FFFF0000"/>
      </bottom>
      <diagonal/>
    </border>
    <border>
      <left style="thin">
        <color indexed="64"/>
      </left>
      <right style="thick">
        <color rgb="FFFF0000"/>
      </right>
      <top style="thin">
        <color rgb="FFFF0000"/>
      </top>
      <bottom style="medium">
        <color rgb="FFFF0000"/>
      </bottom>
      <diagonal/>
    </border>
    <border>
      <left/>
      <right style="medium">
        <color rgb="FFFF0000"/>
      </right>
      <top style="medium">
        <color rgb="FFFF0000"/>
      </top>
      <bottom style="medium">
        <color rgb="FFFF0000"/>
      </bottom>
      <diagonal/>
    </border>
    <border>
      <left/>
      <right style="medium">
        <color rgb="FFFF0000"/>
      </right>
      <top style="medium">
        <color rgb="FFFF0000"/>
      </top>
      <bottom style="thin">
        <color indexed="64"/>
      </bottom>
      <diagonal/>
    </border>
    <border>
      <left/>
      <right style="medium">
        <color rgb="FFFF0000"/>
      </right>
      <top style="thin">
        <color indexed="64"/>
      </top>
      <bottom style="medium">
        <color rgb="FFFF0000"/>
      </bottom>
      <diagonal/>
    </border>
    <border>
      <left style="thin">
        <color rgb="FFFF0000"/>
      </left>
      <right style="thick">
        <color rgb="FFFF0000"/>
      </right>
      <top style="thick">
        <color rgb="FFFF0000"/>
      </top>
      <bottom/>
      <diagonal/>
    </border>
    <border>
      <left style="thin">
        <color rgb="FFFF0000"/>
      </left>
      <right style="thick">
        <color rgb="FFFF0000"/>
      </right>
      <top/>
      <bottom style="thick">
        <color rgb="FFFF0000"/>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ck">
        <color rgb="FFFF0000"/>
      </left>
      <right style="thin">
        <color rgb="FFFF0000"/>
      </right>
      <top style="thin">
        <color rgb="FFFF0000"/>
      </top>
      <bottom/>
      <diagonal/>
    </border>
    <border>
      <left style="thin">
        <color auto="1"/>
      </left>
      <right style="thin">
        <color auto="1"/>
      </right>
      <top style="thick">
        <color rgb="FFFF0000"/>
      </top>
      <bottom style="medium">
        <color auto="1"/>
      </bottom>
      <diagonal/>
    </border>
    <border>
      <left style="thin">
        <color rgb="FFFF0000"/>
      </left>
      <right style="thin">
        <color rgb="FFFF0000"/>
      </right>
      <top style="thin">
        <color rgb="FFFF0000"/>
      </top>
      <bottom/>
      <diagonal/>
    </border>
    <border>
      <left style="thin">
        <color auto="1"/>
      </left>
      <right/>
      <top style="thin">
        <color auto="1"/>
      </top>
      <bottom style="medium">
        <color indexed="64"/>
      </bottom>
      <diagonal/>
    </border>
    <border>
      <left style="thin">
        <color indexed="64"/>
      </left>
      <right style="thin">
        <color indexed="64"/>
      </right>
      <top/>
      <bottom style="medium">
        <color indexed="64"/>
      </bottom>
      <diagonal/>
    </border>
    <border>
      <left style="thin">
        <color rgb="FFFF0000"/>
      </left>
      <right style="thick">
        <color rgb="FFFF0000"/>
      </right>
      <top style="thin">
        <color rgb="FFFF0000"/>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ck">
        <color rgb="FFFF0000"/>
      </bottom>
      <diagonal/>
    </border>
    <border>
      <left style="thin">
        <color indexed="64"/>
      </left>
      <right/>
      <top style="thick">
        <color rgb="FFFF0000"/>
      </top>
      <bottom style="medium">
        <color indexed="64"/>
      </bottom>
      <diagonal/>
    </border>
    <border>
      <left/>
      <right style="thin">
        <color indexed="64"/>
      </right>
      <top style="thick">
        <color rgb="FFFF0000"/>
      </top>
      <bottom style="medium">
        <color indexed="64"/>
      </bottom>
      <diagonal/>
    </border>
    <border>
      <left/>
      <right style="thin">
        <color indexed="64"/>
      </right>
      <top style="thin">
        <color indexed="64"/>
      </top>
      <bottom style="medium">
        <color auto="1"/>
      </bottom>
      <diagonal/>
    </border>
    <border>
      <left/>
      <right/>
      <top style="medium">
        <color auto="1"/>
      </top>
      <bottom style="thin">
        <color auto="1"/>
      </bottom>
      <diagonal/>
    </border>
    <border>
      <left/>
      <right style="medium">
        <color indexed="64"/>
      </right>
      <top style="medium">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auto="1"/>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ck">
        <color rgb="FFFF0000"/>
      </top>
      <bottom style="medium">
        <color indexed="64"/>
      </bottom>
      <diagonal/>
    </border>
    <border>
      <left style="thin">
        <color indexed="64"/>
      </left>
      <right style="medium">
        <color indexed="64"/>
      </right>
      <top/>
      <bottom style="medium">
        <color indexed="64"/>
      </bottom>
      <diagonal/>
    </border>
    <border>
      <left style="medium">
        <color auto="1"/>
      </left>
      <right/>
      <top style="medium">
        <color auto="1"/>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top style="medium">
        <color indexed="64"/>
      </top>
      <bottom style="medium">
        <color indexed="64"/>
      </bottom>
      <diagonal/>
    </border>
    <border>
      <left style="medium">
        <color auto="1"/>
      </left>
      <right style="thin">
        <color auto="1"/>
      </right>
      <top style="medium">
        <color auto="1"/>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rgb="FF000000"/>
      </left>
      <right/>
      <top style="thin">
        <color rgb="FF000000"/>
      </top>
      <bottom/>
      <diagonal/>
    </border>
    <border>
      <left/>
      <right/>
      <top style="medium">
        <color indexed="64"/>
      </top>
      <bottom style="thin">
        <color rgb="FF000000"/>
      </bottom>
      <diagonal/>
    </border>
    <border>
      <left/>
      <right/>
      <top style="thin">
        <color rgb="FF000000"/>
      </top>
      <bottom style="thin">
        <color rgb="FF000000"/>
      </bottom>
      <diagonal/>
    </border>
    <border>
      <left/>
      <right/>
      <top style="thin">
        <color rgb="FF000000"/>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rgb="FF000000"/>
      </left>
      <right style="thin">
        <color rgb="FF000000"/>
      </right>
      <top/>
      <bottom/>
      <diagonal/>
    </border>
    <border>
      <left style="thick">
        <color rgb="FFFF0000"/>
      </left>
      <right style="thin">
        <color rgb="FFFF0000"/>
      </right>
      <top style="thick">
        <color rgb="FFFF0000"/>
      </top>
      <bottom style="medium">
        <color rgb="FFFF0000"/>
      </bottom>
      <diagonal/>
    </border>
    <border>
      <left style="thick">
        <color rgb="FFFF0000"/>
      </left>
      <right style="thin">
        <color rgb="FFFF0000"/>
      </right>
      <top style="medium">
        <color rgb="FFFF0000"/>
      </top>
      <bottom style="thick">
        <color rgb="FFFF0000"/>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rgb="FF000000"/>
      </left>
      <right style="thin">
        <color rgb="FF000000"/>
      </right>
      <top/>
      <bottom/>
      <diagonal/>
    </border>
    <border>
      <left style="thin">
        <color rgb="FFFF0000"/>
      </left>
      <right style="thin">
        <color rgb="FFFF0000"/>
      </right>
      <top style="thick">
        <color rgb="FFFF0000"/>
      </top>
      <bottom style="medium">
        <color rgb="FFFF0000"/>
      </bottom>
      <diagonal/>
    </border>
    <border>
      <left style="thin">
        <color rgb="FFFF0000"/>
      </left>
      <right style="thin">
        <color rgb="FFFF0000"/>
      </right>
      <top style="medium">
        <color rgb="FFFF0000"/>
      </top>
      <bottom style="thick">
        <color rgb="FFFF0000"/>
      </bottom>
      <diagonal/>
    </border>
    <border>
      <left style="thin">
        <color rgb="FFFF0000"/>
      </left>
      <right style="thick">
        <color rgb="FFFF0000"/>
      </right>
      <top style="medium">
        <color rgb="FFFF0000"/>
      </top>
      <bottom style="thick">
        <color rgb="FFFF0000"/>
      </bottom>
      <diagonal/>
    </border>
    <border>
      <left style="thin">
        <color rgb="FFFF0000"/>
      </left>
      <right style="thin">
        <color rgb="FFFF0000"/>
      </right>
      <top style="thick">
        <color rgb="FFFF0000"/>
      </top>
      <bottom style="thick">
        <color rgb="FFFF0000"/>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rgb="FFFF0000"/>
      </left>
      <right style="thick">
        <color rgb="FFFF0000"/>
      </right>
      <top style="thin">
        <color rgb="FFFF0000"/>
      </top>
      <bottom style="medium">
        <color rgb="FFFF0000"/>
      </bottom>
      <diagonal/>
    </border>
    <border>
      <left style="thin">
        <color rgb="FF000000"/>
      </left>
      <right style="medium">
        <color rgb="FF000000"/>
      </right>
      <top/>
      <bottom/>
      <diagonal/>
    </border>
    <border>
      <left style="thin">
        <color rgb="FFFF0000"/>
      </left>
      <right style="thick">
        <color rgb="FFFF0000"/>
      </right>
      <top style="thick">
        <color rgb="FFFF0000"/>
      </top>
      <bottom style="thick">
        <color rgb="FFFF0000"/>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auto="1"/>
      </left>
      <right/>
      <top style="thin">
        <color auto="1"/>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top/>
      <bottom style="medium">
        <color indexed="64"/>
      </bottom>
      <diagonal/>
    </border>
    <border>
      <left/>
      <right style="thin">
        <color rgb="FF000000"/>
      </right>
      <top style="medium">
        <color auto="1"/>
      </top>
      <bottom/>
      <diagonal/>
    </border>
    <border>
      <left/>
      <right style="thin">
        <color auto="1"/>
      </right>
      <top style="medium">
        <color auto="1"/>
      </top>
      <bottom/>
      <diagonal/>
    </border>
    <border>
      <left style="thin">
        <color rgb="FF000000"/>
      </left>
      <right/>
      <top style="medium">
        <color indexed="64"/>
      </top>
      <bottom/>
      <diagonal/>
    </border>
    <border>
      <left/>
      <right/>
      <top style="thin">
        <color indexed="64"/>
      </top>
      <bottom style="medium">
        <color indexed="64"/>
      </bottom>
      <diagonal/>
    </border>
    <border>
      <left/>
      <right style="thin">
        <color indexed="64"/>
      </right>
      <top/>
      <bottom style="medium">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thick">
        <color rgb="FFFF0000"/>
      </left>
      <right style="thin">
        <color rgb="FFFF0000"/>
      </right>
      <top style="thick">
        <color rgb="FFFF0000"/>
      </top>
      <bottom style="thick">
        <color rgb="FFFF0000"/>
      </bottom>
      <diagonal/>
    </border>
    <border>
      <left style="thin">
        <color rgb="FFFF0000"/>
      </left>
      <right/>
      <top style="thick">
        <color rgb="FFFF0000"/>
      </top>
      <bottom style="thick">
        <color rgb="FFFF0000"/>
      </bottom>
      <diagonal/>
    </border>
    <border>
      <left style="thin">
        <color indexed="64"/>
      </left>
      <right/>
      <top/>
      <bottom style="hair">
        <color indexed="64"/>
      </bottom>
      <diagonal/>
    </border>
    <border>
      <left/>
      <right style="thin">
        <color rgb="FFFF0000"/>
      </right>
      <top style="thick">
        <color rgb="FFFF0000"/>
      </top>
      <bottom style="thick">
        <color rgb="FFFF0000"/>
      </bottom>
      <diagonal/>
    </border>
    <border>
      <left/>
      <right/>
      <top/>
      <bottom style="hair">
        <color indexed="64"/>
      </bottom>
      <diagonal/>
    </border>
    <border>
      <left/>
      <right/>
      <top style="hair">
        <color indexed="64"/>
      </top>
      <bottom style="thin">
        <color indexed="64"/>
      </bottom>
      <diagonal/>
    </border>
    <border>
      <left/>
      <right/>
      <top style="thin">
        <color indexed="64"/>
      </top>
      <bottom style="thick">
        <color rgb="FFFF0000"/>
      </bottom>
      <diagonal/>
    </border>
    <border>
      <left/>
      <right style="thin">
        <color indexed="64"/>
      </right>
      <top/>
      <bottom style="hair">
        <color indexed="64"/>
      </bottom>
      <diagonal/>
    </border>
    <border>
      <left/>
      <right style="thick">
        <color rgb="FFFF0000"/>
      </right>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diagonal/>
    </border>
    <border>
      <left style="medium">
        <color indexed="64"/>
      </left>
      <right style="thick">
        <color rgb="FFFF0000"/>
      </right>
      <top style="thin">
        <color indexed="64"/>
      </top>
      <bottom style="thin">
        <color indexed="64"/>
      </bottom>
      <diagonal/>
    </border>
    <border>
      <left style="medium">
        <color indexed="64"/>
      </left>
      <right style="thick">
        <color rgb="FFFF0000"/>
      </right>
      <top style="thin">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ck">
        <color rgb="FFFF0000"/>
      </bottom>
      <diagonal/>
    </border>
    <border>
      <left style="thin">
        <color rgb="FFFF0000"/>
      </left>
      <right style="hair">
        <color rgb="FFFF0000"/>
      </right>
      <top style="thick">
        <color rgb="FFFF0000"/>
      </top>
      <bottom style="thin">
        <color rgb="FFFF0000"/>
      </bottom>
      <diagonal/>
    </border>
    <border>
      <left style="thin">
        <color rgb="FFFF0000"/>
      </left>
      <right style="hair">
        <color rgb="FFFF0000"/>
      </right>
      <top style="thin">
        <color rgb="FFFF0000"/>
      </top>
      <bottom style="thin">
        <color rgb="FFFF0000"/>
      </bottom>
      <diagonal/>
    </border>
    <border>
      <left style="thin">
        <color rgb="FFFF0000"/>
      </left>
      <right style="hair">
        <color rgb="FFFF0000"/>
      </right>
      <top style="thin">
        <color rgb="FFFF0000"/>
      </top>
      <bottom style="thick">
        <color rgb="FFFF0000"/>
      </bottom>
      <diagonal/>
    </border>
    <border>
      <left style="hair">
        <color indexed="64"/>
      </left>
      <right style="thin">
        <color indexed="64"/>
      </right>
      <top style="medium">
        <color indexed="64"/>
      </top>
      <bottom style="medium">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thick">
        <color rgb="FFFF0000"/>
      </bottom>
      <diagonal/>
    </border>
    <border>
      <left style="hair">
        <color rgb="FFFF0000"/>
      </left>
      <right style="thin">
        <color rgb="FFFF0000"/>
      </right>
      <top style="thick">
        <color rgb="FFFF0000"/>
      </top>
      <bottom style="thin">
        <color rgb="FFFF0000"/>
      </bottom>
      <diagonal/>
    </border>
    <border>
      <left style="hair">
        <color rgb="FFFF0000"/>
      </left>
      <right style="thin">
        <color rgb="FFFF0000"/>
      </right>
      <top style="thin">
        <color rgb="FFFF0000"/>
      </top>
      <bottom style="thin">
        <color rgb="FFFF0000"/>
      </bottom>
      <diagonal/>
    </border>
    <border>
      <left style="hair">
        <color rgb="FFFF0000"/>
      </left>
      <right style="thin">
        <color rgb="FFFF0000"/>
      </right>
      <top style="thin">
        <color rgb="FFFF0000"/>
      </top>
      <bottom style="thick">
        <color rgb="FFFF0000"/>
      </bottom>
      <diagonal/>
    </border>
    <border>
      <left style="thin">
        <color indexed="64"/>
      </left>
      <right style="dashed">
        <color indexed="64"/>
      </right>
      <top style="medium">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medium">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auto="1"/>
      </left>
      <right style="medium">
        <color rgb="FFFF0000"/>
      </right>
      <top style="thin">
        <color auto="1"/>
      </top>
      <bottom style="medium">
        <color indexed="64"/>
      </bottom>
      <diagonal/>
    </border>
    <border>
      <left style="medium">
        <color auto="1"/>
      </left>
      <right style="medium">
        <color rgb="FFFF0000"/>
      </right>
      <top style="medium">
        <color indexed="64"/>
      </top>
      <bottom style="thin">
        <color indexed="64"/>
      </bottom>
      <diagonal/>
    </border>
    <border>
      <left style="medium">
        <color auto="1"/>
      </left>
      <right style="medium">
        <color rgb="FFFF0000"/>
      </right>
      <top style="thin">
        <color auto="1"/>
      </top>
      <bottom style="thin">
        <color indexed="64"/>
      </bottom>
      <diagonal/>
    </border>
    <border>
      <left style="medium">
        <color auto="1"/>
      </left>
      <right style="medium">
        <color rgb="FFFF0000"/>
      </right>
      <top style="medium">
        <color indexed="64"/>
      </top>
      <bottom style="medium">
        <color indexed="64"/>
      </bottom>
      <diagonal/>
    </border>
    <border>
      <left style="medium">
        <color indexed="64"/>
      </left>
      <right style="thin">
        <color indexed="64"/>
      </right>
      <top style="thin">
        <color indexed="64"/>
      </top>
      <bottom style="medium">
        <color rgb="FFFF0000"/>
      </bottom>
      <diagonal/>
    </border>
    <border>
      <left/>
      <right style="thin">
        <color rgb="FFFF0000"/>
      </right>
      <top/>
      <bottom style="medium">
        <color rgb="FFFF0000"/>
      </bottom>
      <diagonal/>
    </border>
    <border>
      <left/>
      <right style="thin">
        <color rgb="FFFF0000"/>
      </right>
      <top/>
      <bottom style="thin">
        <color rgb="FFFF0000"/>
      </bottom>
      <diagonal/>
    </border>
    <border>
      <left/>
      <right style="thin">
        <color rgb="FFFF0000"/>
      </right>
      <top style="thin">
        <color rgb="FFFF0000"/>
      </top>
      <bottom style="thin">
        <color rgb="FFFF0000"/>
      </bottom>
      <diagonal/>
    </border>
    <border>
      <left style="medium">
        <color rgb="FFFF0000"/>
      </left>
      <right style="thin">
        <color rgb="FFFF0000"/>
      </right>
      <top style="medium">
        <color rgb="FFFF0000"/>
      </top>
      <bottom style="medium">
        <color rgb="FFFF0000"/>
      </bottom>
      <diagonal/>
    </border>
    <border>
      <left style="thin">
        <color indexed="64"/>
      </left>
      <right style="thin">
        <color indexed="64"/>
      </right>
      <top style="thin">
        <color indexed="64"/>
      </top>
      <bottom style="medium">
        <color rgb="FFFF0000"/>
      </bottom>
      <diagonal/>
    </border>
    <border>
      <left style="thin">
        <color rgb="FFFF0000"/>
      </left>
      <right style="thin">
        <color rgb="FFFF0000"/>
      </right>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style="thin">
        <color rgb="FFFF0000"/>
      </left>
      <right style="medium">
        <color rgb="FFFF0000"/>
      </right>
      <top/>
      <bottom style="thin">
        <color rgb="FFFF0000"/>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s>
  <cellStyleXfs count="2">
    <xf numFmtId="0" fontId="0" fillId="0" borderId="0">
      <alignment vertical="center"/>
    </xf>
    <xf numFmtId="38" fontId="28" fillId="0" borderId="0" applyFont="0" applyFill="0" applyBorder="0" applyAlignment="0" applyProtection="0">
      <alignment vertical="center"/>
    </xf>
  </cellStyleXfs>
  <cellXfs count="1297">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lignment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7" fillId="0" borderId="2" xfId="0" applyFont="1" applyBorder="1" applyAlignment="1">
      <alignment horizontal="left" vertical="center"/>
    </xf>
    <xf numFmtId="0" fontId="8" fillId="0" borderId="2" xfId="0" applyFont="1" applyBorder="1" applyAlignment="1">
      <alignment horizontal="left" vertical="center"/>
    </xf>
    <xf numFmtId="0" fontId="6"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8" fillId="0" borderId="1" xfId="0" applyFont="1" applyBorder="1" applyAlignment="1">
      <alignment horizontal="left" vertical="center"/>
    </xf>
    <xf numFmtId="0" fontId="10" fillId="0" borderId="1" xfId="0" applyFont="1" applyBorder="1" applyAlignment="1">
      <alignment horizontal="left" vertical="center" shrinkToFit="1"/>
    </xf>
    <xf numFmtId="0" fontId="8" fillId="0" borderId="1" xfId="0" applyFont="1" applyBorder="1" applyAlignment="1">
      <alignment horizontal="left" vertical="center" wrapText="1"/>
    </xf>
    <xf numFmtId="0" fontId="11" fillId="0" borderId="0" xfId="0" applyFont="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4" fillId="0" borderId="1" xfId="0" applyFont="1" applyBorder="1" applyAlignment="1">
      <alignment horizontal="left" vertical="center"/>
    </xf>
    <xf numFmtId="0" fontId="2" fillId="0" borderId="1" xfId="0" applyFont="1" applyBorder="1" applyAlignment="1">
      <alignment horizontal="left" vertical="center"/>
    </xf>
    <xf numFmtId="0" fontId="7" fillId="0" borderId="7" xfId="0" applyFont="1" applyBorder="1" applyAlignment="1">
      <alignment horizontal="left" vertical="center"/>
    </xf>
    <xf numFmtId="0" fontId="8" fillId="0" borderId="7" xfId="0" applyFont="1" applyBorder="1" applyAlignment="1">
      <alignment horizontal="lef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7" fillId="0" borderId="12" xfId="0" applyFont="1" applyBorder="1" applyAlignment="1">
      <alignment horizontal="left" vertical="center"/>
    </xf>
    <xf numFmtId="0" fontId="8"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 xfId="0" applyFont="1" applyBorder="1" applyAlignment="1">
      <alignment horizontal="center" vertical="center"/>
    </xf>
    <xf numFmtId="0" fontId="2" fillId="2" borderId="1" xfId="0" applyFont="1" applyFill="1" applyBorder="1" applyAlignment="1" applyProtection="1">
      <alignment horizontal="center" vertical="center"/>
      <protection locked="0"/>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12" fillId="3" borderId="0" xfId="0" applyFont="1" applyFill="1">
      <alignment vertical="center"/>
    </xf>
    <xf numFmtId="0" fontId="13" fillId="0" borderId="0" xfId="0" applyFont="1" applyAlignment="1">
      <alignment horizontal="right" vertical="center"/>
    </xf>
    <xf numFmtId="0" fontId="14" fillId="0" borderId="0" xfId="0" applyFont="1" applyAlignment="1">
      <alignment horizontal="center" vertical="center"/>
    </xf>
    <xf numFmtId="0" fontId="15" fillId="0" borderId="2" xfId="0" applyFont="1" applyBorder="1">
      <alignment vertical="center"/>
    </xf>
    <xf numFmtId="0" fontId="16" fillId="0" borderId="2" xfId="0" applyFont="1" applyBorder="1">
      <alignment vertical="center"/>
    </xf>
    <xf numFmtId="0" fontId="16" fillId="0" borderId="0" xfId="0" applyFont="1">
      <alignment vertical="center"/>
    </xf>
    <xf numFmtId="0" fontId="7" fillId="0" borderId="2" xfId="0" applyFont="1" applyBorder="1">
      <alignment vertical="center"/>
    </xf>
    <xf numFmtId="0" fontId="0" fillId="0" borderId="2" xfId="0" applyBorder="1" applyAlignment="1">
      <alignment horizontal="left" vertical="center"/>
    </xf>
    <xf numFmtId="0" fontId="0" fillId="0" borderId="2" xfId="0" applyBorder="1">
      <alignment vertical="center"/>
    </xf>
    <xf numFmtId="0" fontId="0" fillId="0" borderId="21" xfId="0" applyBorder="1">
      <alignment vertical="center"/>
    </xf>
    <xf numFmtId="0" fontId="0" fillId="0" borderId="22" xfId="0" applyBorder="1">
      <alignment vertical="center"/>
    </xf>
    <xf numFmtId="0" fontId="17" fillId="0" borderId="0" xfId="0" applyFont="1" applyAlignment="1" applyProtection="1">
      <alignment horizontal="center" vertical="center"/>
      <protection locked="0"/>
    </xf>
    <xf numFmtId="0" fontId="16" fillId="2" borderId="23" xfId="0" applyFont="1" applyFill="1" applyBorder="1" applyProtection="1">
      <alignment vertical="center"/>
      <protection locked="0"/>
    </xf>
    <xf numFmtId="0" fontId="16" fillId="2" borderId="24" xfId="0" applyFont="1" applyFill="1" applyBorder="1" applyProtection="1">
      <alignment vertical="center"/>
      <protection locked="0"/>
    </xf>
    <xf numFmtId="0" fontId="16" fillId="2" borderId="25" xfId="0" applyFont="1" applyFill="1" applyBorder="1" applyProtection="1">
      <alignment vertical="center"/>
      <protection locked="0"/>
    </xf>
    <xf numFmtId="0" fontId="0" fillId="0" borderId="7" xfId="0" applyBorder="1">
      <alignment vertical="center"/>
    </xf>
    <xf numFmtId="0" fontId="0" fillId="0" borderId="26" xfId="0" applyBorder="1">
      <alignment vertical="center"/>
    </xf>
    <xf numFmtId="0" fontId="0" fillId="0" borderId="27" xfId="0" applyBorder="1">
      <alignment vertical="center"/>
    </xf>
    <xf numFmtId="0" fontId="13" fillId="0" borderId="0" xfId="0" applyFont="1" applyAlignment="1">
      <alignment horizontal="left" vertical="center"/>
    </xf>
    <xf numFmtId="0" fontId="16" fillId="2" borderId="28" xfId="0" applyFont="1" applyFill="1" applyBorder="1" applyProtection="1">
      <alignment vertical="center"/>
      <protection locked="0"/>
    </xf>
    <xf numFmtId="0" fontId="16" fillId="2" borderId="29" xfId="0" applyFont="1" applyFill="1" applyBorder="1" applyProtection="1">
      <alignment vertical="center"/>
      <protection locked="0"/>
    </xf>
    <xf numFmtId="0" fontId="16" fillId="2" borderId="30" xfId="0" applyFont="1" applyFill="1" applyBorder="1" applyProtection="1">
      <alignment vertical="center"/>
      <protection locked="0"/>
    </xf>
    <xf numFmtId="0" fontId="0" fillId="0" borderId="12" xfId="0" applyBorder="1">
      <alignment vertical="center"/>
    </xf>
    <xf numFmtId="0" fontId="16" fillId="2" borderId="31" xfId="0" applyFont="1" applyFill="1" applyBorder="1" applyProtection="1">
      <alignment vertical="center"/>
      <protection locked="0"/>
    </xf>
    <xf numFmtId="0" fontId="16" fillId="2" borderId="32" xfId="0" applyFont="1" applyFill="1" applyBorder="1" applyProtection="1">
      <alignment vertical="center"/>
      <protection locked="0"/>
    </xf>
    <xf numFmtId="0" fontId="16" fillId="2" borderId="33" xfId="0" applyFont="1" applyFill="1" applyBorder="1" applyProtection="1">
      <alignment vertical="center"/>
      <protection locked="0"/>
    </xf>
    <xf numFmtId="0" fontId="18" fillId="0" borderId="34" xfId="0" applyFont="1" applyBorder="1" applyAlignment="1">
      <alignment horizontal="center" vertical="center" wrapText="1" shrinkToFit="1"/>
    </xf>
    <xf numFmtId="0" fontId="0" fillId="2" borderId="35" xfId="0" applyFill="1" applyBorder="1" applyAlignment="1" applyProtection="1">
      <alignment horizontal="center" vertical="center"/>
      <protection locked="0"/>
    </xf>
    <xf numFmtId="0" fontId="0" fillId="2" borderId="36" xfId="0" applyFill="1" applyBorder="1" applyAlignment="1" applyProtection="1">
      <alignment horizontal="center" vertical="center"/>
      <protection locked="0"/>
    </xf>
    <xf numFmtId="0" fontId="0" fillId="2" borderId="37" xfId="0" applyFill="1" applyBorder="1" applyAlignment="1" applyProtection="1">
      <alignment horizontal="center" vertical="center"/>
      <protection locked="0"/>
    </xf>
    <xf numFmtId="0" fontId="2" fillId="4" borderId="0" xfId="0" applyFont="1" applyFill="1">
      <alignment vertical="center"/>
    </xf>
    <xf numFmtId="0" fontId="19" fillId="0" borderId="0" xfId="0" applyFont="1">
      <alignment vertical="center"/>
    </xf>
    <xf numFmtId="0" fontId="4" fillId="0" borderId="38" xfId="0" applyFont="1" applyBorder="1">
      <alignment vertical="center"/>
    </xf>
    <xf numFmtId="0" fontId="20" fillId="0" borderId="0" xfId="0" applyFont="1">
      <alignment vertical="center"/>
    </xf>
    <xf numFmtId="0" fontId="21" fillId="0" borderId="0" xfId="0" applyFont="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19" fillId="0" borderId="0" xfId="0" applyFont="1" applyAlignment="1">
      <alignment horizontal="left" vertical="center"/>
    </xf>
    <xf numFmtId="0" fontId="9"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23" fillId="0" borderId="0" xfId="0" applyFont="1">
      <alignment vertical="center"/>
    </xf>
    <xf numFmtId="0" fontId="2" fillId="0" borderId="0" xfId="0" applyFont="1" applyAlignment="1">
      <alignment horizontal="left" vertical="center" wrapText="1"/>
    </xf>
    <xf numFmtId="0" fontId="4" fillId="0" borderId="0" xfId="0" applyFont="1" applyAlignment="1">
      <alignment horizontal="right" vertical="center"/>
    </xf>
    <xf numFmtId="0" fontId="4" fillId="0" borderId="0" xfId="0" applyFont="1" applyAlignment="1">
      <alignment horizontal="left" vertical="top" wrapText="1"/>
    </xf>
    <xf numFmtId="0" fontId="4" fillId="4" borderId="0" xfId="0" applyFont="1" applyFill="1" applyAlignment="1" applyProtection="1">
      <alignment vertical="center" wrapText="1"/>
      <protection locked="0"/>
    </xf>
    <xf numFmtId="0" fontId="4" fillId="2" borderId="39" xfId="0" applyFont="1" applyFill="1" applyBorder="1" applyAlignment="1" applyProtection="1">
      <alignment horizontal="left" vertical="center" wrapText="1"/>
      <protection locked="0"/>
    </xf>
    <xf numFmtId="0" fontId="4" fillId="2" borderId="0" xfId="0" applyFont="1" applyFill="1" applyAlignment="1" applyProtection="1">
      <alignment horizontal="left" vertical="center" wrapText="1"/>
      <protection locked="0"/>
    </xf>
    <xf numFmtId="0" fontId="4" fillId="4" borderId="39" xfId="0" applyFont="1" applyFill="1" applyBorder="1" applyAlignment="1" applyProtection="1">
      <alignment horizontal="left" vertical="center" wrapText="1"/>
      <protection locked="0"/>
    </xf>
    <xf numFmtId="0" fontId="4" fillId="4" borderId="0" xfId="0" applyFont="1" applyFill="1" applyAlignment="1" applyProtection="1">
      <alignment horizontal="left" vertical="center" wrapText="1"/>
      <protection locked="0"/>
    </xf>
    <xf numFmtId="0" fontId="4" fillId="0" borderId="0" xfId="0" applyFont="1" applyAlignment="1">
      <alignment horizontal="center" vertical="center"/>
    </xf>
    <xf numFmtId="0" fontId="24" fillId="0" borderId="1" xfId="0" applyFont="1" applyBorder="1" applyAlignment="1">
      <alignment horizontal="center" vertical="center"/>
    </xf>
    <xf numFmtId="0" fontId="4" fillId="0" borderId="1" xfId="0" applyFont="1" applyBorder="1" applyAlignment="1">
      <alignment horizontal="center" vertical="center"/>
    </xf>
    <xf numFmtId="0" fontId="4" fillId="0" borderId="40" xfId="0" applyFont="1" applyBorder="1">
      <alignment vertical="center"/>
    </xf>
    <xf numFmtId="0" fontId="4" fillId="2" borderId="41" xfId="0" applyFont="1" applyFill="1" applyBorder="1" applyAlignment="1" applyProtection="1">
      <alignment horizontal="left" vertical="center" wrapText="1"/>
      <protection locked="0"/>
    </xf>
    <xf numFmtId="0" fontId="4" fillId="2" borderId="42" xfId="0" applyFont="1" applyFill="1" applyBorder="1" applyAlignment="1" applyProtection="1">
      <alignment horizontal="left" vertical="center"/>
      <protection locked="0"/>
    </xf>
    <xf numFmtId="0" fontId="24" fillId="0" borderId="0" xfId="0" applyFont="1">
      <alignment vertical="center"/>
    </xf>
    <xf numFmtId="0" fontId="25" fillId="0" borderId="0" xfId="0" applyFont="1">
      <alignment vertical="center"/>
    </xf>
    <xf numFmtId="0" fontId="4" fillId="4" borderId="40" xfId="0" applyFont="1" applyFill="1" applyBorder="1" applyAlignment="1" applyProtection="1">
      <alignment horizontal="left" vertical="center"/>
      <protection locked="0"/>
    </xf>
    <xf numFmtId="0" fontId="4" fillId="4" borderId="0" xfId="0" applyFont="1" applyFill="1" applyProtection="1">
      <alignment vertical="center"/>
      <protection locked="0"/>
    </xf>
    <xf numFmtId="0" fontId="4" fillId="2" borderId="43" xfId="0" applyFont="1" applyFill="1" applyBorder="1" applyAlignment="1">
      <alignment horizontal="left"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xf>
    <xf numFmtId="0" fontId="4" fillId="2" borderId="42" xfId="0" applyFont="1" applyFill="1" applyBorder="1" applyAlignment="1" applyProtection="1">
      <alignment horizontal="left" vertical="center" wrapText="1"/>
      <protection locked="0"/>
    </xf>
    <xf numFmtId="0" fontId="4" fillId="0" borderId="0" xfId="0" applyFont="1" applyBorder="1">
      <alignment vertical="center"/>
    </xf>
    <xf numFmtId="0" fontId="4" fillId="0" borderId="39" xfId="0" applyFont="1" applyBorder="1" applyAlignment="1" applyProtection="1">
      <alignment horizontal="left" vertical="center" wrapText="1"/>
      <protection locked="0"/>
    </xf>
    <xf numFmtId="0" fontId="4" fillId="0" borderId="27" xfId="0" applyFont="1" applyBorder="1">
      <alignment vertical="center"/>
    </xf>
    <xf numFmtId="0" fontId="4" fillId="0" borderId="2"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4" borderId="0" xfId="0" applyFont="1" applyFill="1">
      <alignment vertical="center"/>
    </xf>
    <xf numFmtId="0" fontId="4" fillId="4" borderId="0" xfId="0" applyFont="1" applyFill="1" applyAlignment="1">
      <alignment horizontal="center" vertical="center"/>
    </xf>
    <xf numFmtId="0" fontId="4" fillId="0" borderId="0" xfId="0" applyFont="1" applyAlignment="1">
      <alignment horizontal="left" vertical="center" shrinkToFit="1"/>
    </xf>
    <xf numFmtId="0" fontId="4" fillId="2" borderId="41" xfId="0" applyFont="1" applyFill="1" applyBorder="1" applyAlignment="1" applyProtection="1">
      <alignment vertical="center" wrapText="1"/>
      <protection locked="0"/>
    </xf>
    <xf numFmtId="0" fontId="4" fillId="2" borderId="42" xfId="0" applyFont="1" applyFill="1" applyBorder="1" applyAlignment="1" applyProtection="1">
      <alignment vertical="center" wrapText="1"/>
      <protection locked="0"/>
    </xf>
    <xf numFmtId="0" fontId="4" fillId="4" borderId="0" xfId="0" applyFont="1" applyFill="1" applyAlignment="1">
      <alignment horizontal="center" vertical="center" wrapText="1"/>
    </xf>
    <xf numFmtId="0" fontId="4" fillId="4" borderId="0" xfId="0" applyFont="1" applyFill="1" applyAlignment="1">
      <alignment horizontal="left" vertical="center"/>
    </xf>
    <xf numFmtId="0" fontId="4" fillId="0" borderId="0" xfId="0" applyFont="1" applyAlignment="1">
      <alignment horizontal="left" vertical="top"/>
    </xf>
    <xf numFmtId="0" fontId="4" fillId="0" borderId="21" xfId="0" applyFont="1" applyBorder="1" applyAlignment="1">
      <alignment horizontal="left" vertical="center" wrapText="1"/>
    </xf>
    <xf numFmtId="0" fontId="4" fillId="0" borderId="44" xfId="0" applyFont="1" applyBorder="1" applyAlignment="1">
      <alignment horizontal="left" vertical="center" wrapText="1"/>
    </xf>
    <xf numFmtId="0" fontId="4" fillId="0" borderId="22" xfId="0" applyFont="1" applyBorder="1" applyAlignment="1">
      <alignment horizontal="left" vertical="center" wrapText="1"/>
    </xf>
    <xf numFmtId="0" fontId="25" fillId="0" borderId="21" xfId="0" applyFont="1" applyBorder="1" applyAlignment="1">
      <alignment horizontal="left" vertical="center" wrapText="1"/>
    </xf>
    <xf numFmtId="0" fontId="25" fillId="0" borderId="44" xfId="0" applyFont="1" applyBorder="1" applyAlignment="1">
      <alignment horizontal="left" vertical="center" wrapText="1"/>
    </xf>
    <xf numFmtId="0" fontId="25" fillId="0" borderId="22" xfId="0" applyFont="1" applyBorder="1" applyAlignment="1">
      <alignment horizontal="left" vertical="center" wrapText="1"/>
    </xf>
    <xf numFmtId="0" fontId="4" fillId="0" borderId="21"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6" xfId="0" applyFont="1" applyBorder="1" applyAlignment="1">
      <alignment horizontal="left" vertical="center"/>
    </xf>
    <xf numFmtId="0" fontId="4" fillId="0" borderId="0" xfId="0" applyFont="1" applyBorder="1" applyAlignment="1">
      <alignment vertical="center" wrapText="1"/>
    </xf>
    <xf numFmtId="0" fontId="4" fillId="4" borderId="0" xfId="0" applyFont="1" applyFill="1" applyAlignment="1">
      <alignment horizontal="left" vertical="center" wrapText="1"/>
    </xf>
    <xf numFmtId="0" fontId="4" fillId="2" borderId="45" xfId="0" applyFont="1" applyFill="1" applyBorder="1" applyAlignment="1" applyProtection="1">
      <alignment horizontal="center" vertical="center"/>
      <protection locked="0"/>
    </xf>
    <xf numFmtId="0" fontId="4" fillId="2" borderId="46" xfId="0" applyFont="1" applyFill="1" applyBorder="1" applyAlignment="1" applyProtection="1">
      <alignment horizontal="center" vertical="center"/>
      <protection locked="0"/>
    </xf>
    <xf numFmtId="0" fontId="4" fillId="2" borderId="47" xfId="0" applyFont="1" applyFill="1" applyBorder="1" applyAlignment="1" applyProtection="1">
      <alignment horizontal="center" vertical="center"/>
      <protection locked="0"/>
    </xf>
    <xf numFmtId="0" fontId="26" fillId="0" borderId="48" xfId="0" applyFont="1" applyBorder="1" applyAlignment="1">
      <alignment horizontal="left" vertical="center" wrapText="1"/>
    </xf>
    <xf numFmtId="0" fontId="27" fillId="0" borderId="0" xfId="0" applyFont="1" applyAlignment="1">
      <alignment horizontal="left" vertical="top" wrapText="1"/>
    </xf>
    <xf numFmtId="0" fontId="4" fillId="0" borderId="0" xfId="0" applyFont="1" applyAlignment="1">
      <alignment vertical="center"/>
    </xf>
    <xf numFmtId="0" fontId="4" fillId="0" borderId="34"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34" xfId="0" applyFont="1" applyBorder="1" applyAlignment="1">
      <alignment horizontal="center" vertical="center" textRotation="255" shrinkToFit="1"/>
    </xf>
    <xf numFmtId="0" fontId="4" fillId="0" borderId="49" xfId="0" applyFont="1" applyBorder="1" applyAlignment="1">
      <alignment horizontal="center" vertical="center" textRotation="255" shrinkToFit="1"/>
    </xf>
    <xf numFmtId="0" fontId="4" fillId="0" borderId="50" xfId="0" applyFont="1" applyBorder="1" applyAlignment="1">
      <alignment horizontal="center" vertical="center" textRotation="255" shrinkToFit="1"/>
    </xf>
    <xf numFmtId="0" fontId="4" fillId="0" borderId="1" xfId="0" applyFont="1" applyBorder="1" applyAlignment="1">
      <alignment horizontal="center" vertical="center" wrapText="1"/>
    </xf>
    <xf numFmtId="0" fontId="9" fillId="0" borderId="27" xfId="0" applyFont="1" applyBorder="1" applyAlignment="1">
      <alignment horizontal="left" vertical="center"/>
    </xf>
    <xf numFmtId="0" fontId="9" fillId="0" borderId="1" xfId="0" applyFont="1" applyBorder="1" applyAlignment="1">
      <alignment horizontal="center" vertical="center"/>
    </xf>
    <xf numFmtId="0" fontId="9" fillId="0" borderId="34" xfId="0" applyFont="1" applyBorder="1" applyAlignment="1">
      <alignment horizontal="left" vertical="center"/>
    </xf>
    <xf numFmtId="0" fontId="9" fillId="0" borderId="49" xfId="0" applyFont="1" applyBorder="1" applyAlignment="1">
      <alignment horizontal="left" vertical="center"/>
    </xf>
    <xf numFmtId="0" fontId="9" fillId="0" borderId="50" xfId="0" applyFont="1" applyBorder="1" applyAlignment="1">
      <alignment horizontal="left" vertical="center"/>
    </xf>
    <xf numFmtId="0" fontId="9" fillId="0" borderId="0" xfId="0" applyFont="1">
      <alignment vertical="center"/>
    </xf>
    <xf numFmtId="0" fontId="4" fillId="0" borderId="34" xfId="0" applyFont="1" applyBorder="1" applyAlignment="1">
      <alignment horizontal="center" vertical="center"/>
    </xf>
    <xf numFmtId="0" fontId="4" fillId="2" borderId="51" xfId="0" applyFont="1" applyFill="1" applyBorder="1" applyAlignment="1" applyProtection="1">
      <alignment horizontal="center" vertical="center"/>
      <protection locked="0"/>
    </xf>
    <xf numFmtId="0" fontId="4" fillId="2" borderId="52" xfId="0" applyFont="1" applyFill="1" applyBorder="1" applyAlignment="1" applyProtection="1">
      <alignment horizontal="center" vertical="center"/>
      <protection locked="0"/>
    </xf>
    <xf numFmtId="0" fontId="4" fillId="2" borderId="53" xfId="0" applyFont="1" applyFill="1" applyBorder="1" applyAlignment="1" applyProtection="1">
      <alignment horizontal="center" vertical="center"/>
      <protection locked="0"/>
    </xf>
    <xf numFmtId="0" fontId="4" fillId="2" borderId="54" xfId="0" applyFont="1" applyFill="1" applyBorder="1" applyAlignment="1" applyProtection="1">
      <alignment horizontal="center" vertical="center"/>
      <protection locked="0"/>
    </xf>
    <xf numFmtId="0" fontId="25" fillId="0" borderId="1" xfId="0" applyFont="1" applyBorder="1" applyAlignment="1">
      <alignment horizontal="center" vertical="center"/>
    </xf>
    <xf numFmtId="0" fontId="26" fillId="0" borderId="34" xfId="0" applyFont="1" applyBorder="1" applyAlignment="1">
      <alignment horizontal="left" vertical="center"/>
    </xf>
    <xf numFmtId="0" fontId="26" fillId="0" borderId="49" xfId="0" applyFont="1" applyBorder="1" applyAlignment="1">
      <alignment horizontal="left" vertical="center"/>
    </xf>
    <xf numFmtId="0" fontId="26" fillId="0" borderId="1" xfId="0" applyFont="1" applyBorder="1" applyAlignment="1">
      <alignment vertical="center" wrapText="1"/>
    </xf>
    <xf numFmtId="0" fontId="26" fillId="0" borderId="34" xfId="0" applyFont="1" applyBorder="1">
      <alignment vertical="center"/>
    </xf>
    <xf numFmtId="0" fontId="26" fillId="0" borderId="22" xfId="0" applyFont="1" applyBorder="1" applyAlignment="1">
      <alignment horizontal="center" vertical="center"/>
    </xf>
    <xf numFmtId="0" fontId="26" fillId="0" borderId="44" xfId="0" applyFont="1" applyBorder="1" applyAlignment="1">
      <alignment horizontal="left" vertical="center" wrapText="1"/>
    </xf>
    <xf numFmtId="0" fontId="26" fillId="0" borderId="22" xfId="0" applyFont="1" applyBorder="1" applyAlignment="1">
      <alignment horizontal="left" vertical="center" wrapText="1"/>
    </xf>
    <xf numFmtId="38" fontId="4" fillId="2" borderId="55" xfId="1" applyFont="1" applyFill="1" applyBorder="1" applyAlignment="1" applyProtection="1">
      <alignment horizontal="right" vertical="center"/>
      <protection locked="0"/>
    </xf>
    <xf numFmtId="38" fontId="4" fillId="2" borderId="56" xfId="1" applyFont="1" applyFill="1" applyBorder="1" applyAlignment="1" applyProtection="1">
      <alignment horizontal="right" vertical="center"/>
      <protection locked="0"/>
    </xf>
    <xf numFmtId="0" fontId="25" fillId="0" borderId="2" xfId="0" applyFont="1" applyBorder="1" applyAlignment="1">
      <alignment horizontal="center" vertical="center"/>
    </xf>
    <xf numFmtId="0" fontId="26" fillId="0" borderId="21" xfId="0" applyFont="1" applyBorder="1" applyAlignment="1">
      <alignment horizontal="left" vertical="center"/>
    </xf>
    <xf numFmtId="0" fontId="27" fillId="0" borderId="44" xfId="0" applyFont="1" applyBorder="1" applyAlignment="1">
      <alignment horizontal="left" vertical="center" wrapText="1"/>
    </xf>
    <xf numFmtId="0" fontId="27" fillId="0" borderId="22" xfId="0" applyFont="1" applyBorder="1" applyAlignment="1">
      <alignment horizontal="left" vertical="center" wrapText="1"/>
    </xf>
    <xf numFmtId="0" fontId="26" fillId="0" borderId="21" xfId="0" applyFont="1" applyBorder="1" applyAlignment="1">
      <alignment horizontal="left" vertical="center" wrapText="1"/>
    </xf>
    <xf numFmtId="0" fontId="4" fillId="0" borderId="0" xfId="0" quotePrefix="1" applyFont="1" applyAlignment="1">
      <alignment horizontal="center"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4" fillId="0" borderId="44" xfId="0" applyFont="1" applyBorder="1" applyAlignment="1">
      <alignment horizontal="left"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1" xfId="0" applyFont="1" applyBorder="1" applyAlignment="1">
      <alignment horizontal="left" vertical="center" wrapText="1"/>
    </xf>
    <xf numFmtId="0" fontId="2" fillId="0" borderId="44" xfId="0" applyFont="1" applyBorder="1" applyAlignment="1">
      <alignment horizontal="left" vertical="center" wrapText="1"/>
    </xf>
    <xf numFmtId="0" fontId="2" fillId="0" borderId="22" xfId="0" applyFont="1" applyBorder="1" applyAlignment="1">
      <alignment horizontal="left" vertical="center" wrapText="1"/>
    </xf>
    <xf numFmtId="0" fontId="2" fillId="0" borderId="21" xfId="0" applyFont="1" applyBorder="1" applyAlignment="1">
      <alignment horizontal="left" vertical="center"/>
    </xf>
    <xf numFmtId="0" fontId="2" fillId="0" borderId="44" xfId="0" applyFont="1" applyBorder="1" applyAlignment="1">
      <alignment horizontal="left" vertical="center"/>
    </xf>
    <xf numFmtId="0" fontId="2" fillId="0" borderId="22" xfId="0" applyFont="1" applyBorder="1" applyAlignment="1">
      <alignment horizontal="left" vertical="center"/>
    </xf>
    <xf numFmtId="0" fontId="29" fillId="0" borderId="21" xfId="0" applyFont="1" applyBorder="1" applyAlignment="1">
      <alignment horizontal="left" vertical="center" wrapText="1"/>
    </xf>
    <xf numFmtId="0" fontId="29" fillId="0" borderId="22" xfId="0" applyFont="1" applyBorder="1" applyAlignment="1">
      <alignment horizontal="left" vertical="center" wrapText="1"/>
    </xf>
    <xf numFmtId="0" fontId="2" fillId="0" borderId="22" xfId="0" applyFont="1" applyBorder="1" applyAlignment="1">
      <alignment horizontal="center" vertical="center"/>
    </xf>
    <xf numFmtId="0" fontId="2" fillId="0" borderId="0" xfId="0" applyFont="1" applyAlignment="1">
      <alignment vertical="center" wrapText="1"/>
    </xf>
    <xf numFmtId="0" fontId="2" fillId="0" borderId="0" xfId="0" applyFont="1" applyAlignment="1">
      <alignment horizontal="left" vertical="center"/>
    </xf>
    <xf numFmtId="0" fontId="4" fillId="2" borderId="39" xfId="0" applyFont="1" applyFill="1" applyBorder="1" applyAlignment="1" applyProtection="1">
      <alignment horizontal="left" vertical="center"/>
      <protection locked="0"/>
    </xf>
    <xf numFmtId="0" fontId="4" fillId="2" borderId="40" xfId="0" applyFont="1" applyFill="1" applyBorder="1" applyAlignment="1" applyProtection="1">
      <alignment horizontal="left" vertical="center"/>
      <protection locked="0"/>
    </xf>
    <xf numFmtId="0" fontId="4" fillId="2" borderId="57" xfId="0" applyFont="1" applyFill="1" applyBorder="1" applyAlignment="1">
      <alignment horizontal="left" vertical="center"/>
    </xf>
    <xf numFmtId="0" fontId="4" fillId="2" borderId="40" xfId="0" applyFont="1" applyFill="1" applyBorder="1" applyAlignment="1" applyProtection="1">
      <alignment horizontal="left" vertical="center" wrapText="1"/>
      <protection locked="0"/>
    </xf>
    <xf numFmtId="0" fontId="4" fillId="0" borderId="7"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2" borderId="39" xfId="0" applyFont="1" applyFill="1" applyBorder="1" applyAlignment="1" applyProtection="1">
      <alignment vertical="center" wrapText="1"/>
      <protection locked="0"/>
    </xf>
    <xf numFmtId="0" fontId="4" fillId="2" borderId="40" xfId="0" applyFont="1" applyFill="1" applyBorder="1" applyAlignment="1" applyProtection="1">
      <alignment vertical="center" wrapText="1"/>
      <protection locked="0"/>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25" fillId="0" borderId="26" xfId="0" applyFont="1" applyBorder="1" applyAlignment="1">
      <alignment horizontal="left" vertical="center" wrapText="1"/>
    </xf>
    <xf numFmtId="0" fontId="25" fillId="0" borderId="0" xfId="0" applyFont="1" applyAlignment="1">
      <alignment horizontal="left" vertical="center" wrapText="1"/>
    </xf>
    <xf numFmtId="0" fontId="25" fillId="0" borderId="27" xfId="0" applyFont="1" applyBorder="1" applyAlignment="1">
      <alignment horizontal="left"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7" xfId="0" applyFont="1" applyBorder="1" applyAlignment="1">
      <alignment horizontal="center" vertical="center" wrapText="1"/>
    </xf>
    <xf numFmtId="0" fontId="4" fillId="2" borderId="58" xfId="0" applyFont="1" applyFill="1" applyBorder="1" applyAlignment="1" applyProtection="1">
      <alignment horizontal="center" vertical="center"/>
      <protection locked="0"/>
    </xf>
    <xf numFmtId="0" fontId="4" fillId="2" borderId="29" xfId="0" applyFont="1" applyFill="1" applyBorder="1" applyAlignment="1" applyProtection="1">
      <alignment horizontal="center" vertical="center"/>
      <protection locked="0"/>
    </xf>
    <xf numFmtId="0" fontId="4" fillId="2" borderId="59" xfId="0" applyFont="1" applyFill="1" applyBorder="1" applyAlignment="1" applyProtection="1">
      <alignment horizontal="center" vertical="center"/>
      <protection locked="0"/>
    </xf>
    <xf numFmtId="0" fontId="21" fillId="0" borderId="0" xfId="0" applyFont="1" applyAlignment="1">
      <alignment horizontal="left" vertical="center"/>
    </xf>
    <xf numFmtId="0" fontId="9" fillId="0" borderId="34" xfId="0" applyFont="1" applyBorder="1" applyAlignment="1">
      <alignment horizontal="left" vertical="center" shrinkToFit="1"/>
    </xf>
    <xf numFmtId="0" fontId="9" fillId="0" borderId="22" xfId="0" applyFont="1" applyBorder="1" applyAlignment="1">
      <alignment horizontal="left" vertical="center"/>
    </xf>
    <xf numFmtId="0" fontId="9" fillId="0" borderId="0" xfId="0" applyFont="1" applyAlignment="1">
      <alignment horizontal="center" vertical="center"/>
    </xf>
    <xf numFmtId="0" fontId="9" fillId="0" borderId="34" xfId="0" applyFont="1" applyBorder="1" applyAlignment="1">
      <alignment horizontal="center" vertical="center"/>
    </xf>
    <xf numFmtId="0" fontId="9" fillId="2" borderId="60" xfId="0" applyFont="1" applyFill="1" applyBorder="1" applyAlignment="1">
      <alignment horizontal="left" vertical="center"/>
    </xf>
    <xf numFmtId="0" fontId="9" fillId="2" borderId="61" xfId="0" applyFont="1" applyFill="1" applyBorder="1" applyAlignment="1">
      <alignment horizontal="left" vertical="center"/>
    </xf>
    <xf numFmtId="0" fontId="9" fillId="0" borderId="50" xfId="0" applyFont="1" applyBorder="1" applyAlignment="1">
      <alignment horizontal="center" vertical="center"/>
    </xf>
    <xf numFmtId="0" fontId="9" fillId="2" borderId="60" xfId="0" applyFont="1" applyFill="1" applyBorder="1" applyAlignment="1">
      <alignment horizontal="center" vertical="center"/>
    </xf>
    <xf numFmtId="0" fontId="9" fillId="2" borderId="62" xfId="0" applyFont="1" applyFill="1" applyBorder="1" applyAlignment="1">
      <alignment horizontal="center" vertical="center"/>
    </xf>
    <xf numFmtId="0" fontId="9" fillId="2" borderId="61" xfId="0" applyFont="1" applyFill="1" applyBorder="1" applyAlignment="1">
      <alignment horizontal="center" vertical="center"/>
    </xf>
    <xf numFmtId="0" fontId="4" fillId="2" borderId="41" xfId="0" applyFont="1" applyFill="1" applyBorder="1" applyAlignment="1" applyProtection="1">
      <alignment horizontal="left" vertical="top" wrapText="1"/>
      <protection locked="0"/>
    </xf>
    <xf numFmtId="0" fontId="4" fillId="2" borderId="42" xfId="0" applyFont="1" applyFill="1" applyBorder="1" applyAlignment="1" applyProtection="1">
      <alignment horizontal="left" vertical="top" wrapText="1"/>
      <protection locked="0"/>
    </xf>
    <xf numFmtId="0" fontId="4" fillId="0" borderId="0" xfId="0" applyFont="1" applyAlignment="1" applyProtection="1">
      <alignment horizontal="center" vertical="top" wrapText="1"/>
      <protection locked="0"/>
    </xf>
    <xf numFmtId="0" fontId="4" fillId="2" borderId="63" xfId="0" applyFont="1" applyFill="1" applyBorder="1" applyAlignment="1" applyProtection="1">
      <alignment horizontal="center" vertical="center"/>
      <protection locked="0"/>
    </xf>
    <xf numFmtId="0" fontId="4" fillId="2" borderId="64" xfId="0" applyFont="1" applyFill="1" applyBorder="1" applyAlignment="1" applyProtection="1">
      <alignment horizontal="center" vertical="center"/>
      <protection locked="0"/>
    </xf>
    <xf numFmtId="0" fontId="4" fillId="2" borderId="65" xfId="0" applyFont="1" applyFill="1" applyBorder="1" applyAlignment="1" applyProtection="1">
      <alignment horizontal="center" vertical="center"/>
      <protection locked="0"/>
    </xf>
    <xf numFmtId="0" fontId="4" fillId="2" borderId="66" xfId="0" applyFont="1" applyFill="1" applyBorder="1" applyAlignment="1" applyProtection="1">
      <alignment horizontal="center" vertical="center"/>
      <protection locked="0"/>
    </xf>
    <xf numFmtId="0" fontId="26" fillId="0" borderId="1" xfId="0" applyFont="1" applyBorder="1">
      <alignment vertical="center"/>
    </xf>
    <xf numFmtId="0" fontId="26" fillId="0" borderId="27" xfId="0" applyFont="1" applyBorder="1" applyAlignment="1">
      <alignment horizontal="center" vertical="center"/>
    </xf>
    <xf numFmtId="0" fontId="26" fillId="0" borderId="27" xfId="0" applyFont="1" applyBorder="1" applyAlignment="1">
      <alignment horizontal="left" vertical="center" wrapText="1"/>
    </xf>
    <xf numFmtId="0" fontId="26" fillId="0" borderId="0" xfId="0" applyFont="1" applyAlignment="1">
      <alignment horizontal="left" vertical="center" wrapText="1"/>
    </xf>
    <xf numFmtId="38" fontId="4" fillId="2" borderId="67" xfId="1" applyFont="1" applyFill="1" applyBorder="1" applyAlignment="1" applyProtection="1">
      <alignment horizontal="right" vertical="center"/>
      <protection locked="0"/>
    </xf>
    <xf numFmtId="38" fontId="4" fillId="2" borderId="68" xfId="1" applyFont="1" applyFill="1" applyBorder="1" applyAlignment="1" applyProtection="1">
      <alignment horizontal="right" vertical="center"/>
      <protection locked="0"/>
    </xf>
    <xf numFmtId="0" fontId="4" fillId="0" borderId="49" xfId="0" applyFont="1" applyBorder="1">
      <alignment vertical="center"/>
    </xf>
    <xf numFmtId="0" fontId="25" fillId="0" borderId="7" xfId="0" applyFont="1" applyBorder="1" applyAlignment="1">
      <alignment horizontal="center" vertical="center"/>
    </xf>
    <xf numFmtId="0" fontId="26" fillId="0" borderId="26" xfId="0" applyFont="1" applyBorder="1" applyAlignment="1">
      <alignment horizontal="left" vertical="center"/>
    </xf>
    <xf numFmtId="0" fontId="27" fillId="0" borderId="27" xfId="0" applyFont="1" applyBorder="1" applyAlignment="1">
      <alignment horizontal="left" vertical="center" wrapText="1"/>
    </xf>
    <xf numFmtId="0" fontId="27" fillId="0" borderId="0" xfId="0" applyFont="1" applyAlignment="1">
      <alignment horizontal="left" vertical="center" wrapText="1"/>
    </xf>
    <xf numFmtId="0" fontId="26" fillId="0" borderId="26" xfId="0" applyFont="1" applyBorder="1" applyAlignment="1">
      <alignment horizontal="left" vertical="center" wrapText="1"/>
    </xf>
    <xf numFmtId="0" fontId="4" fillId="0" borderId="7" xfId="0" applyFont="1" applyBorder="1" applyAlignment="1">
      <alignment horizontal="left" vertical="center" wrapText="1"/>
    </xf>
    <xf numFmtId="0" fontId="4" fillId="0" borderId="7" xfId="0" applyFont="1" applyBorder="1" applyAlignment="1">
      <alignment horizontal="left" vertical="center"/>
    </xf>
    <xf numFmtId="0" fontId="4" fillId="0" borderId="27" xfId="0" applyFont="1" applyBorder="1" applyAlignment="1">
      <alignment horizontal="left" vertical="center"/>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9" fillId="0" borderId="26" xfId="0" applyFont="1" applyBorder="1" applyAlignment="1">
      <alignment horizontal="left" vertical="center" wrapText="1"/>
    </xf>
    <xf numFmtId="0" fontId="29" fillId="0" borderId="27" xfId="0" applyFont="1" applyBorder="1" applyAlignment="1">
      <alignment horizontal="left" vertical="center" wrapText="1"/>
    </xf>
    <xf numFmtId="0" fontId="2" fillId="0" borderId="27" xfId="0" applyFont="1" applyBorder="1" applyAlignment="1">
      <alignment horizontal="center" vertical="center"/>
    </xf>
    <xf numFmtId="0" fontId="4" fillId="0" borderId="1" xfId="0" applyFont="1" applyBorder="1" applyAlignment="1">
      <alignment horizontal="left" vertical="center" wrapText="1"/>
    </xf>
    <xf numFmtId="0" fontId="9" fillId="2" borderId="69" xfId="0" applyFont="1" applyFill="1" applyBorder="1" applyAlignment="1">
      <alignment horizontal="left" vertical="center"/>
    </xf>
    <xf numFmtId="0" fontId="9" fillId="2" borderId="70" xfId="0" applyFont="1" applyFill="1" applyBorder="1" applyAlignment="1">
      <alignment horizontal="left" vertical="center"/>
    </xf>
    <xf numFmtId="0" fontId="9" fillId="2" borderId="69" xfId="0" applyFont="1" applyFill="1" applyBorder="1" applyAlignment="1">
      <alignment horizontal="center" vertical="center"/>
    </xf>
    <xf numFmtId="0" fontId="9" fillId="2" borderId="71" xfId="0" applyFont="1" applyFill="1" applyBorder="1" applyAlignment="1">
      <alignment horizontal="center" vertical="center"/>
    </xf>
    <xf numFmtId="0" fontId="9" fillId="2" borderId="70" xfId="0" applyFont="1" applyFill="1" applyBorder="1" applyAlignment="1">
      <alignment horizontal="center" vertical="center"/>
    </xf>
    <xf numFmtId="0" fontId="4" fillId="2" borderId="39" xfId="0" applyFont="1" applyFill="1" applyBorder="1" applyAlignment="1" applyProtection="1">
      <alignment horizontal="left" vertical="top" wrapText="1"/>
      <protection locked="0"/>
    </xf>
    <xf numFmtId="0" fontId="4" fillId="2" borderId="40" xfId="0" applyFont="1" applyFill="1" applyBorder="1" applyAlignment="1" applyProtection="1">
      <alignment horizontal="left" vertical="top" wrapText="1"/>
      <protection locked="0"/>
    </xf>
    <xf numFmtId="0" fontId="26" fillId="0" borderId="0" xfId="0" quotePrefix="1" applyFont="1" applyAlignment="1">
      <alignment horizontal="right" vertical="center"/>
    </xf>
    <xf numFmtId="0" fontId="4" fillId="0" borderId="12" xfId="0" applyFont="1" applyBorder="1" applyAlignment="1">
      <alignment horizontal="center" vertical="center"/>
    </xf>
    <xf numFmtId="0" fontId="4" fillId="0" borderId="72" xfId="0" applyFont="1" applyBorder="1" applyAlignment="1">
      <alignment horizontal="center" vertical="center"/>
    </xf>
    <xf numFmtId="0" fontId="4" fillId="0" borderId="73" xfId="0" applyFont="1" applyBorder="1" applyAlignment="1">
      <alignment horizontal="center" vertical="center"/>
    </xf>
    <xf numFmtId="0" fontId="4" fillId="0" borderId="38" xfId="0" applyFont="1" applyBorder="1" applyAlignment="1">
      <alignment horizontal="right" vertical="center"/>
    </xf>
    <xf numFmtId="0" fontId="30" fillId="0" borderId="0" xfId="0" applyFont="1" applyAlignment="1">
      <alignment horizontal="left" vertical="center" wrapText="1"/>
    </xf>
    <xf numFmtId="0" fontId="30" fillId="0" borderId="0" xfId="0" applyFont="1" applyAlignment="1">
      <alignment vertical="center" wrapText="1"/>
    </xf>
    <xf numFmtId="0" fontId="4" fillId="2" borderId="43" xfId="0" applyFont="1" applyFill="1" applyBorder="1" applyAlignment="1" applyProtection="1">
      <alignment horizontal="left" vertical="center"/>
      <protection locked="0"/>
    </xf>
    <xf numFmtId="0" fontId="4" fillId="0" borderId="72" xfId="0" applyFont="1" applyBorder="1" applyAlignment="1">
      <alignment horizontal="center" vertical="center" wrapText="1"/>
    </xf>
    <xf numFmtId="0" fontId="4" fillId="0" borderId="74"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75" xfId="0" applyFont="1" applyFill="1" applyBorder="1" applyAlignment="1" applyProtection="1">
      <alignment horizontal="center" vertical="center"/>
      <protection locked="0"/>
    </xf>
    <xf numFmtId="0" fontId="4" fillId="2" borderId="76" xfId="0" applyFont="1" applyFill="1" applyBorder="1" applyAlignment="1" applyProtection="1">
      <alignment horizontal="center" vertical="center"/>
      <protection locked="0"/>
    </xf>
    <xf numFmtId="0" fontId="4" fillId="2" borderId="77" xfId="0" applyFont="1" applyFill="1" applyBorder="1" applyAlignment="1" applyProtection="1">
      <alignment horizontal="center" vertical="center"/>
      <protection locked="0"/>
    </xf>
    <xf numFmtId="0" fontId="4" fillId="2" borderId="43" xfId="0" applyFont="1" applyFill="1" applyBorder="1" applyAlignment="1">
      <alignment horizontal="center" vertical="center"/>
    </xf>
    <xf numFmtId="0" fontId="4" fillId="2" borderId="35" xfId="0" applyFont="1" applyFill="1" applyBorder="1" applyAlignment="1" applyProtection="1">
      <alignment horizontal="left" vertical="center"/>
      <protection locked="0"/>
    </xf>
    <xf numFmtId="0" fontId="4" fillId="2" borderId="78" xfId="0" applyFont="1" applyFill="1" applyBorder="1" applyAlignment="1" applyProtection="1">
      <alignment horizontal="left" vertical="center"/>
      <protection locked="0"/>
    </xf>
    <xf numFmtId="0" fontId="4" fillId="2" borderId="79" xfId="0" applyFont="1" applyFill="1" applyBorder="1" applyAlignment="1" applyProtection="1">
      <alignment horizontal="left" vertical="center"/>
      <protection locked="0"/>
    </xf>
    <xf numFmtId="0" fontId="4" fillId="2" borderId="37" xfId="0" applyFont="1" applyFill="1" applyBorder="1" applyAlignment="1" applyProtection="1">
      <alignment horizontal="left" vertical="center"/>
      <protection locked="0"/>
    </xf>
    <xf numFmtId="0" fontId="22" fillId="0" borderId="0" xfId="0" applyFont="1" applyAlignment="1">
      <alignment horizontal="left" vertical="center" wrapText="1"/>
    </xf>
    <xf numFmtId="0" fontId="22" fillId="0" borderId="0" xfId="0" applyFont="1" applyAlignment="1">
      <alignment vertical="center" wrapText="1"/>
    </xf>
    <xf numFmtId="0" fontId="4" fillId="2" borderId="43" xfId="0" applyFont="1" applyFill="1" applyBorder="1" applyAlignment="1" applyProtection="1">
      <alignment horizontal="center" vertical="center"/>
      <protection locked="0"/>
    </xf>
    <xf numFmtId="0" fontId="4" fillId="2" borderId="57" xfId="0" applyFont="1" applyFill="1" applyBorder="1" applyAlignment="1" applyProtection="1">
      <alignment horizontal="left" vertical="center"/>
      <protection locked="0"/>
    </xf>
    <xf numFmtId="0" fontId="4" fillId="2" borderId="23" xfId="0" applyFont="1" applyFill="1" applyBorder="1" applyAlignment="1" applyProtection="1">
      <alignment horizontal="left" vertical="center"/>
      <protection locked="0"/>
    </xf>
    <xf numFmtId="0" fontId="4" fillId="2" borderId="24" xfId="0" applyFont="1" applyFill="1" applyBorder="1" applyAlignment="1" applyProtection="1">
      <alignment horizontal="left" vertical="center"/>
      <protection locked="0"/>
    </xf>
    <xf numFmtId="0" fontId="4" fillId="2" borderId="25" xfId="0" applyFont="1" applyFill="1" applyBorder="1" applyAlignment="1" applyProtection="1">
      <alignment horizontal="left" vertical="center"/>
      <protection locked="0"/>
    </xf>
    <xf numFmtId="176" fontId="4" fillId="2" borderId="45" xfId="0" applyNumberFormat="1" applyFont="1" applyFill="1" applyBorder="1" applyAlignment="1" applyProtection="1">
      <alignment horizontal="right" vertical="center"/>
      <protection locked="0"/>
    </xf>
    <xf numFmtId="176" fontId="4" fillId="2" borderId="29" xfId="0" applyNumberFormat="1" applyFont="1" applyFill="1" applyBorder="1" applyAlignment="1" applyProtection="1">
      <alignment horizontal="right" vertical="center"/>
      <protection locked="0"/>
    </xf>
    <xf numFmtId="176" fontId="4" fillId="2" borderId="46" xfId="0" applyNumberFormat="1" applyFont="1" applyFill="1" applyBorder="1" applyAlignment="1" applyProtection="1">
      <alignment horizontal="right" vertical="center"/>
      <protection locked="0"/>
    </xf>
    <xf numFmtId="176" fontId="4" fillId="2" borderId="47" xfId="0" applyNumberFormat="1" applyFont="1" applyFill="1" applyBorder="1" applyAlignment="1" applyProtection="1">
      <alignment horizontal="right" vertical="center"/>
      <protection locked="0"/>
    </xf>
    <xf numFmtId="0" fontId="26" fillId="0" borderId="73" xfId="0" applyFont="1" applyBorder="1" applyAlignment="1">
      <alignment horizontal="center" vertical="center"/>
    </xf>
    <xf numFmtId="0" fontId="26" fillId="0" borderId="74" xfId="0" applyFont="1" applyBorder="1" applyAlignment="1">
      <alignment horizontal="left" vertical="center" wrapText="1"/>
    </xf>
    <xf numFmtId="0" fontId="26" fillId="0" borderId="73" xfId="0" applyFont="1" applyBorder="1" applyAlignment="1">
      <alignment horizontal="left" vertical="center" wrapText="1"/>
    </xf>
    <xf numFmtId="0" fontId="26" fillId="0" borderId="0" xfId="0" applyFont="1">
      <alignment vertical="center"/>
    </xf>
    <xf numFmtId="0" fontId="4" fillId="2" borderId="57" xfId="0" applyFont="1" applyFill="1" applyBorder="1" applyAlignment="1">
      <alignment horizontal="center" vertical="center"/>
    </xf>
    <xf numFmtId="57" fontId="4" fillId="0" borderId="21" xfId="0" applyNumberFormat="1" applyFont="1" applyBorder="1" applyAlignment="1">
      <alignment horizontal="center" vertical="center"/>
    </xf>
    <xf numFmtId="177" fontId="4" fillId="2" borderId="53" xfId="0" applyNumberFormat="1" applyFont="1" applyFill="1" applyBorder="1" applyProtection="1">
      <alignment vertical="center"/>
      <protection locked="0"/>
    </xf>
    <xf numFmtId="177" fontId="4" fillId="2" borderId="54" xfId="0" applyNumberFormat="1" applyFont="1" applyFill="1" applyBorder="1" applyProtection="1">
      <alignment vertical="center"/>
      <protection locked="0"/>
    </xf>
    <xf numFmtId="0" fontId="4" fillId="0" borderId="80" xfId="0" applyFont="1" applyBorder="1" applyAlignment="1">
      <alignment horizontal="left" vertical="center"/>
    </xf>
    <xf numFmtId="0" fontId="4" fillId="0" borderId="81" xfId="0" applyFont="1" applyBorder="1" applyAlignment="1">
      <alignment horizontal="left" vertical="center"/>
    </xf>
    <xf numFmtId="0" fontId="4" fillId="0" borderId="82" xfId="0" applyFont="1" applyBorder="1" applyAlignment="1">
      <alignment horizontal="left" vertical="center"/>
    </xf>
    <xf numFmtId="0" fontId="4" fillId="2" borderId="57" xfId="0" applyFont="1" applyFill="1" applyBorder="1" applyAlignment="1" applyProtection="1">
      <alignment horizontal="center" vertical="center"/>
      <protection locked="0"/>
    </xf>
    <xf numFmtId="0" fontId="4" fillId="2" borderId="23" xfId="0" applyFont="1" applyFill="1" applyBorder="1" applyAlignment="1" applyProtection="1">
      <alignment horizontal="center" vertical="center"/>
      <protection locked="0"/>
    </xf>
    <xf numFmtId="0" fontId="4" fillId="2" borderId="25" xfId="0" applyFont="1" applyFill="1" applyBorder="1" applyAlignment="1" applyProtection="1">
      <alignment horizontal="center" vertical="center"/>
      <protection locked="0"/>
    </xf>
    <xf numFmtId="0" fontId="4" fillId="2" borderId="28" xfId="0" applyFont="1" applyFill="1" applyBorder="1" applyAlignment="1" applyProtection="1">
      <alignment horizontal="left" vertical="center"/>
      <protection locked="0"/>
    </xf>
    <xf numFmtId="0" fontId="4" fillId="2" borderId="29" xfId="0" applyFont="1" applyFill="1" applyBorder="1" applyAlignment="1" applyProtection="1">
      <alignment horizontal="left" vertical="center"/>
      <protection locked="0"/>
    </xf>
    <xf numFmtId="0" fontId="4" fillId="2" borderId="30" xfId="0" applyFont="1" applyFill="1" applyBorder="1" applyAlignment="1" applyProtection="1">
      <alignment horizontal="left" vertical="center"/>
      <protection locked="0"/>
    </xf>
    <xf numFmtId="176" fontId="4" fillId="2" borderId="58" xfId="0" applyNumberFormat="1" applyFont="1" applyFill="1" applyBorder="1" applyAlignment="1" applyProtection="1">
      <alignment horizontal="right" vertical="center"/>
      <protection locked="0"/>
    </xf>
    <xf numFmtId="176" fontId="4" fillId="2" borderId="59" xfId="0" applyNumberFormat="1" applyFont="1" applyFill="1" applyBorder="1" applyAlignment="1" applyProtection="1">
      <alignment horizontal="right" vertical="center"/>
      <protection locked="0"/>
    </xf>
    <xf numFmtId="0" fontId="26" fillId="0" borderId="44" xfId="0" applyFont="1" applyBorder="1" applyAlignment="1">
      <alignment horizontal="left" vertical="center"/>
    </xf>
    <xf numFmtId="178" fontId="9" fillId="0" borderId="0" xfId="0" applyNumberFormat="1" applyFont="1" applyAlignment="1">
      <alignment horizontal="right" vertical="center"/>
    </xf>
    <xf numFmtId="0" fontId="26" fillId="0" borderId="38" xfId="0" quotePrefix="1" applyFont="1" applyBorder="1" applyAlignment="1">
      <alignment horizontal="right" vertical="center"/>
    </xf>
    <xf numFmtId="57" fontId="4" fillId="0" borderId="26" xfId="0" applyNumberFormat="1" applyFont="1" applyBorder="1" applyAlignment="1">
      <alignment horizontal="center" vertical="center"/>
    </xf>
    <xf numFmtId="177" fontId="4" fillId="2" borderId="65" xfId="0" applyNumberFormat="1" applyFont="1" applyFill="1" applyBorder="1" applyProtection="1">
      <alignment vertical="center"/>
      <protection locked="0"/>
    </xf>
    <xf numFmtId="177" fontId="4" fillId="2" borderId="66" xfId="0" applyNumberFormat="1" applyFont="1" applyFill="1" applyBorder="1" applyProtection="1">
      <alignment vertical="center"/>
      <protection locked="0"/>
    </xf>
    <xf numFmtId="0" fontId="4" fillId="2" borderId="83" xfId="0" applyFont="1" applyFill="1" applyBorder="1" applyAlignment="1" applyProtection="1">
      <alignment horizontal="center" vertical="center"/>
      <protection locked="0"/>
    </xf>
    <xf numFmtId="0" fontId="4" fillId="2" borderId="28" xfId="0" applyFont="1" applyFill="1" applyBorder="1" applyAlignment="1" applyProtection="1">
      <alignment horizontal="center" vertical="center"/>
      <protection locked="0"/>
    </xf>
    <xf numFmtId="0" fontId="4" fillId="2" borderId="30" xfId="0" applyFont="1" applyFill="1" applyBorder="1" applyAlignment="1" applyProtection="1">
      <alignment horizontal="center" vertical="center"/>
      <protection locked="0"/>
    </xf>
    <xf numFmtId="0" fontId="9" fillId="2" borderId="71" xfId="0" applyFont="1" applyFill="1" applyBorder="1" applyAlignment="1">
      <alignment horizontal="left" vertical="center"/>
    </xf>
    <xf numFmtId="38" fontId="4" fillId="2" borderId="63" xfId="1" applyFont="1" applyFill="1" applyBorder="1" applyAlignment="1" applyProtection="1">
      <alignment horizontal="right" vertical="center"/>
      <protection locked="0"/>
    </xf>
    <xf numFmtId="38" fontId="4" fillId="2" borderId="64" xfId="1" applyFont="1" applyFill="1" applyBorder="1" applyAlignment="1" applyProtection="1">
      <alignment horizontal="right" vertical="center"/>
      <protection locked="0"/>
    </xf>
    <xf numFmtId="0" fontId="26" fillId="0" borderId="0" xfId="0" applyFont="1" applyAlignment="1">
      <alignment horizontal="left" vertical="center"/>
    </xf>
    <xf numFmtId="38" fontId="4" fillId="2" borderId="43" xfId="1" applyFont="1" applyFill="1" applyBorder="1" applyAlignment="1" applyProtection="1">
      <alignment horizontal="right" vertical="center"/>
      <protection locked="0"/>
    </xf>
    <xf numFmtId="0" fontId="4" fillId="2" borderId="83" xfId="0" applyFont="1" applyFill="1" applyBorder="1" applyAlignment="1">
      <alignment horizontal="center" vertical="center"/>
    </xf>
    <xf numFmtId="0" fontId="4" fillId="0" borderId="84" xfId="0" applyFont="1" applyBorder="1" applyAlignment="1">
      <alignment horizontal="left" vertical="center"/>
    </xf>
    <xf numFmtId="0" fontId="4" fillId="0" borderId="85" xfId="0" applyFont="1" applyBorder="1" applyAlignment="1">
      <alignment horizontal="left" vertical="center"/>
    </xf>
    <xf numFmtId="0" fontId="4" fillId="0" borderId="81" xfId="0" applyFont="1" applyBorder="1">
      <alignment vertical="center"/>
    </xf>
    <xf numFmtId="0" fontId="4" fillId="2" borderId="31" xfId="0" applyFont="1" applyFill="1" applyBorder="1" applyAlignment="1" applyProtection="1">
      <alignment horizontal="center" vertical="center"/>
      <protection locked="0"/>
    </xf>
    <xf numFmtId="0" fontId="4" fillId="2" borderId="33" xfId="0" applyFont="1" applyFill="1" applyBorder="1" applyAlignment="1" applyProtection="1">
      <alignment horizontal="center" vertical="center"/>
      <protection locked="0"/>
    </xf>
    <xf numFmtId="0" fontId="4" fillId="2" borderId="60" xfId="0" applyFont="1" applyFill="1" applyBorder="1" applyAlignment="1">
      <alignment horizontal="center" vertical="center"/>
    </xf>
    <xf numFmtId="0" fontId="4" fillId="2" borderId="62" xfId="0" applyFont="1" applyFill="1" applyBorder="1" applyAlignment="1">
      <alignment horizontal="center" vertical="center"/>
    </xf>
    <xf numFmtId="0" fontId="4" fillId="2" borderId="61" xfId="0" applyFont="1" applyFill="1" applyBorder="1" applyAlignment="1">
      <alignment horizontal="center" vertical="center"/>
    </xf>
    <xf numFmtId="0" fontId="4" fillId="0" borderId="84" xfId="0" applyFont="1" applyBorder="1" applyAlignment="1">
      <alignment horizontal="left" vertical="center" wrapText="1"/>
    </xf>
    <xf numFmtId="0" fontId="4" fillId="0" borderId="86" xfId="0" applyFont="1" applyBorder="1" applyAlignment="1">
      <alignment horizontal="left" vertical="center" wrapText="1"/>
    </xf>
    <xf numFmtId="176" fontId="4" fillId="2" borderId="75" xfId="0" applyNumberFormat="1" applyFont="1" applyFill="1" applyBorder="1" applyAlignment="1" applyProtection="1">
      <alignment horizontal="right" vertical="center"/>
      <protection locked="0"/>
    </xf>
    <xf numFmtId="176" fontId="4" fillId="2" borderId="77" xfId="0" applyNumberFormat="1" applyFont="1" applyFill="1" applyBorder="1" applyAlignment="1" applyProtection="1">
      <alignment horizontal="right" vertical="center"/>
      <protection locked="0"/>
    </xf>
    <xf numFmtId="38" fontId="4" fillId="2" borderId="57" xfId="1" applyFont="1" applyFill="1" applyBorder="1" applyAlignment="1" applyProtection="1">
      <alignment horizontal="right" vertical="center"/>
      <protection locked="0"/>
    </xf>
    <xf numFmtId="0" fontId="4" fillId="2" borderId="87" xfId="0" applyFont="1" applyFill="1" applyBorder="1" applyAlignment="1" applyProtection="1">
      <alignment horizontal="left" vertical="center"/>
      <protection locked="0"/>
    </xf>
    <xf numFmtId="0" fontId="4" fillId="2" borderId="41" xfId="0" applyFont="1" applyFill="1" applyBorder="1" applyAlignment="1" applyProtection="1">
      <alignment horizontal="left" vertical="center"/>
      <protection locked="0"/>
    </xf>
    <xf numFmtId="0" fontId="4" fillId="2" borderId="69" xfId="0" applyFont="1" applyFill="1" applyBorder="1" applyAlignment="1">
      <alignment horizontal="center" vertical="center"/>
    </xf>
    <xf numFmtId="0" fontId="4" fillId="2" borderId="71" xfId="0" applyFont="1" applyFill="1" applyBorder="1" applyAlignment="1">
      <alignment horizontal="center" vertical="center"/>
    </xf>
    <xf numFmtId="0" fontId="4" fillId="2" borderId="70" xfId="0" applyFont="1" applyFill="1" applyBorder="1" applyAlignment="1">
      <alignment horizontal="center" vertical="center"/>
    </xf>
    <xf numFmtId="0" fontId="4" fillId="2" borderId="23" xfId="0" applyFont="1" applyFill="1" applyBorder="1" applyAlignment="1">
      <alignment horizontal="center" vertical="center" wrapText="1"/>
    </xf>
    <xf numFmtId="0" fontId="4" fillId="2" borderId="88"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4" fillId="2" borderId="89" xfId="0" applyFont="1" applyFill="1" applyBorder="1" applyAlignment="1">
      <alignment horizontal="center" vertical="center" wrapText="1"/>
    </xf>
    <xf numFmtId="0" fontId="4" fillId="2" borderId="90" xfId="0" applyFont="1" applyFill="1" applyBorder="1" applyAlignment="1">
      <alignment horizontal="center" vertical="center" wrapText="1"/>
    </xf>
    <xf numFmtId="0" fontId="4" fillId="2" borderId="91" xfId="0" applyFont="1" applyFill="1" applyBorder="1" applyAlignment="1">
      <alignment horizontal="center" vertical="center" wrapText="1"/>
    </xf>
    <xf numFmtId="0" fontId="4" fillId="0" borderId="44" xfId="0" applyFont="1" applyBorder="1" applyAlignment="1">
      <alignment horizontal="center" vertical="center"/>
    </xf>
    <xf numFmtId="0" fontId="4" fillId="2" borderId="92" xfId="0" applyFont="1" applyFill="1" applyBorder="1" applyAlignment="1" applyProtection="1">
      <alignment horizontal="center" vertical="center"/>
      <protection locked="0"/>
    </xf>
    <xf numFmtId="57" fontId="4" fillId="0" borderId="72" xfId="0" applyNumberFormat="1" applyFont="1" applyBorder="1" applyAlignment="1">
      <alignment horizontal="center" vertical="center"/>
    </xf>
    <xf numFmtId="0" fontId="4" fillId="2" borderId="93" xfId="0" applyFont="1" applyFill="1" applyBorder="1" applyAlignment="1" applyProtection="1">
      <alignment horizontal="center" vertical="center"/>
      <protection locked="0"/>
    </xf>
    <xf numFmtId="0" fontId="4" fillId="2" borderId="94" xfId="0" applyFont="1" applyFill="1" applyBorder="1" applyAlignment="1" applyProtection="1">
      <alignment horizontal="center" vertical="center"/>
      <protection locked="0"/>
    </xf>
    <xf numFmtId="0" fontId="4" fillId="2" borderId="83" xfId="0" applyFont="1" applyFill="1" applyBorder="1" applyAlignment="1" applyProtection="1">
      <alignment horizontal="left" vertical="center"/>
      <protection locked="0"/>
    </xf>
    <xf numFmtId="0" fontId="4" fillId="0" borderId="95" xfId="0" applyFont="1" applyBorder="1" applyAlignment="1">
      <alignment horizontal="left" vertical="center"/>
    </xf>
    <xf numFmtId="0" fontId="4" fillId="0" borderId="0" xfId="0" applyFont="1" applyAlignment="1" applyProtection="1">
      <alignment horizontal="left" vertical="center"/>
      <protection locked="0"/>
    </xf>
    <xf numFmtId="178" fontId="4" fillId="2" borderId="43" xfId="0" applyNumberFormat="1" applyFont="1" applyFill="1" applyBorder="1" applyAlignment="1" applyProtection="1">
      <alignment horizontal="center" vertical="center"/>
      <protection locked="0"/>
    </xf>
    <xf numFmtId="0" fontId="4" fillId="2" borderId="28" xfId="0" applyFont="1" applyFill="1" applyBorder="1" applyAlignment="1">
      <alignment horizontal="center" vertical="center" wrapText="1"/>
    </xf>
    <xf numFmtId="0" fontId="4" fillId="2" borderId="96" xfId="0" applyFont="1" applyFill="1" applyBorder="1" applyAlignment="1">
      <alignment horizontal="center" vertical="center" wrapText="1"/>
    </xf>
    <xf numFmtId="0" fontId="4" fillId="2" borderId="66" xfId="0" applyFont="1" applyFill="1" applyBorder="1" applyAlignment="1">
      <alignment horizontal="center" vertical="center" wrapText="1"/>
    </xf>
    <xf numFmtId="0" fontId="4" fillId="2" borderId="97" xfId="0" applyFont="1" applyFill="1" applyBorder="1" applyAlignment="1">
      <alignment horizontal="center" vertical="center" wrapText="1"/>
    </xf>
    <xf numFmtId="0" fontId="4" fillId="2" borderId="98" xfId="0" applyFont="1" applyFill="1" applyBorder="1" applyAlignment="1">
      <alignment horizontal="center" vertical="center" wrapText="1"/>
    </xf>
    <xf numFmtId="0" fontId="4" fillId="2" borderId="99" xfId="0" applyFont="1" applyFill="1" applyBorder="1" applyAlignment="1">
      <alignment horizontal="center" vertical="center" wrapText="1"/>
    </xf>
    <xf numFmtId="0" fontId="4" fillId="2" borderId="100" xfId="0" applyFont="1" applyFill="1" applyBorder="1" applyAlignment="1" applyProtection="1">
      <alignment horizontal="center" vertical="center"/>
      <protection locked="0"/>
    </xf>
    <xf numFmtId="38" fontId="4" fillId="2" borderId="65" xfId="1" applyFont="1" applyFill="1" applyBorder="1" applyAlignment="1" applyProtection="1">
      <alignment horizontal="right" vertical="center"/>
      <protection locked="0"/>
    </xf>
    <xf numFmtId="38" fontId="4" fillId="2" borderId="66" xfId="1" applyFont="1" applyFill="1" applyBorder="1" applyAlignment="1" applyProtection="1">
      <alignment horizontal="right" vertical="center"/>
      <protection locked="0"/>
    </xf>
    <xf numFmtId="0" fontId="4" fillId="2" borderId="67" xfId="0" applyFont="1" applyFill="1" applyBorder="1" applyAlignment="1" applyProtection="1">
      <alignment horizontal="center" vertical="center"/>
      <protection locked="0"/>
    </xf>
    <xf numFmtId="0" fontId="4" fillId="2" borderId="68" xfId="0" applyFont="1" applyFill="1" applyBorder="1" applyAlignment="1" applyProtection="1">
      <alignment horizontal="center" vertical="center"/>
      <protection locked="0"/>
    </xf>
    <xf numFmtId="57" fontId="4" fillId="0" borderId="34" xfId="0" applyNumberFormat="1" applyFont="1" applyBorder="1" applyAlignment="1">
      <alignment horizontal="center" vertical="center"/>
    </xf>
    <xf numFmtId="0" fontId="4" fillId="0" borderId="38" xfId="0" applyFont="1" applyBorder="1" applyAlignment="1">
      <alignment horizontal="left" vertical="center"/>
    </xf>
    <xf numFmtId="0" fontId="4" fillId="2" borderId="97" xfId="0" applyFont="1" applyFill="1" applyBorder="1" applyAlignment="1" applyProtection="1">
      <alignment horizontal="center" vertical="center"/>
      <protection locked="0"/>
    </xf>
    <xf numFmtId="0" fontId="4" fillId="2" borderId="101" xfId="0" applyFont="1" applyFill="1" applyBorder="1" applyAlignment="1" applyProtection="1">
      <alignment horizontal="center" vertical="center"/>
      <protection locked="0"/>
    </xf>
    <xf numFmtId="178" fontId="4" fillId="2" borderId="57" xfId="0" applyNumberFormat="1" applyFont="1" applyFill="1" applyBorder="1" applyAlignment="1" applyProtection="1">
      <alignment horizontal="center" vertical="center"/>
      <protection locked="0"/>
    </xf>
    <xf numFmtId="0" fontId="9" fillId="0" borderId="2" xfId="0" applyFont="1" applyBorder="1" applyAlignment="1">
      <alignment horizontal="left" vertical="center"/>
    </xf>
    <xf numFmtId="0" fontId="9" fillId="0" borderId="2" xfId="0" applyFont="1" applyBorder="1" applyAlignment="1">
      <alignment horizontal="center" vertical="center"/>
    </xf>
    <xf numFmtId="38" fontId="4" fillId="2" borderId="83" xfId="1" applyFont="1" applyFill="1" applyBorder="1" applyAlignment="1" applyProtection="1">
      <alignment horizontal="right" vertical="center"/>
      <protection locked="0"/>
    </xf>
    <xf numFmtId="0" fontId="4" fillId="2" borderId="102" xfId="0" applyFont="1" applyFill="1" applyBorder="1" applyAlignment="1" applyProtection="1">
      <alignment horizontal="center" vertical="center"/>
      <protection locked="0"/>
    </xf>
    <xf numFmtId="0" fontId="4" fillId="0" borderId="103" xfId="0" applyFont="1" applyBorder="1" applyAlignment="1">
      <alignment horizontal="left" vertical="center"/>
    </xf>
    <xf numFmtId="0" fontId="4" fillId="0" borderId="41" xfId="0" applyFont="1" applyBorder="1" applyAlignment="1">
      <alignment horizontal="center" vertical="center"/>
    </xf>
    <xf numFmtId="0" fontId="4" fillId="0" borderId="81" xfId="0" applyFont="1" applyBorder="1" applyAlignment="1">
      <alignment horizontal="center" vertical="center"/>
    </xf>
    <xf numFmtId="0" fontId="4" fillId="2" borderId="104" xfId="0" applyFont="1" applyFill="1" applyBorder="1" applyAlignment="1" applyProtection="1">
      <alignment horizontal="left" vertical="center"/>
      <protection locked="0"/>
    </xf>
    <xf numFmtId="0" fontId="4" fillId="0" borderId="81" xfId="0" applyFont="1" applyBorder="1" applyAlignment="1">
      <alignment horizontal="right" vertical="center"/>
    </xf>
    <xf numFmtId="178" fontId="4" fillId="2" borderId="90" xfId="0" applyNumberFormat="1" applyFont="1" applyFill="1" applyBorder="1" applyAlignment="1" applyProtection="1">
      <alignment horizontal="center" vertical="center"/>
      <protection locked="0"/>
    </xf>
    <xf numFmtId="0" fontId="4" fillId="0" borderId="105" xfId="0" applyFont="1" applyBorder="1" applyAlignment="1">
      <alignment horizontal="center"/>
    </xf>
    <xf numFmtId="0" fontId="4" fillId="2" borderId="106" xfId="0" applyFont="1" applyFill="1" applyBorder="1" applyAlignment="1" applyProtection="1">
      <alignment horizontal="center" vertical="center"/>
      <protection locked="0"/>
    </xf>
    <xf numFmtId="0" fontId="4" fillId="0" borderId="22" xfId="0" applyFont="1" applyBorder="1" applyAlignment="1">
      <alignment horizontal="center"/>
    </xf>
    <xf numFmtId="0" fontId="4" fillId="0" borderId="2" xfId="0" applyFont="1" applyBorder="1" applyAlignment="1"/>
    <xf numFmtId="0" fontId="9" fillId="2" borderId="45" xfId="0" applyFont="1" applyFill="1" applyBorder="1" applyAlignment="1">
      <alignment horizontal="right" vertical="center"/>
    </xf>
    <xf numFmtId="0" fontId="9" fillId="2" borderId="46" xfId="0" applyFont="1" applyFill="1" applyBorder="1" applyAlignment="1">
      <alignment horizontal="right" vertical="center"/>
    </xf>
    <xf numFmtId="0" fontId="9" fillId="2" borderId="92" xfId="0" applyFont="1" applyFill="1" applyBorder="1" applyAlignment="1">
      <alignment horizontal="right" vertical="center"/>
    </xf>
    <xf numFmtId="0" fontId="9" fillId="0" borderId="49" xfId="0" applyFont="1" applyBorder="1" applyAlignment="1">
      <alignment horizontal="left" vertical="center" shrinkToFit="1"/>
    </xf>
    <xf numFmtId="0" fontId="9" fillId="0" borderId="0" xfId="0" applyFont="1" applyAlignment="1">
      <alignment horizontal="right" vertical="center"/>
    </xf>
    <xf numFmtId="0" fontId="4" fillId="2" borderId="98" xfId="0" applyFont="1" applyFill="1" applyBorder="1" applyAlignment="1" applyProtection="1">
      <alignment horizontal="center" vertical="center"/>
      <protection locked="0"/>
    </xf>
    <xf numFmtId="0" fontId="4" fillId="0" borderId="107" xfId="0" applyFont="1" applyBorder="1" applyAlignment="1">
      <alignment horizontal="left" vertical="center"/>
    </xf>
    <xf numFmtId="0" fontId="4" fillId="0" borderId="108" xfId="0" applyFont="1" applyBorder="1" applyAlignment="1">
      <alignment horizontal="center" vertical="center"/>
    </xf>
    <xf numFmtId="0" fontId="4" fillId="0" borderId="38" xfId="0" applyFont="1" applyBorder="1" applyAlignment="1">
      <alignment horizontal="center" vertical="center"/>
    </xf>
    <xf numFmtId="0" fontId="4" fillId="0" borderId="109" xfId="0" applyFont="1" applyBorder="1" applyAlignment="1">
      <alignment horizontal="center"/>
    </xf>
    <xf numFmtId="0" fontId="4" fillId="2" borderId="71" xfId="0" applyFont="1" applyFill="1" applyBorder="1" applyAlignment="1" applyProtection="1">
      <alignment horizontal="center" vertical="center"/>
      <protection locked="0"/>
    </xf>
    <xf numFmtId="0" fontId="4" fillId="0" borderId="73" xfId="0" applyFont="1" applyBorder="1" applyAlignment="1">
      <alignment horizontal="center"/>
    </xf>
    <xf numFmtId="0" fontId="4" fillId="0" borderId="12" xfId="0" applyFont="1" applyBorder="1" applyAlignment="1"/>
    <xf numFmtId="0" fontId="4" fillId="2" borderId="110" xfId="0" applyFont="1" applyFill="1" applyBorder="1" applyAlignment="1" applyProtection="1">
      <alignment horizontal="center" vertical="center"/>
      <protection locked="0"/>
    </xf>
    <xf numFmtId="0" fontId="4" fillId="2" borderId="111" xfId="0" applyFont="1" applyFill="1" applyBorder="1" applyAlignment="1" applyProtection="1">
      <alignment horizontal="center" vertical="center"/>
      <protection locked="0"/>
    </xf>
    <xf numFmtId="0" fontId="9" fillId="2" borderId="58" xfId="0" applyFont="1" applyFill="1" applyBorder="1" applyAlignment="1">
      <alignment horizontal="right" vertical="center"/>
    </xf>
    <xf numFmtId="0" fontId="9" fillId="2" borderId="29" xfId="0" applyFont="1" applyFill="1" applyBorder="1" applyAlignment="1">
      <alignment horizontal="right" vertical="center"/>
    </xf>
    <xf numFmtId="0" fontId="9" fillId="2" borderId="100" xfId="0" applyFont="1" applyFill="1" applyBorder="1" applyAlignment="1">
      <alignment horizontal="right" vertical="center"/>
    </xf>
    <xf numFmtId="0" fontId="4" fillId="0" borderId="74" xfId="0" applyFont="1" applyBorder="1" applyAlignment="1">
      <alignment horizontal="left" vertical="center"/>
    </xf>
    <xf numFmtId="0" fontId="2" fillId="0" borderId="72" xfId="0" applyFont="1" applyBorder="1" applyAlignment="1">
      <alignment horizontal="center" vertical="center" wrapText="1"/>
    </xf>
    <xf numFmtId="0" fontId="2" fillId="0" borderId="73" xfId="0" applyFont="1" applyBorder="1" applyAlignment="1">
      <alignment horizontal="center" vertical="center" wrapText="1"/>
    </xf>
    <xf numFmtId="0" fontId="29" fillId="0" borderId="72" xfId="0" applyFont="1" applyBorder="1" applyAlignment="1">
      <alignment horizontal="left" vertical="center" wrapText="1"/>
    </xf>
    <xf numFmtId="0" fontId="29" fillId="0" borderId="73" xfId="0" applyFont="1" applyBorder="1" applyAlignment="1">
      <alignment horizontal="left" vertical="center" wrapText="1"/>
    </xf>
    <xf numFmtId="0" fontId="2" fillId="0" borderId="73" xfId="0" applyFont="1" applyBorder="1" applyAlignment="1">
      <alignment horizontal="center" vertical="center"/>
    </xf>
    <xf numFmtId="0" fontId="4" fillId="2" borderId="112" xfId="0" applyFont="1" applyFill="1" applyBorder="1" applyAlignment="1" applyProtection="1">
      <alignment horizontal="center" vertical="center"/>
      <protection locked="0"/>
    </xf>
    <xf numFmtId="0" fontId="4" fillId="2" borderId="113" xfId="0" applyFont="1" applyFill="1" applyBorder="1" applyAlignment="1" applyProtection="1">
      <alignment horizontal="center" vertical="center"/>
      <protection locked="0"/>
    </xf>
    <xf numFmtId="0" fontId="4" fillId="0" borderId="114" xfId="0" applyFont="1" applyBorder="1" applyAlignment="1">
      <alignment horizontal="left" vertical="center"/>
    </xf>
    <xf numFmtId="0" fontId="4" fillId="2" borderId="104" xfId="0" applyFont="1" applyFill="1" applyBorder="1">
      <alignment vertical="center"/>
    </xf>
    <xf numFmtId="0" fontId="4" fillId="2" borderId="36" xfId="0" applyFont="1" applyFill="1" applyBorder="1">
      <alignment vertical="center"/>
    </xf>
    <xf numFmtId="0" fontId="4" fillId="2" borderId="37" xfId="0" applyFont="1" applyFill="1" applyBorder="1">
      <alignment vertical="center"/>
    </xf>
    <xf numFmtId="0" fontId="4" fillId="0" borderId="2" xfId="0" applyFont="1" applyBorder="1" applyAlignment="1">
      <alignment horizontal="center"/>
    </xf>
    <xf numFmtId="0" fontId="4" fillId="2" borderId="115" xfId="0" applyFont="1" applyFill="1" applyBorder="1" applyAlignment="1" applyProtection="1">
      <alignment horizontal="center" vertical="center"/>
      <protection locked="0"/>
    </xf>
    <xf numFmtId="0" fontId="26" fillId="0" borderId="21" xfId="0" applyFont="1" applyBorder="1" applyAlignment="1">
      <alignment horizontal="center" vertical="center" wrapText="1"/>
    </xf>
    <xf numFmtId="0" fontId="26" fillId="0" borderId="44" xfId="0" applyFont="1" applyBorder="1" applyAlignment="1">
      <alignment horizontal="center" vertical="center" wrapText="1"/>
    </xf>
    <xf numFmtId="0" fontId="26" fillId="0" borderId="116" xfId="0" applyFont="1" applyBorder="1" applyAlignment="1">
      <alignment horizontal="center" vertical="center" wrapText="1"/>
    </xf>
    <xf numFmtId="0" fontId="4" fillId="2" borderId="0" xfId="0" applyFont="1" applyFill="1" applyAlignment="1" applyProtection="1">
      <alignment horizontal="center" vertical="center"/>
      <protection locked="0"/>
    </xf>
    <xf numFmtId="0" fontId="4" fillId="0" borderId="34" xfId="0" applyFont="1" applyBorder="1" applyAlignment="1">
      <alignment horizontal="center"/>
    </xf>
    <xf numFmtId="0" fontId="4" fillId="2" borderId="53" xfId="0" applyFont="1" applyFill="1" applyBorder="1" applyAlignment="1">
      <alignment horizontal="center" vertical="center"/>
    </xf>
    <xf numFmtId="0" fontId="4" fillId="2" borderId="106" xfId="0" applyFont="1" applyFill="1" applyBorder="1" applyAlignment="1">
      <alignment horizontal="center" vertical="center"/>
    </xf>
    <xf numFmtId="0" fontId="4" fillId="2" borderId="54" xfId="0" applyFont="1" applyFill="1" applyBorder="1" applyAlignment="1">
      <alignment horizontal="center" vertical="center"/>
    </xf>
    <xf numFmtId="38" fontId="4" fillId="2" borderId="53" xfId="1" applyFont="1" applyFill="1" applyBorder="1" applyAlignment="1" applyProtection="1">
      <alignment horizontal="right" vertical="center"/>
      <protection locked="0"/>
    </xf>
    <xf numFmtId="38" fontId="4" fillId="2" borderId="106" xfId="1" applyFont="1" applyFill="1" applyBorder="1" applyAlignment="1" applyProtection="1">
      <alignment horizontal="right" vertical="center"/>
      <protection locked="0"/>
    </xf>
    <xf numFmtId="0" fontId="4" fillId="2" borderId="0" xfId="0" applyFont="1" applyFill="1" applyAlignment="1">
      <alignment horizontal="right" vertical="center"/>
    </xf>
    <xf numFmtId="38" fontId="4" fillId="2" borderId="54" xfId="1" applyFont="1" applyFill="1" applyBorder="1" applyAlignment="1" applyProtection="1">
      <alignment horizontal="right" vertical="center"/>
      <protection locked="0"/>
    </xf>
    <xf numFmtId="38" fontId="4" fillId="0" borderId="50" xfId="1" applyFont="1" applyBorder="1" applyAlignment="1">
      <alignment vertical="center"/>
    </xf>
    <xf numFmtId="0" fontId="2" fillId="0" borderId="21" xfId="0" applyFont="1" applyBorder="1" applyAlignment="1">
      <alignment horizontal="center" vertical="center"/>
    </xf>
    <xf numFmtId="0" fontId="2" fillId="0" borderId="44" xfId="0" applyFont="1" applyBorder="1" applyAlignment="1">
      <alignment horizontal="center" vertical="center"/>
    </xf>
    <xf numFmtId="38" fontId="2" fillId="2" borderId="53" xfId="1" applyFont="1" applyFill="1" applyBorder="1" applyAlignment="1" applyProtection="1">
      <alignment horizontal="right" vertical="center"/>
      <protection locked="0"/>
    </xf>
    <xf numFmtId="38" fontId="2" fillId="2" borderId="106" xfId="1" applyFont="1" applyFill="1" applyBorder="1" applyAlignment="1" applyProtection="1">
      <alignment horizontal="right" vertical="center"/>
      <protection locked="0"/>
    </xf>
    <xf numFmtId="38" fontId="2" fillId="2" borderId="54" xfId="1" applyFont="1" applyFill="1" applyBorder="1" applyAlignment="1" applyProtection="1">
      <alignment horizontal="right" vertical="center"/>
      <protection locked="0"/>
    </xf>
    <xf numFmtId="38" fontId="2" fillId="0" borderId="50" xfId="1" applyFont="1" applyBorder="1" applyAlignment="1">
      <alignment vertical="center"/>
    </xf>
    <xf numFmtId="0" fontId="4" fillId="0" borderId="7" xfId="0" applyFont="1" applyBorder="1">
      <alignment vertical="center"/>
    </xf>
    <xf numFmtId="0" fontId="4" fillId="4" borderId="0" xfId="0" applyFont="1" applyFill="1" applyAlignment="1" applyProtection="1">
      <alignment horizontal="center" vertical="center"/>
      <protection locked="0"/>
    </xf>
    <xf numFmtId="0" fontId="4" fillId="0" borderId="12" xfId="0" applyFont="1" applyBorder="1" applyAlignment="1">
      <alignment horizontal="center"/>
    </xf>
    <xf numFmtId="0" fontId="4" fillId="2" borderId="117" xfId="0" applyFont="1" applyFill="1" applyBorder="1" applyAlignment="1">
      <alignment horizontal="center" vertical="center" wrapText="1"/>
    </xf>
    <xf numFmtId="0" fontId="4" fillId="2" borderId="112" xfId="0" applyFont="1" applyFill="1" applyBorder="1" applyAlignment="1">
      <alignment horizontal="center" vertical="center" wrapText="1"/>
    </xf>
    <xf numFmtId="0" fontId="4" fillId="2" borderId="118" xfId="0" applyFont="1" applyFill="1" applyBorder="1" applyAlignment="1">
      <alignment horizontal="center" vertical="center" wrapText="1"/>
    </xf>
    <xf numFmtId="0" fontId="4" fillId="2" borderId="119" xfId="0" applyFont="1" applyFill="1" applyBorder="1" applyAlignment="1">
      <alignment horizontal="center" vertical="center" wrapText="1"/>
    </xf>
    <xf numFmtId="0" fontId="26" fillId="0" borderId="72" xfId="0" applyFont="1" applyBorder="1" applyAlignment="1">
      <alignment horizontal="center" vertical="center" wrapText="1"/>
    </xf>
    <xf numFmtId="0" fontId="26" fillId="0" borderId="74" xfId="0" applyFont="1" applyBorder="1" applyAlignment="1">
      <alignment horizontal="center" vertical="center" wrapText="1"/>
    </xf>
    <xf numFmtId="0" fontId="26" fillId="0" borderId="120" xfId="0" applyFont="1" applyBorder="1" applyAlignment="1">
      <alignment horizontal="center" vertical="center" wrapText="1"/>
    </xf>
    <xf numFmtId="0" fontId="4" fillId="2" borderId="121" xfId="0" applyFont="1" applyFill="1" applyBorder="1" applyAlignment="1" applyProtection="1">
      <alignment horizontal="center" vertical="center"/>
      <protection locked="0"/>
    </xf>
    <xf numFmtId="0" fontId="4" fillId="2" borderId="65" xfId="0" applyFont="1" applyFill="1" applyBorder="1" applyAlignment="1">
      <alignment horizontal="center" vertical="center"/>
    </xf>
    <xf numFmtId="0" fontId="4" fillId="2" borderId="66" xfId="0" applyFont="1" applyFill="1" applyBorder="1" applyAlignment="1">
      <alignment horizontal="center" vertical="center"/>
    </xf>
    <xf numFmtId="0" fontId="4" fillId="2" borderId="67" xfId="0" applyFont="1" applyFill="1" applyBorder="1" applyAlignment="1" applyProtection="1">
      <alignment horizontal="left" vertical="center" wrapText="1"/>
      <protection locked="0"/>
    </xf>
    <xf numFmtId="0" fontId="4" fillId="2" borderId="68" xfId="0" applyFont="1" applyFill="1" applyBorder="1" applyAlignment="1" applyProtection="1">
      <alignment horizontal="left" vertical="center" wrapText="1"/>
      <protection locked="0"/>
    </xf>
    <xf numFmtId="38" fontId="4" fillId="2" borderId="71" xfId="1" applyFont="1" applyFill="1" applyBorder="1" applyAlignment="1" applyProtection="1">
      <alignment horizontal="right" vertical="center"/>
      <protection locked="0"/>
    </xf>
    <xf numFmtId="0" fontId="2" fillId="0" borderId="26" xfId="0" applyFont="1" applyBorder="1" applyAlignment="1">
      <alignment horizontal="center" vertical="center"/>
    </xf>
    <xf numFmtId="0" fontId="2" fillId="0" borderId="0" xfId="0" applyFont="1" applyAlignment="1">
      <alignment horizontal="center" vertical="center"/>
    </xf>
    <xf numFmtId="38" fontId="2" fillId="2" borderId="65" xfId="1" applyFont="1" applyFill="1" applyBorder="1" applyAlignment="1" applyProtection="1">
      <alignment horizontal="right" vertical="center"/>
      <protection locked="0"/>
    </xf>
    <xf numFmtId="38" fontId="2" fillId="2" borderId="71" xfId="1" applyFont="1" applyFill="1" applyBorder="1" applyAlignment="1" applyProtection="1">
      <alignment horizontal="right" vertical="center"/>
      <protection locked="0"/>
    </xf>
    <xf numFmtId="38" fontId="2" fillId="2" borderId="66" xfId="1" applyFont="1" applyFill="1" applyBorder="1" applyAlignment="1" applyProtection="1">
      <alignment horizontal="right" vertical="center"/>
      <protection locked="0"/>
    </xf>
    <xf numFmtId="0" fontId="4" fillId="2" borderId="118" xfId="0" applyFont="1" applyFill="1" applyBorder="1" applyAlignment="1" applyProtection="1">
      <alignment horizontal="center" vertical="center"/>
      <protection locked="0"/>
    </xf>
    <xf numFmtId="0" fontId="4" fillId="2" borderId="24" xfId="0" applyFont="1" applyFill="1" applyBorder="1" applyAlignment="1" applyProtection="1">
      <alignment horizontal="center" vertical="center"/>
      <protection locked="0"/>
    </xf>
    <xf numFmtId="0" fontId="4" fillId="0" borderId="122" xfId="0" applyFont="1" applyBorder="1" applyAlignment="1">
      <alignment horizontal="left" vertical="center"/>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0" borderId="1" xfId="0" applyFont="1" applyBorder="1" applyAlignment="1"/>
    <xf numFmtId="0" fontId="4" fillId="0" borderId="1" xfId="0" applyFont="1" applyBorder="1" applyAlignment="1">
      <alignment horizontal="center"/>
    </xf>
    <xf numFmtId="0" fontId="4" fillId="2" borderId="123" xfId="0" applyFont="1" applyFill="1" applyBorder="1" applyAlignment="1">
      <alignment horizontal="center" vertical="center" wrapText="1"/>
    </xf>
    <xf numFmtId="0" fontId="4" fillId="2" borderId="12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31"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83" xfId="0" applyFont="1" applyFill="1" applyBorder="1" applyAlignment="1">
      <alignment horizontal="left" vertical="center"/>
    </xf>
    <xf numFmtId="0" fontId="26" fillId="2" borderId="124"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25" fillId="2" borderId="7"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4" fillId="0" borderId="125" xfId="0" applyFont="1" applyBorder="1" applyAlignment="1">
      <alignment horizontal="left" vertical="center"/>
    </xf>
    <xf numFmtId="0" fontId="26" fillId="0" borderId="0" xfId="0" applyFont="1" applyAlignment="1">
      <alignment horizontal="left" vertical="top" wrapText="1"/>
    </xf>
    <xf numFmtId="0" fontId="4" fillId="2" borderId="32" xfId="0" applyFont="1" applyFill="1" applyBorder="1" applyAlignment="1" applyProtection="1">
      <alignment horizontal="center" vertical="center"/>
      <protection locked="0"/>
    </xf>
    <xf numFmtId="0" fontId="4" fillId="0" borderId="126" xfId="0" applyFont="1" applyBorder="1" applyAlignment="1">
      <alignment horizontal="left" vertical="center"/>
    </xf>
    <xf numFmtId="0" fontId="26" fillId="2" borderId="127" xfId="0" applyFont="1" applyFill="1" applyBorder="1" applyAlignment="1">
      <alignment horizontal="center" vertical="center" wrapText="1"/>
    </xf>
    <xf numFmtId="0" fontId="26" fillId="2" borderId="12"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5" fillId="2" borderId="72" xfId="0" applyFont="1" applyFill="1" applyBorder="1" applyAlignment="1">
      <alignment horizontal="center" vertical="center" wrapText="1"/>
    </xf>
    <xf numFmtId="0" fontId="4" fillId="2" borderId="65" xfId="0" applyFont="1" applyFill="1" applyBorder="1" applyAlignment="1" applyProtection="1">
      <alignment horizontal="left" vertical="center"/>
      <protection locked="0"/>
    </xf>
    <xf numFmtId="0" fontId="4" fillId="2" borderId="66" xfId="0" applyFont="1" applyFill="1" applyBorder="1" applyAlignment="1" applyProtection="1">
      <alignment horizontal="left" vertical="center"/>
      <protection locked="0"/>
    </xf>
    <xf numFmtId="0" fontId="25" fillId="0" borderId="12" xfId="0" applyFont="1" applyBorder="1" applyAlignment="1">
      <alignment horizontal="center" vertical="center"/>
    </xf>
    <xf numFmtId="0" fontId="26" fillId="0" borderId="72" xfId="0" applyFont="1" applyBorder="1" applyAlignment="1">
      <alignment horizontal="left" vertical="center"/>
    </xf>
    <xf numFmtId="0" fontId="27" fillId="0" borderId="74" xfId="0" applyFont="1" applyBorder="1" applyAlignment="1">
      <alignment horizontal="left" vertical="center" wrapText="1"/>
    </xf>
    <xf numFmtId="0" fontId="27" fillId="0" borderId="73" xfId="0" applyFont="1" applyBorder="1" applyAlignment="1">
      <alignment horizontal="left" vertical="center" wrapText="1"/>
    </xf>
    <xf numFmtId="0" fontId="26" fillId="0" borderId="72" xfId="0" applyFont="1" applyBorder="1" applyAlignment="1">
      <alignment horizontal="left" vertical="center" wrapText="1"/>
    </xf>
    <xf numFmtId="177" fontId="4" fillId="2" borderId="128" xfId="0" applyNumberFormat="1" applyFont="1" applyFill="1" applyBorder="1" applyProtection="1">
      <alignment vertical="center"/>
      <protection locked="0"/>
    </xf>
    <xf numFmtId="177" fontId="4" fillId="2" borderId="129" xfId="0" applyNumberFormat="1" applyFont="1" applyFill="1" applyBorder="1" applyProtection="1">
      <alignment vertical="center"/>
      <protection locked="0"/>
    </xf>
    <xf numFmtId="0" fontId="4" fillId="0" borderId="130" xfId="0" applyFont="1" applyBorder="1" applyAlignment="1">
      <alignment horizontal="left" vertical="center"/>
    </xf>
    <xf numFmtId="0" fontId="4" fillId="4" borderId="0" xfId="0" applyFont="1" applyFill="1" applyAlignment="1">
      <alignment horizontal="right" vertical="center"/>
    </xf>
    <xf numFmtId="0" fontId="4" fillId="0" borderId="105" xfId="0" applyFont="1" applyBorder="1" applyAlignment="1">
      <alignment horizontal="center" vertical="top"/>
    </xf>
    <xf numFmtId="0" fontId="4" fillId="0" borderId="1" xfId="0" applyFont="1" applyBorder="1" applyAlignment="1">
      <alignment vertical="top"/>
    </xf>
    <xf numFmtId="0" fontId="25" fillId="2" borderId="7" xfId="0" applyFont="1" applyFill="1" applyBorder="1" applyAlignment="1">
      <alignment vertical="center" wrapText="1"/>
    </xf>
    <xf numFmtId="0" fontId="4" fillId="2" borderId="7" xfId="0" applyFont="1" applyFill="1" applyBorder="1" applyAlignment="1">
      <alignment vertical="center" wrapText="1"/>
    </xf>
    <xf numFmtId="0" fontId="4" fillId="2" borderId="21" xfId="0" applyFont="1" applyFill="1" applyBorder="1" applyAlignment="1">
      <alignment vertical="center" wrapText="1"/>
    </xf>
    <xf numFmtId="0" fontId="9" fillId="2" borderId="69" xfId="0" applyFont="1" applyFill="1" applyBorder="1" applyAlignment="1">
      <alignment horizontal="right" vertical="center"/>
    </xf>
    <xf numFmtId="0" fontId="9" fillId="2" borderId="70" xfId="0" applyFont="1" applyFill="1" applyBorder="1" applyAlignment="1">
      <alignment horizontal="right" vertical="center"/>
    </xf>
    <xf numFmtId="0" fontId="9" fillId="0" borderId="50" xfId="0" applyFont="1" applyBorder="1" applyAlignment="1">
      <alignment horizontal="right" vertical="center"/>
    </xf>
    <xf numFmtId="0" fontId="26" fillId="0" borderId="1" xfId="0" applyFont="1" applyBorder="1" applyAlignment="1">
      <alignment horizontal="left" vertical="top" wrapText="1"/>
    </xf>
    <xf numFmtId="0" fontId="26" fillId="0" borderId="1" xfId="0" applyFont="1" applyBorder="1" applyAlignment="1">
      <alignment horizontal="left" vertical="center" wrapText="1"/>
    </xf>
    <xf numFmtId="0" fontId="4" fillId="2" borderId="108" xfId="0" applyFont="1" applyFill="1" applyBorder="1" applyAlignment="1" applyProtection="1">
      <alignment horizontal="left" vertical="center"/>
      <protection locked="0"/>
    </xf>
    <xf numFmtId="0" fontId="4" fillId="0" borderId="109" xfId="0" applyFont="1" applyBorder="1" applyAlignment="1">
      <alignment horizontal="center" vertical="top"/>
    </xf>
    <xf numFmtId="0" fontId="4" fillId="0" borderId="26" xfId="0" applyFont="1" applyBorder="1">
      <alignment vertical="center"/>
    </xf>
    <xf numFmtId="0" fontId="4" fillId="2" borderId="131" xfId="0" applyFont="1" applyFill="1" applyBorder="1" applyAlignment="1">
      <alignment horizontal="center" vertical="center"/>
    </xf>
    <xf numFmtId="0" fontId="4" fillId="2" borderId="132" xfId="0" applyFont="1" applyFill="1" applyBorder="1" applyAlignment="1">
      <alignment horizontal="center" vertical="center"/>
    </xf>
    <xf numFmtId="0" fontId="4" fillId="2" borderId="133" xfId="0" applyFont="1" applyFill="1" applyBorder="1" applyAlignment="1">
      <alignment horizontal="center" vertical="center"/>
    </xf>
    <xf numFmtId="0" fontId="25" fillId="2" borderId="124" xfId="0" applyFont="1" applyFill="1" applyBorder="1" applyAlignment="1">
      <alignment horizontal="center" vertical="center" wrapText="1"/>
    </xf>
    <xf numFmtId="0" fontId="9" fillId="2" borderId="75" xfId="0" applyFont="1" applyFill="1" applyBorder="1" applyAlignment="1">
      <alignment horizontal="right" vertical="center"/>
    </xf>
    <xf numFmtId="0" fontId="9" fillId="2" borderId="76" xfId="0" applyFont="1" applyFill="1" applyBorder="1" applyAlignment="1">
      <alignment horizontal="right" vertical="center"/>
    </xf>
    <xf numFmtId="0" fontId="9" fillId="2" borderId="111" xfId="0" applyFont="1" applyFill="1" applyBorder="1" applyAlignment="1">
      <alignment horizontal="right" vertical="center"/>
    </xf>
    <xf numFmtId="0" fontId="4" fillId="4" borderId="0" xfId="0" applyFont="1" applyFill="1" applyBorder="1" applyAlignment="1" applyProtection="1">
      <alignment horizontal="left" vertical="center"/>
      <protection locked="0"/>
    </xf>
    <xf numFmtId="0" fontId="25" fillId="0" borderId="125" xfId="0" applyFont="1" applyBorder="1" applyAlignment="1">
      <alignment horizontal="left" vertical="center"/>
    </xf>
    <xf numFmtId="0" fontId="4" fillId="2" borderId="45" xfId="0" applyFont="1" applyFill="1" applyBorder="1" applyAlignment="1">
      <alignment horizontal="right" vertical="center"/>
    </xf>
    <xf numFmtId="0" fontId="4" fillId="2" borderId="46" xfId="0" applyFont="1" applyFill="1" applyBorder="1" applyAlignment="1">
      <alignment horizontal="right" vertical="center"/>
    </xf>
    <xf numFmtId="0" fontId="4" fillId="2" borderId="92" xfId="0" applyFont="1" applyFill="1" applyBorder="1" applyAlignment="1">
      <alignment horizontal="right" vertical="center"/>
    </xf>
    <xf numFmtId="0" fontId="4" fillId="0" borderId="34" xfId="0" applyFont="1" applyBorder="1" applyAlignment="1">
      <alignment horizontal="center" vertical="top"/>
    </xf>
    <xf numFmtId="0" fontId="9" fillId="0" borderId="7" xfId="0" applyFont="1" applyBorder="1" applyAlignment="1">
      <alignment horizontal="center" vertical="center"/>
    </xf>
    <xf numFmtId="0" fontId="4" fillId="0" borderId="74" xfId="0" applyFont="1" applyBorder="1" applyAlignment="1">
      <alignment horizontal="center" vertical="center"/>
    </xf>
    <xf numFmtId="0" fontId="2" fillId="0" borderId="72" xfId="0" applyFont="1" applyBorder="1" applyAlignment="1">
      <alignment horizontal="center" vertical="center"/>
    </xf>
    <xf numFmtId="0" fontId="2" fillId="0" borderId="74" xfId="0" applyFont="1" applyBorder="1" applyAlignment="1">
      <alignment horizontal="center" vertical="center"/>
    </xf>
    <xf numFmtId="0" fontId="25" fillId="0" borderId="126" xfId="0" applyFont="1" applyBorder="1" applyAlignment="1">
      <alignment horizontal="left" vertical="center"/>
    </xf>
    <xf numFmtId="0" fontId="4" fillId="2" borderId="134" xfId="0" applyFont="1" applyFill="1" applyBorder="1" applyAlignment="1" applyProtection="1">
      <alignment horizontal="center" vertical="center"/>
      <protection locked="0"/>
    </xf>
    <xf numFmtId="0" fontId="4" fillId="2" borderId="135" xfId="0" applyFont="1" applyFill="1" applyBorder="1" applyAlignment="1" applyProtection="1">
      <alignment horizontal="center" vertical="center"/>
      <protection locked="0"/>
    </xf>
    <xf numFmtId="178" fontId="4" fillId="2" borderId="83" xfId="0" applyNumberFormat="1" applyFont="1" applyFill="1" applyBorder="1" applyAlignment="1" applyProtection="1">
      <alignment horizontal="center" vertical="center"/>
      <protection locked="0"/>
    </xf>
    <xf numFmtId="0" fontId="4" fillId="2" borderId="58" xfId="0" applyFont="1" applyFill="1" applyBorder="1" applyAlignment="1">
      <alignment horizontal="right" vertical="center"/>
    </xf>
    <xf numFmtId="0" fontId="4" fillId="2" borderId="29" xfId="0" applyFont="1" applyFill="1" applyBorder="1" applyAlignment="1">
      <alignment horizontal="right" vertical="center"/>
    </xf>
    <xf numFmtId="0" fontId="4" fillId="2" borderId="100" xfId="0" applyFont="1" applyFill="1" applyBorder="1" applyAlignment="1">
      <alignment horizontal="right" vertical="center"/>
    </xf>
    <xf numFmtId="0" fontId="4" fillId="2" borderId="136" xfId="0" applyFont="1" applyFill="1" applyBorder="1" applyAlignment="1">
      <alignment horizontal="center" vertical="center" wrapText="1"/>
    </xf>
    <xf numFmtId="0" fontId="25" fillId="2" borderId="137" xfId="0" applyFont="1" applyFill="1" applyBorder="1" applyAlignment="1">
      <alignment horizontal="center" vertical="center" wrapText="1"/>
    </xf>
    <xf numFmtId="0" fontId="9" fillId="0" borderId="12" xfId="0" applyFont="1" applyBorder="1" applyAlignment="1">
      <alignment horizontal="center" vertical="center"/>
    </xf>
    <xf numFmtId="0" fontId="4" fillId="2" borderId="71" xfId="0" applyFont="1" applyFill="1" applyBorder="1" applyAlignment="1" applyProtection="1">
      <alignment horizontal="left" vertical="center"/>
      <protection locked="0"/>
    </xf>
    <xf numFmtId="0" fontId="4" fillId="2" borderId="65" xfId="0" applyFont="1" applyFill="1" applyBorder="1" applyAlignment="1" applyProtection="1">
      <alignment horizontal="left" vertical="top"/>
      <protection locked="0"/>
    </xf>
    <xf numFmtId="0" fontId="4" fillId="2" borderId="71" xfId="0" applyFont="1" applyFill="1" applyBorder="1" applyAlignment="1" applyProtection="1">
      <alignment horizontal="left" vertical="top"/>
      <protection locked="0"/>
    </xf>
    <xf numFmtId="0" fontId="4" fillId="2" borderId="66" xfId="0" applyFont="1" applyFill="1" applyBorder="1" applyAlignment="1" applyProtection="1">
      <alignment horizontal="left" vertical="top"/>
      <protection locked="0"/>
    </xf>
    <xf numFmtId="0" fontId="2" fillId="2" borderId="65" xfId="0" applyFont="1" applyFill="1" applyBorder="1" applyAlignment="1" applyProtection="1">
      <alignment horizontal="left" vertical="top"/>
      <protection locked="0"/>
    </xf>
    <xf numFmtId="0" fontId="2" fillId="2" borderId="71" xfId="0" applyFont="1" applyFill="1" applyBorder="1" applyAlignment="1" applyProtection="1">
      <alignment horizontal="left" vertical="top"/>
      <protection locked="0"/>
    </xf>
    <xf numFmtId="0" fontId="2" fillId="2" borderId="66" xfId="0" applyFont="1" applyFill="1" applyBorder="1" applyAlignment="1" applyProtection="1">
      <alignment horizontal="left" vertical="top"/>
      <protection locked="0"/>
    </xf>
    <xf numFmtId="0" fontId="2" fillId="2" borderId="65" xfId="0" applyFont="1" applyFill="1" applyBorder="1" applyAlignment="1" applyProtection="1">
      <alignment horizontal="left" vertical="center"/>
      <protection locked="0"/>
    </xf>
    <xf numFmtId="0" fontId="2" fillId="2" borderId="71" xfId="0" applyFont="1" applyFill="1" applyBorder="1" applyAlignment="1" applyProtection="1">
      <alignment horizontal="left" vertical="center"/>
      <protection locked="0"/>
    </xf>
    <xf numFmtId="0" fontId="2" fillId="2" borderId="66" xfId="0" applyFont="1" applyFill="1" applyBorder="1" applyAlignment="1" applyProtection="1">
      <alignment horizontal="left" vertical="center"/>
      <protection locked="0"/>
    </xf>
    <xf numFmtId="0" fontId="4" fillId="2" borderId="138" xfId="0" applyFont="1" applyFill="1" applyBorder="1" applyAlignment="1" applyProtection="1">
      <alignment horizontal="center" vertical="center"/>
      <protection locked="0"/>
    </xf>
    <xf numFmtId="0" fontId="4" fillId="2" borderId="139" xfId="0" applyFont="1" applyFill="1" applyBorder="1" applyAlignment="1" applyProtection="1">
      <alignment horizontal="center" vertical="center"/>
      <protection locked="0"/>
    </xf>
    <xf numFmtId="0" fontId="4" fillId="2" borderId="75" xfId="0" applyFont="1" applyFill="1" applyBorder="1" applyAlignment="1">
      <alignment horizontal="right" vertical="center"/>
    </xf>
    <xf numFmtId="0" fontId="4" fillId="2" borderId="76" xfId="0" applyFont="1" applyFill="1" applyBorder="1" applyAlignment="1">
      <alignment horizontal="right" vertical="center"/>
    </xf>
    <xf numFmtId="0" fontId="4" fillId="2" borderId="111" xfId="0" applyFont="1" applyFill="1" applyBorder="1" applyAlignment="1">
      <alignment horizontal="right" vertical="center"/>
    </xf>
    <xf numFmtId="0" fontId="4" fillId="2" borderId="140" xfId="0" applyFont="1" applyFill="1" applyBorder="1" applyAlignment="1">
      <alignment horizontal="center" vertical="center" wrapText="1"/>
    </xf>
    <xf numFmtId="0" fontId="31" fillId="0" borderId="21" xfId="0" applyFont="1" applyBorder="1" applyAlignment="1">
      <alignment horizontal="center" vertical="center" wrapText="1"/>
    </xf>
    <xf numFmtId="0" fontId="31" fillId="0" borderId="44" xfId="0" applyFont="1" applyBorder="1" applyAlignment="1">
      <alignment horizontal="center" vertical="center" wrapText="1"/>
    </xf>
    <xf numFmtId="0" fontId="4" fillId="0" borderId="81" xfId="0" applyFont="1" applyBorder="1" applyAlignment="1" applyProtection="1">
      <alignment horizontal="left" vertical="center"/>
      <protection locked="0"/>
    </xf>
    <xf numFmtId="0" fontId="31" fillId="0" borderId="72" xfId="0" applyFont="1" applyBorder="1" applyAlignment="1">
      <alignment horizontal="center" vertical="center" wrapText="1"/>
    </xf>
    <xf numFmtId="0" fontId="31" fillId="0" borderId="74" xfId="0" applyFont="1" applyBorder="1" applyAlignment="1">
      <alignment horizontal="center" vertical="center" wrapText="1"/>
    </xf>
    <xf numFmtId="0" fontId="26" fillId="0" borderId="74" xfId="0" applyFont="1" applyBorder="1" applyAlignment="1">
      <alignment horizontal="left" vertical="center"/>
    </xf>
    <xf numFmtId="0" fontId="26" fillId="0" borderId="21" xfId="0" applyFont="1" applyBorder="1" applyAlignment="1">
      <alignment horizontal="left" vertical="top" wrapText="1"/>
    </xf>
    <xf numFmtId="0" fontId="26" fillId="0" borderId="44" xfId="0" applyFont="1" applyBorder="1" applyAlignment="1">
      <alignment horizontal="left" vertical="top" wrapText="1"/>
    </xf>
    <xf numFmtId="0" fontId="26" fillId="0" borderId="22" xfId="0" applyFont="1" applyBorder="1" applyAlignment="1">
      <alignment horizontal="left" vertical="top" wrapText="1"/>
    </xf>
    <xf numFmtId="0" fontId="4" fillId="2" borderId="45"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92" xfId="0" applyFont="1" applyFill="1" applyBorder="1" applyAlignment="1">
      <alignment horizontal="center" vertical="center"/>
    </xf>
    <xf numFmtId="0" fontId="9" fillId="2" borderId="71" xfId="0" applyFont="1" applyFill="1" applyBorder="1" applyAlignment="1">
      <alignment horizontal="right" vertical="center"/>
    </xf>
    <xf numFmtId="0" fontId="26" fillId="0" borderId="21" xfId="0" applyFont="1" applyBorder="1" applyAlignment="1">
      <alignment horizontal="center" vertical="top" wrapText="1"/>
    </xf>
    <xf numFmtId="0" fontId="26" fillId="0" borderId="44" xfId="0" applyFont="1" applyBorder="1" applyAlignment="1">
      <alignment horizontal="center" vertical="top" wrapText="1"/>
    </xf>
    <xf numFmtId="0" fontId="26" fillId="0" borderId="22" xfId="0" applyFont="1" applyBorder="1" applyAlignment="1">
      <alignment horizontal="center" vertical="top" wrapText="1"/>
    </xf>
    <xf numFmtId="0" fontId="26" fillId="0" borderId="26" xfId="0" applyFont="1" applyBorder="1" applyAlignment="1">
      <alignment horizontal="left" vertical="top" wrapText="1"/>
    </xf>
    <xf numFmtId="0" fontId="26" fillId="0" borderId="27" xfId="0" applyFont="1" applyBorder="1" applyAlignment="1">
      <alignment horizontal="left" vertical="top" wrapText="1"/>
    </xf>
    <xf numFmtId="0" fontId="26" fillId="0" borderId="0" xfId="0" applyFont="1" applyAlignment="1">
      <alignment horizontal="right" vertical="center"/>
    </xf>
    <xf numFmtId="0" fontId="4" fillId="2" borderId="141" xfId="0" applyFont="1" applyFill="1" applyBorder="1" applyAlignment="1" applyProtection="1">
      <alignment horizontal="center" vertical="center"/>
      <protection locked="0"/>
    </xf>
    <xf numFmtId="0" fontId="4" fillId="2" borderId="142" xfId="0" applyFont="1" applyFill="1" applyBorder="1" applyAlignment="1" applyProtection="1">
      <alignment horizontal="center" vertical="center"/>
      <protection locked="0"/>
    </xf>
    <xf numFmtId="0" fontId="4" fillId="2" borderId="143" xfId="0" applyFont="1" applyFill="1" applyBorder="1" applyAlignment="1" applyProtection="1">
      <alignment horizontal="center" vertical="center"/>
      <protection locked="0"/>
    </xf>
    <xf numFmtId="0" fontId="4" fillId="2" borderId="75" xfId="0" applyFont="1" applyFill="1" applyBorder="1" applyAlignment="1">
      <alignment horizontal="center" vertical="center"/>
    </xf>
    <xf numFmtId="0" fontId="4" fillId="2" borderId="76" xfId="0" applyFont="1" applyFill="1" applyBorder="1" applyAlignment="1">
      <alignment horizontal="center" vertical="center"/>
    </xf>
    <xf numFmtId="0" fontId="4" fillId="2" borderId="111" xfId="0" applyFont="1" applyFill="1" applyBorder="1" applyAlignment="1">
      <alignment horizontal="center" vertical="center"/>
    </xf>
    <xf numFmtId="0" fontId="26" fillId="0" borderId="26" xfId="0" applyFont="1" applyBorder="1" applyAlignment="1">
      <alignment horizontal="center" vertical="top" wrapText="1"/>
    </xf>
    <xf numFmtId="0" fontId="26" fillId="0" borderId="0" xfId="0" applyFont="1" applyAlignment="1">
      <alignment horizontal="center" vertical="top" wrapText="1"/>
    </xf>
    <xf numFmtId="0" fontId="26" fillId="0" borderId="27" xfId="0" applyFont="1" applyBorder="1" applyAlignment="1">
      <alignment horizontal="center" vertical="top" wrapText="1"/>
    </xf>
    <xf numFmtId="0" fontId="4" fillId="2" borderId="144" xfId="0" applyFont="1" applyFill="1" applyBorder="1" applyAlignment="1">
      <alignment horizontal="center" vertical="center"/>
    </xf>
    <xf numFmtId="0" fontId="4" fillId="2" borderId="145" xfId="0" applyFont="1" applyFill="1" applyBorder="1" applyAlignment="1">
      <alignment horizontal="center" vertical="center"/>
    </xf>
    <xf numFmtId="0" fontId="4" fillId="2" borderId="146" xfId="0" applyFont="1" applyFill="1" applyBorder="1" applyAlignment="1">
      <alignment horizontal="center" vertical="center"/>
    </xf>
    <xf numFmtId="0" fontId="4" fillId="0" borderId="40" xfId="0" applyFont="1" applyBorder="1" applyAlignment="1">
      <alignment horizontal="right" vertical="center"/>
    </xf>
    <xf numFmtId="0" fontId="4" fillId="2" borderId="138" xfId="0" applyFont="1" applyFill="1" applyBorder="1" applyAlignment="1">
      <alignment horizontal="center" vertical="center"/>
    </xf>
    <xf numFmtId="0" fontId="4" fillId="2" borderId="139" xfId="0" applyFont="1" applyFill="1" applyBorder="1" applyAlignment="1">
      <alignment horizontal="center" vertical="center"/>
    </xf>
    <xf numFmtId="0" fontId="4" fillId="2" borderId="101" xfId="0" applyFont="1" applyFill="1" applyBorder="1" applyAlignment="1">
      <alignment horizontal="center" vertical="center"/>
    </xf>
    <xf numFmtId="0" fontId="4" fillId="2" borderId="147" xfId="0" applyFont="1" applyFill="1" applyBorder="1" applyAlignment="1">
      <alignment horizontal="center" vertical="center" wrapText="1"/>
    </xf>
    <xf numFmtId="0" fontId="26" fillId="0" borderId="38" xfId="0" applyFont="1" applyBorder="1" applyAlignment="1">
      <alignment horizontal="right" vertical="center"/>
    </xf>
    <xf numFmtId="0" fontId="4" fillId="0" borderId="105" xfId="0" applyFont="1" applyBorder="1" applyAlignment="1">
      <alignment horizontal="center" vertical="center"/>
    </xf>
    <xf numFmtId="0" fontId="4" fillId="0" borderId="1" xfId="0" applyFont="1" applyBorder="1">
      <alignment vertical="center"/>
    </xf>
    <xf numFmtId="0" fontId="4" fillId="0" borderId="39" xfId="0" applyFont="1" applyBorder="1" applyAlignment="1" applyProtection="1">
      <alignment vertical="center" wrapText="1"/>
      <protection locked="0"/>
    </xf>
    <xf numFmtId="0" fontId="4" fillId="0" borderId="109" xfId="0" applyFont="1" applyBorder="1" applyAlignment="1">
      <alignment horizontal="center" vertical="center"/>
    </xf>
    <xf numFmtId="0" fontId="4" fillId="2" borderId="148" xfId="0" applyFont="1" applyFill="1" applyBorder="1" applyAlignment="1">
      <alignment horizontal="center" vertical="center" wrapText="1"/>
    </xf>
    <xf numFmtId="0" fontId="4" fillId="2" borderId="149" xfId="0" applyFont="1" applyFill="1" applyBorder="1" applyAlignment="1">
      <alignment horizontal="center" vertical="center" wrapText="1"/>
    </xf>
    <xf numFmtId="0" fontId="4" fillId="2" borderId="150" xfId="0" applyFont="1" applyFill="1" applyBorder="1" applyAlignment="1">
      <alignment horizontal="center" vertical="center" wrapText="1"/>
    </xf>
    <xf numFmtId="38" fontId="4" fillId="2" borderId="23" xfId="1" applyFont="1" applyFill="1" applyBorder="1" applyAlignment="1" applyProtection="1">
      <alignment horizontal="right" vertical="center"/>
      <protection locked="0"/>
    </xf>
    <xf numFmtId="38" fontId="4" fillId="2" borderId="24" xfId="1" applyFont="1" applyFill="1" applyBorder="1" applyAlignment="1" applyProtection="1">
      <alignment horizontal="right" vertical="center"/>
      <protection locked="0"/>
    </xf>
    <xf numFmtId="38" fontId="4" fillId="2" borderId="25" xfId="1" applyFont="1" applyFill="1" applyBorder="1" applyAlignment="1" applyProtection="1">
      <alignment horizontal="right" vertical="center"/>
      <protection locked="0"/>
    </xf>
    <xf numFmtId="0" fontId="4" fillId="2" borderId="108" xfId="0" applyFont="1" applyFill="1" applyBorder="1" applyAlignment="1" applyProtection="1">
      <alignment horizontal="left" vertical="center" wrapText="1"/>
      <protection locked="0"/>
    </xf>
    <xf numFmtId="0" fontId="4" fillId="2" borderId="38" xfId="0" applyFont="1" applyFill="1" applyBorder="1" applyAlignment="1" applyProtection="1">
      <alignment horizontal="left" vertical="center" wrapText="1"/>
      <protection locked="0"/>
    </xf>
    <xf numFmtId="0" fontId="4" fillId="2" borderId="151" xfId="0" applyFont="1" applyFill="1" applyBorder="1" applyAlignment="1" applyProtection="1">
      <alignment horizontal="left" vertical="center"/>
      <protection locked="0"/>
    </xf>
    <xf numFmtId="0" fontId="4" fillId="2" borderId="31" xfId="0" applyFont="1" applyFill="1" applyBorder="1" applyAlignment="1" applyProtection="1">
      <alignment horizontal="left" vertical="center"/>
      <protection locked="0"/>
    </xf>
    <xf numFmtId="0" fontId="4" fillId="2" borderId="33" xfId="0" applyFont="1" applyFill="1" applyBorder="1" applyAlignment="1" applyProtection="1">
      <alignment horizontal="left" vertical="center"/>
      <protection locked="0"/>
    </xf>
    <xf numFmtId="0" fontId="4" fillId="0" borderId="12" xfId="0" applyFont="1" applyBorder="1">
      <alignment vertical="center"/>
    </xf>
    <xf numFmtId="0" fontId="26" fillId="2" borderId="152" xfId="0" applyFont="1" applyFill="1" applyBorder="1" applyAlignment="1">
      <alignment horizontal="center" vertical="center" wrapText="1"/>
    </xf>
    <xf numFmtId="0" fontId="9" fillId="2" borderId="131" xfId="0" applyFont="1" applyFill="1" applyBorder="1" applyAlignment="1">
      <alignment horizontal="right" vertical="center"/>
    </xf>
    <xf numFmtId="0" fontId="9" fillId="2" borderId="133" xfId="0" applyFont="1" applyFill="1" applyBorder="1" applyAlignment="1">
      <alignment horizontal="right" vertical="center"/>
    </xf>
    <xf numFmtId="0" fontId="9" fillId="2" borderId="132" xfId="0" applyFont="1" applyFill="1" applyBorder="1" applyAlignment="1">
      <alignment horizontal="right" vertical="center"/>
    </xf>
    <xf numFmtId="38" fontId="4" fillId="2" borderId="28" xfId="1" applyFont="1" applyFill="1" applyBorder="1" applyAlignment="1" applyProtection="1">
      <alignment horizontal="right" vertical="center"/>
      <protection locked="0"/>
    </xf>
    <xf numFmtId="38" fontId="4" fillId="2" borderId="29" xfId="1" applyFont="1" applyFill="1" applyBorder="1" applyAlignment="1" applyProtection="1">
      <alignment horizontal="right" vertical="center"/>
      <protection locked="0"/>
    </xf>
    <xf numFmtId="38" fontId="4" fillId="2" borderId="30" xfId="1" applyFont="1" applyFill="1" applyBorder="1" applyAlignment="1" applyProtection="1">
      <alignment horizontal="right" vertical="center"/>
      <protection locked="0"/>
    </xf>
    <xf numFmtId="0" fontId="4" fillId="0" borderId="151" xfId="0" applyFont="1" applyBorder="1" applyAlignment="1">
      <alignment horizontal="right" vertical="center"/>
    </xf>
    <xf numFmtId="0" fontId="4" fillId="0" borderId="38" xfId="0" applyFont="1" applyBorder="1" applyAlignment="1" applyProtection="1">
      <alignment horizontal="left" vertical="center"/>
      <protection locked="0"/>
    </xf>
    <xf numFmtId="0" fontId="4" fillId="2" borderId="31" xfId="0" applyFont="1" applyFill="1" applyBorder="1" applyAlignment="1">
      <alignment horizontal="center" vertical="center" wrapText="1"/>
    </xf>
    <xf numFmtId="0" fontId="4" fillId="2" borderId="153" xfId="0" applyFont="1" applyFill="1" applyBorder="1" applyAlignment="1">
      <alignment horizontal="center" vertical="center" wrapText="1"/>
    </xf>
    <xf numFmtId="0" fontId="4" fillId="2" borderId="129" xfId="0" applyFont="1" applyFill="1" applyBorder="1" applyAlignment="1">
      <alignment horizontal="center" vertical="center" wrapText="1"/>
    </xf>
    <xf numFmtId="0" fontId="26" fillId="2" borderId="154" xfId="0" applyFont="1" applyFill="1" applyBorder="1" applyAlignment="1">
      <alignment horizontal="center" vertical="center" wrapText="1"/>
    </xf>
    <xf numFmtId="0" fontId="4" fillId="0" borderId="91" xfId="0" applyFont="1" applyBorder="1" applyAlignment="1">
      <alignment horizontal="center" vertical="center" shrinkToFit="1"/>
    </xf>
    <xf numFmtId="0" fontId="4" fillId="0" borderId="0" xfId="0" applyFont="1" applyAlignment="1">
      <alignment horizontal="center" vertical="center" shrinkToFit="1"/>
    </xf>
    <xf numFmtId="0" fontId="4" fillId="0" borderId="90" xfId="0" applyFont="1" applyBorder="1" applyAlignment="1">
      <alignment horizontal="center" vertical="center" shrinkToFit="1"/>
    </xf>
    <xf numFmtId="0" fontId="4" fillId="0" borderId="74" xfId="0" applyFont="1" applyBorder="1" applyAlignment="1">
      <alignment horizontal="center" vertical="center" shrinkToFit="1"/>
    </xf>
    <xf numFmtId="0" fontId="4" fillId="2" borderId="155" xfId="0" applyFont="1" applyFill="1" applyBorder="1" applyAlignment="1" applyProtection="1">
      <alignment horizontal="center" vertical="center"/>
      <protection locked="0"/>
    </xf>
    <xf numFmtId="0" fontId="4" fillId="0" borderId="57" xfId="0" applyFont="1" applyBorder="1" applyAlignment="1" applyProtection="1">
      <alignment horizontal="center" vertical="center"/>
      <protection locked="0"/>
    </xf>
    <xf numFmtId="0" fontId="4" fillId="2" borderId="156" xfId="0" applyFont="1" applyFill="1" applyBorder="1" applyAlignment="1" applyProtection="1">
      <alignment horizontal="center" vertical="center"/>
      <protection locked="0"/>
    </xf>
    <xf numFmtId="0" fontId="4" fillId="2" borderId="81" xfId="0" applyFont="1" applyFill="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4" fillId="0" borderId="39" xfId="0" applyFont="1" applyBorder="1" applyAlignment="1">
      <alignment horizontal="center" vertical="center"/>
    </xf>
    <xf numFmtId="0" fontId="4" fillId="0" borderId="57" xfId="0" applyFont="1" applyBorder="1" applyAlignment="1">
      <alignment horizontal="center" vertical="center"/>
    </xf>
    <xf numFmtId="0" fontId="4" fillId="2" borderId="157" xfId="0" applyFont="1" applyFill="1" applyBorder="1" applyAlignment="1" applyProtection="1">
      <alignment horizontal="center" vertical="center"/>
      <protection locked="0"/>
    </xf>
    <xf numFmtId="0" fontId="4" fillId="2" borderId="42" xfId="0" applyFont="1" applyFill="1" applyBorder="1" applyAlignment="1" applyProtection="1">
      <alignment horizontal="center" vertical="center"/>
      <protection locked="0"/>
    </xf>
    <xf numFmtId="0" fontId="4" fillId="0" borderId="57" xfId="0" applyFont="1" applyBorder="1">
      <alignment vertical="center"/>
    </xf>
    <xf numFmtId="0" fontId="4" fillId="2" borderId="158" xfId="0" applyFont="1" applyFill="1" applyBorder="1" applyAlignment="1" applyProtection="1">
      <alignment horizontal="center" vertical="center"/>
      <protection locked="0"/>
    </xf>
    <xf numFmtId="0" fontId="4" fillId="2" borderId="159" xfId="0" applyFont="1" applyFill="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2" borderId="160" xfId="0" applyFont="1" applyFill="1" applyBorder="1" applyAlignment="1" applyProtection="1">
      <alignment horizontal="left" vertical="center"/>
      <protection locked="0"/>
    </xf>
    <xf numFmtId="0" fontId="4" fillId="2" borderId="59" xfId="0" applyFont="1" applyFill="1" applyBorder="1" applyAlignment="1" applyProtection="1">
      <alignment horizontal="left" vertical="center"/>
      <protection locked="0"/>
    </xf>
    <xf numFmtId="0" fontId="4" fillId="0" borderId="0" xfId="0" applyFont="1" applyBorder="1" applyAlignment="1" applyProtection="1">
      <alignment horizontal="center" vertical="center"/>
      <protection locked="0"/>
    </xf>
    <xf numFmtId="0" fontId="4" fillId="0" borderId="40" xfId="0" applyFont="1" applyBorder="1" applyAlignment="1" applyProtection="1">
      <alignment horizontal="center" vertical="center"/>
      <protection locked="0"/>
    </xf>
    <xf numFmtId="0" fontId="4" fillId="2" borderId="134" xfId="0" applyFont="1" applyFill="1" applyBorder="1" applyAlignment="1" applyProtection="1">
      <alignment horizontal="center" vertical="center" shrinkToFit="1"/>
      <protection locked="0"/>
    </xf>
    <xf numFmtId="0" fontId="4" fillId="2" borderId="94" xfId="0" applyFont="1" applyFill="1" applyBorder="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4" fillId="2" borderId="102" xfId="0" applyFont="1" applyFill="1" applyBorder="1" applyAlignment="1" applyProtection="1">
      <alignment horizontal="center" vertical="center" shrinkToFit="1"/>
      <protection locked="0"/>
    </xf>
    <xf numFmtId="0" fontId="4" fillId="2" borderId="35" xfId="0" applyFont="1" applyFill="1" applyBorder="1" applyAlignment="1" applyProtection="1">
      <alignment horizontal="center" vertical="center"/>
      <protection locked="0"/>
    </xf>
    <xf numFmtId="0" fontId="4" fillId="2" borderId="161" xfId="0" applyFont="1" applyFill="1" applyBorder="1" applyAlignment="1" applyProtection="1">
      <alignment horizontal="center" vertical="center"/>
      <protection locked="0"/>
    </xf>
    <xf numFmtId="0" fontId="4" fillId="2" borderId="162" xfId="0" applyFont="1" applyFill="1" applyBorder="1" applyAlignment="1" applyProtection="1">
      <alignment horizontal="center" vertical="center"/>
      <protection locked="0"/>
    </xf>
    <xf numFmtId="0" fontId="4" fillId="2" borderId="163" xfId="0" applyFont="1" applyFill="1" applyBorder="1" applyAlignment="1" applyProtection="1">
      <alignment horizontal="center" vertical="center"/>
      <protection locked="0"/>
    </xf>
    <xf numFmtId="0" fontId="4" fillId="2" borderId="164" xfId="0" applyFont="1" applyFill="1" applyBorder="1" applyAlignment="1" applyProtection="1">
      <alignment horizontal="center" vertical="center"/>
      <protection locked="0"/>
    </xf>
    <xf numFmtId="0" fontId="4" fillId="4" borderId="57" xfId="0" applyFont="1" applyFill="1" applyBorder="1" applyAlignment="1">
      <alignment horizontal="center" vertical="center"/>
    </xf>
    <xf numFmtId="0" fontId="4" fillId="2" borderId="164" xfId="0" applyFont="1" applyFill="1" applyBorder="1" applyAlignment="1" applyProtection="1">
      <alignment horizontal="center" vertical="center" shrinkToFit="1"/>
      <protection locked="0"/>
    </xf>
    <xf numFmtId="0" fontId="4" fillId="0" borderId="115" xfId="0" applyFont="1" applyBorder="1" applyAlignment="1" applyProtection="1">
      <alignment horizontal="center" vertical="center"/>
      <protection locked="0"/>
    </xf>
    <xf numFmtId="0" fontId="4" fillId="2" borderId="165" xfId="0" applyFont="1" applyFill="1" applyBorder="1" applyAlignment="1" applyProtection="1">
      <alignment horizontal="center" vertical="center"/>
      <protection locked="0"/>
    </xf>
    <xf numFmtId="0" fontId="4" fillId="2" borderId="166" xfId="0" applyFont="1" applyFill="1" applyBorder="1" applyAlignment="1" applyProtection="1">
      <alignment horizontal="center" vertical="center"/>
      <protection locked="0"/>
    </xf>
    <xf numFmtId="0" fontId="4" fillId="0" borderId="0" xfId="0" applyFont="1" applyBorder="1" applyAlignment="1">
      <alignment horizontal="center" vertical="center"/>
    </xf>
    <xf numFmtId="0" fontId="4" fillId="2" borderId="25" xfId="0" applyFont="1" applyFill="1" applyBorder="1" applyAlignment="1" applyProtection="1">
      <alignment horizontal="center" vertical="center" wrapText="1"/>
      <protection locked="0"/>
    </xf>
    <xf numFmtId="0" fontId="4" fillId="2" borderId="160" xfId="0" applyFont="1" applyFill="1" applyBorder="1" applyAlignment="1" applyProtection="1">
      <alignment horizontal="center" vertical="center"/>
      <protection locked="0"/>
    </xf>
    <xf numFmtId="0" fontId="4" fillId="2" borderId="167" xfId="0" applyFont="1" applyFill="1" applyBorder="1" applyAlignment="1" applyProtection="1">
      <alignment horizontal="center" vertical="center"/>
      <protection locked="0"/>
    </xf>
    <xf numFmtId="0" fontId="4" fillId="0" borderId="0" xfId="0" applyFont="1" applyAlignment="1" applyProtection="1">
      <alignment horizontal="right" vertical="center"/>
      <protection locked="0"/>
    </xf>
    <xf numFmtId="0" fontId="4" fillId="0" borderId="39" xfId="0" applyFont="1" applyBorder="1">
      <alignment vertical="center"/>
    </xf>
    <xf numFmtId="0" fontId="4" fillId="2" borderId="39" xfId="0" applyFont="1" applyFill="1" applyBorder="1" applyAlignment="1">
      <alignment horizontal="left" vertical="center"/>
    </xf>
    <xf numFmtId="0" fontId="4" fillId="2" borderId="152" xfId="0" applyFont="1" applyFill="1" applyBorder="1" applyAlignment="1">
      <alignment horizontal="center" vertical="center" wrapText="1"/>
    </xf>
    <xf numFmtId="0" fontId="26" fillId="0" borderId="72" xfId="0" applyFont="1" applyBorder="1" applyAlignment="1">
      <alignment horizontal="center" vertical="top" wrapText="1"/>
    </xf>
    <xf numFmtId="0" fontId="26" fillId="0" borderId="74" xfId="0" applyFont="1" applyBorder="1" applyAlignment="1">
      <alignment horizontal="center" vertical="top" wrapText="1"/>
    </xf>
    <xf numFmtId="0" fontId="26" fillId="0" borderId="73" xfId="0" applyFont="1" applyBorder="1" applyAlignment="1">
      <alignment horizontal="center" vertical="top" wrapText="1"/>
    </xf>
    <xf numFmtId="0" fontId="4" fillId="0" borderId="26" xfId="0" applyFont="1" applyBorder="1" applyAlignment="1">
      <alignment horizontal="left" vertical="top"/>
    </xf>
    <xf numFmtId="0" fontId="26" fillId="0" borderId="72" xfId="0" applyFont="1" applyBorder="1" applyAlignment="1">
      <alignment horizontal="left" vertical="top" wrapText="1"/>
    </xf>
    <xf numFmtId="0" fontId="26" fillId="0" borderId="74" xfId="0" applyFont="1" applyBorder="1" applyAlignment="1">
      <alignment horizontal="left" vertical="top" wrapText="1"/>
    </xf>
    <xf numFmtId="0" fontId="26" fillId="0" borderId="73" xfId="0" applyFont="1" applyBorder="1" applyAlignment="1">
      <alignment horizontal="left" vertical="top" wrapText="1"/>
    </xf>
    <xf numFmtId="0" fontId="2" fillId="2" borderId="102" xfId="0" applyFont="1" applyFill="1" applyBorder="1" applyAlignment="1" applyProtection="1">
      <alignment horizontal="center" vertical="center"/>
      <protection locked="0"/>
    </xf>
    <xf numFmtId="0" fontId="4" fillId="0" borderId="99" xfId="0" applyFont="1" applyBorder="1" applyAlignment="1">
      <alignment horizontal="center" vertical="center" shrinkToFit="1"/>
    </xf>
    <xf numFmtId="0" fontId="4" fillId="0" borderId="98" xfId="0" applyFont="1" applyBorder="1" applyAlignment="1">
      <alignment horizontal="center" vertical="center" shrinkToFit="1"/>
    </xf>
    <xf numFmtId="0" fontId="4" fillId="0" borderId="49" xfId="0" applyFont="1" applyBorder="1" applyAlignment="1">
      <alignment horizontal="center" vertical="center" shrinkToFit="1"/>
    </xf>
    <xf numFmtId="0" fontId="4" fillId="2" borderId="168" xfId="0" applyFont="1" applyFill="1" applyBorder="1" applyAlignment="1" applyProtection="1">
      <alignment horizontal="center" vertical="center"/>
      <protection locked="0"/>
    </xf>
    <xf numFmtId="0" fontId="4" fillId="2" borderId="49" xfId="0" applyFont="1" applyFill="1" applyBorder="1" applyAlignment="1" applyProtection="1">
      <alignment horizontal="center" vertical="center"/>
      <protection locked="0"/>
    </xf>
    <xf numFmtId="0" fontId="4" fillId="2" borderId="169" xfId="0" applyFont="1" applyFill="1" applyBorder="1" applyAlignment="1" applyProtection="1">
      <alignment horizontal="center" vertical="center"/>
      <protection locked="0"/>
    </xf>
    <xf numFmtId="0" fontId="4" fillId="2" borderId="40" xfId="0" applyFont="1" applyFill="1" applyBorder="1" applyAlignment="1" applyProtection="1">
      <alignment horizontal="center" vertical="center"/>
      <protection locked="0"/>
    </xf>
    <xf numFmtId="0" fontId="4" fillId="2" borderId="170" xfId="0" applyFont="1" applyFill="1" applyBorder="1" applyAlignment="1" applyProtection="1">
      <alignment horizontal="center" vertical="center"/>
      <protection locked="0"/>
    </xf>
    <xf numFmtId="0" fontId="4" fillId="2" borderId="99" xfId="0" applyFont="1" applyFill="1" applyBorder="1" applyAlignment="1" applyProtection="1">
      <alignment horizontal="center" vertical="center"/>
      <protection locked="0"/>
    </xf>
    <xf numFmtId="0" fontId="4" fillId="2" borderId="138" xfId="0" applyFont="1" applyFill="1" applyBorder="1" applyAlignment="1" applyProtection="1">
      <alignment horizontal="center" vertical="center" shrinkToFit="1"/>
      <protection locked="0"/>
    </xf>
    <xf numFmtId="0" fontId="4" fillId="2" borderId="101" xfId="0" applyFont="1" applyFill="1" applyBorder="1" applyAlignment="1" applyProtection="1">
      <alignment horizontal="center" vertical="center" shrinkToFit="1"/>
      <protection locked="0"/>
    </xf>
    <xf numFmtId="0" fontId="4" fillId="2" borderId="98" xfId="0" applyFont="1" applyFill="1" applyBorder="1" applyAlignment="1" applyProtection="1">
      <alignment horizontal="center" vertical="center" shrinkToFit="1"/>
      <protection locked="0"/>
    </xf>
    <xf numFmtId="0" fontId="4" fillId="2" borderId="171" xfId="0" applyFont="1" applyFill="1" applyBorder="1" applyAlignment="1" applyProtection="1">
      <alignment horizontal="center" vertical="center"/>
      <protection locked="0"/>
    </xf>
    <xf numFmtId="0" fontId="4" fillId="2" borderId="59" xfId="0" applyFont="1" applyFill="1" applyBorder="1" applyAlignment="1" applyProtection="1">
      <alignment horizontal="center" vertical="center" shrinkToFit="1"/>
      <protection locked="0"/>
    </xf>
    <xf numFmtId="0" fontId="4" fillId="2" borderId="70" xfId="0" applyFont="1" applyFill="1" applyBorder="1" applyAlignment="1" applyProtection="1">
      <alignment horizontal="center" vertical="center"/>
      <protection locked="0"/>
    </xf>
    <xf numFmtId="0" fontId="4" fillId="2" borderId="172" xfId="0" applyFont="1" applyFill="1" applyBorder="1" applyAlignment="1" applyProtection="1">
      <alignment horizontal="center" vertical="center"/>
      <protection locked="0"/>
    </xf>
    <xf numFmtId="0" fontId="4" fillId="2" borderId="30" xfId="0" applyFont="1" applyFill="1" applyBorder="1" applyAlignment="1" applyProtection="1">
      <alignment horizontal="center" vertical="center" wrapText="1"/>
      <protection locked="0"/>
    </xf>
    <xf numFmtId="0" fontId="4" fillId="2" borderId="128" xfId="0" applyFont="1" applyFill="1" applyBorder="1" applyAlignment="1" applyProtection="1">
      <alignment horizontal="center" vertical="center"/>
      <protection locked="0"/>
    </xf>
    <xf numFmtId="0" fontId="4" fillId="2" borderId="173" xfId="0" applyFont="1" applyFill="1" applyBorder="1" applyAlignment="1" applyProtection="1">
      <alignment horizontal="center" vertical="center"/>
      <protection locked="0"/>
    </xf>
    <xf numFmtId="0" fontId="4" fillId="2" borderId="129" xfId="0" applyFont="1" applyFill="1" applyBorder="1" applyAlignment="1" applyProtection="1">
      <alignment horizontal="center" vertical="center"/>
      <protection locked="0"/>
    </xf>
    <xf numFmtId="0" fontId="4" fillId="0" borderId="174" xfId="0" applyFont="1" applyBorder="1" applyAlignment="1">
      <alignment horizontal="center" vertical="center" wrapText="1"/>
    </xf>
    <xf numFmtId="0" fontId="4" fillId="2" borderId="127" xfId="0" applyFont="1" applyFill="1" applyBorder="1" applyAlignment="1">
      <alignment horizontal="left" vertical="center"/>
    </xf>
    <xf numFmtId="0" fontId="4" fillId="2" borderId="12" xfId="0" applyFont="1" applyFill="1" applyBorder="1" applyAlignment="1">
      <alignment horizontal="left" vertical="center"/>
    </xf>
    <xf numFmtId="0" fontId="4" fillId="2" borderId="154" xfId="0" applyFont="1" applyFill="1" applyBorder="1" applyAlignment="1">
      <alignment horizontal="left" vertical="center"/>
    </xf>
    <xf numFmtId="0" fontId="26" fillId="0" borderId="1" xfId="0" applyFont="1" applyBorder="1" applyAlignment="1">
      <alignment horizontal="left" vertical="top"/>
    </xf>
    <xf numFmtId="0" fontId="26" fillId="0" borderId="44" xfId="0" applyFont="1" applyBorder="1" applyAlignment="1">
      <alignment horizontal="left" vertical="top"/>
    </xf>
    <xf numFmtId="0" fontId="26" fillId="0" borderId="22" xfId="0" applyFont="1" applyBorder="1" applyAlignment="1">
      <alignment horizontal="left" vertical="top"/>
    </xf>
    <xf numFmtId="0" fontId="2" fillId="2" borderId="98" xfId="0" applyFont="1" applyFill="1" applyBorder="1" applyAlignment="1" applyProtection="1">
      <alignment horizontal="center" vertical="center"/>
      <protection locked="0"/>
    </xf>
    <xf numFmtId="0" fontId="4" fillId="2" borderId="175" xfId="0" applyFont="1" applyFill="1" applyBorder="1" applyAlignment="1">
      <alignment horizontal="center" vertical="center" wrapText="1"/>
    </xf>
    <xf numFmtId="0" fontId="4" fillId="2" borderId="127"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54" xfId="0" applyFont="1" applyFill="1" applyBorder="1" applyAlignment="1">
      <alignment horizontal="left" vertical="center" wrapText="1"/>
    </xf>
    <xf numFmtId="0" fontId="26" fillId="0" borderId="27" xfId="0" applyFont="1" applyBorder="1" applyAlignment="1">
      <alignment horizontal="left" vertical="top"/>
    </xf>
    <xf numFmtId="0" fontId="26" fillId="0" borderId="0" xfId="0" applyFont="1" applyAlignment="1">
      <alignment horizontal="left" vertical="top"/>
    </xf>
    <xf numFmtId="0" fontId="4" fillId="0" borderId="0" xfId="0" applyFont="1" applyBorder="1" applyAlignment="1">
      <alignment horizontal="center" vertical="center" wrapText="1"/>
    </xf>
    <xf numFmtId="0" fontId="4" fillId="2" borderId="128" xfId="0" applyFont="1" applyFill="1" applyBorder="1" applyAlignment="1">
      <alignment horizontal="center" vertical="center"/>
    </xf>
    <xf numFmtId="0" fontId="4" fillId="2" borderId="173" xfId="0" applyFont="1" applyFill="1" applyBorder="1" applyAlignment="1">
      <alignment horizontal="center" vertical="center"/>
    </xf>
    <xf numFmtId="0" fontId="4" fillId="2" borderId="129" xfId="0" applyFont="1" applyFill="1" applyBorder="1" applyAlignment="1">
      <alignment horizontal="center" vertical="center"/>
    </xf>
    <xf numFmtId="38" fontId="4" fillId="2" borderId="31" xfId="1" applyFont="1" applyFill="1" applyBorder="1" applyAlignment="1" applyProtection="1">
      <alignment horizontal="right" vertical="center"/>
      <protection locked="0"/>
    </xf>
    <xf numFmtId="38" fontId="4" fillId="2" borderId="32" xfId="1" applyFont="1" applyFill="1" applyBorder="1" applyAlignment="1" applyProtection="1">
      <alignment horizontal="right" vertical="center"/>
      <protection locked="0"/>
    </xf>
    <xf numFmtId="38" fontId="4" fillId="2" borderId="33" xfId="1" applyFont="1" applyFill="1" applyBorder="1" applyAlignment="1" applyProtection="1">
      <alignment horizontal="right" vertical="center"/>
      <protection locked="0"/>
    </xf>
    <xf numFmtId="0" fontId="4" fillId="2" borderId="128" xfId="0" applyFont="1" applyFill="1" applyBorder="1" applyAlignment="1" applyProtection="1">
      <alignment horizontal="left" vertical="center"/>
      <protection locked="0"/>
    </xf>
    <xf numFmtId="0" fontId="4" fillId="2" borderId="173" xfId="0" applyFont="1" applyFill="1" applyBorder="1" applyAlignment="1" applyProtection="1">
      <alignment horizontal="left" vertical="center"/>
      <protection locked="0"/>
    </xf>
    <xf numFmtId="0" fontId="4" fillId="2" borderId="129" xfId="0" applyFont="1" applyFill="1" applyBorder="1" applyAlignment="1" applyProtection="1">
      <alignment horizontal="left" vertical="center"/>
      <protection locked="0"/>
    </xf>
    <xf numFmtId="0" fontId="4" fillId="2" borderId="128" xfId="0" applyFont="1" applyFill="1" applyBorder="1" applyAlignment="1" applyProtection="1">
      <alignment horizontal="left" vertical="top"/>
      <protection locked="0"/>
    </xf>
    <xf numFmtId="0" fontId="4" fillId="2" borderId="173" xfId="0" applyFont="1" applyFill="1" applyBorder="1" applyAlignment="1" applyProtection="1">
      <alignment horizontal="left" vertical="top"/>
      <protection locked="0"/>
    </xf>
    <xf numFmtId="0" fontId="4" fillId="2" borderId="129" xfId="0" applyFont="1" applyFill="1" applyBorder="1" applyAlignment="1" applyProtection="1">
      <alignment horizontal="left" vertical="top"/>
      <protection locked="0"/>
    </xf>
    <xf numFmtId="0" fontId="2" fillId="2" borderId="128" xfId="0" applyFont="1" applyFill="1" applyBorder="1" applyAlignment="1" applyProtection="1">
      <alignment horizontal="left" vertical="top"/>
      <protection locked="0"/>
    </xf>
    <xf numFmtId="0" fontId="2" fillId="2" borderId="173" xfId="0" applyFont="1" applyFill="1" applyBorder="1" applyAlignment="1" applyProtection="1">
      <alignment horizontal="left" vertical="top"/>
      <protection locked="0"/>
    </xf>
    <xf numFmtId="0" fontId="2" fillId="2" borderId="129" xfId="0" applyFont="1" applyFill="1" applyBorder="1" applyAlignment="1" applyProtection="1">
      <alignment horizontal="left" vertical="top"/>
      <protection locked="0"/>
    </xf>
    <xf numFmtId="0" fontId="2" fillId="2" borderId="128" xfId="0" applyFont="1" applyFill="1" applyBorder="1" applyAlignment="1" applyProtection="1">
      <alignment horizontal="left" vertical="center"/>
      <protection locked="0"/>
    </xf>
    <xf numFmtId="0" fontId="2" fillId="2" borderId="173" xfId="0" applyFont="1" applyFill="1" applyBorder="1" applyAlignment="1" applyProtection="1">
      <alignment horizontal="left" vertical="center"/>
      <protection locked="0"/>
    </xf>
    <xf numFmtId="0" fontId="2" fillId="2" borderId="129" xfId="0" applyFont="1" applyFill="1" applyBorder="1" applyAlignment="1" applyProtection="1">
      <alignment horizontal="left" vertical="center"/>
      <protection locked="0"/>
    </xf>
    <xf numFmtId="0" fontId="2" fillId="0" borderId="0" xfId="0" applyFont="1" applyAlignment="1">
      <alignment horizontal="left" vertical="top"/>
    </xf>
    <xf numFmtId="0" fontId="4" fillId="0" borderId="176" xfId="0" applyFont="1" applyBorder="1" applyAlignment="1">
      <alignment horizontal="center" vertical="center" shrinkToFit="1"/>
    </xf>
    <xf numFmtId="0" fontId="4" fillId="0" borderId="177" xfId="0" applyFont="1" applyBorder="1" applyAlignment="1">
      <alignment horizontal="center" vertical="center" shrinkToFit="1"/>
    </xf>
    <xf numFmtId="0" fontId="4" fillId="2" borderId="178" xfId="0" applyFont="1" applyFill="1" applyBorder="1" applyAlignment="1" applyProtection="1">
      <alignment horizontal="center" vertical="center"/>
      <protection locked="0"/>
    </xf>
    <xf numFmtId="0" fontId="4" fillId="0" borderId="44" xfId="0" applyFont="1" applyBorder="1" applyAlignment="1">
      <alignment horizontal="center" vertical="center" shrinkToFit="1"/>
    </xf>
    <xf numFmtId="0" fontId="4" fillId="2" borderId="179" xfId="0" applyFont="1" applyFill="1" applyBorder="1" applyAlignment="1" applyProtection="1">
      <alignment horizontal="center" vertical="center"/>
      <protection locked="0"/>
    </xf>
    <xf numFmtId="0" fontId="4" fillId="2" borderId="180" xfId="0" applyFont="1" applyFill="1" applyBorder="1" applyAlignment="1" applyProtection="1">
      <alignment horizontal="center" vertical="center"/>
      <protection locked="0"/>
    </xf>
    <xf numFmtId="0" fontId="4" fillId="2" borderId="181" xfId="0" applyFont="1" applyFill="1" applyBorder="1" applyAlignment="1" applyProtection="1">
      <alignment horizontal="center" vertical="center"/>
      <protection locked="0"/>
    </xf>
    <xf numFmtId="0" fontId="4" fillId="2" borderId="38" xfId="0" applyFont="1" applyFill="1" applyBorder="1" applyAlignment="1" applyProtection="1">
      <alignment horizontal="center" vertical="center"/>
      <protection locked="0"/>
    </xf>
    <xf numFmtId="0" fontId="4" fillId="2" borderId="182" xfId="0" applyFont="1" applyFill="1" applyBorder="1" applyAlignment="1" applyProtection="1">
      <alignment horizontal="center" vertical="center"/>
      <protection locked="0"/>
    </xf>
    <xf numFmtId="0" fontId="4" fillId="2" borderId="151" xfId="0" applyFont="1" applyFill="1" applyBorder="1" applyAlignment="1" applyProtection="1">
      <alignment horizontal="center" vertical="center"/>
      <protection locked="0"/>
    </xf>
    <xf numFmtId="0" fontId="4" fillId="2" borderId="183" xfId="0" applyFont="1" applyFill="1" applyBorder="1" applyAlignment="1" applyProtection="1">
      <alignment horizontal="center" vertical="center"/>
      <protection locked="0"/>
    </xf>
    <xf numFmtId="0" fontId="4" fillId="2" borderId="119" xfId="0" applyFont="1" applyFill="1" applyBorder="1" applyAlignment="1" applyProtection="1">
      <alignment horizontal="center" vertical="center"/>
      <protection locked="0"/>
    </xf>
    <xf numFmtId="0" fontId="4" fillId="2" borderId="184" xfId="0" applyFont="1" applyFill="1" applyBorder="1" applyAlignment="1" applyProtection="1">
      <alignment horizontal="left" vertical="center"/>
      <protection locked="0"/>
    </xf>
    <xf numFmtId="0" fontId="4" fillId="2" borderId="32" xfId="0" applyFont="1" applyFill="1" applyBorder="1" applyAlignment="1" applyProtection="1">
      <alignment horizontal="left" vertical="center"/>
      <protection locked="0"/>
    </xf>
    <xf numFmtId="0" fontId="4" fillId="2" borderId="185" xfId="0" applyFont="1" applyFill="1" applyBorder="1" applyAlignment="1" applyProtection="1">
      <alignment horizontal="left" vertical="center"/>
      <protection locked="0"/>
    </xf>
    <xf numFmtId="0" fontId="4" fillId="2" borderId="178" xfId="0" applyFont="1" applyFill="1" applyBorder="1" applyAlignment="1" applyProtection="1">
      <alignment horizontal="center" vertical="center" shrinkToFit="1"/>
      <protection locked="0"/>
    </xf>
    <xf numFmtId="0" fontId="4" fillId="2" borderId="113" xfId="0" applyFont="1" applyFill="1" applyBorder="1" applyAlignment="1" applyProtection="1">
      <alignment horizontal="center" vertical="center" shrinkToFit="1"/>
      <protection locked="0"/>
    </xf>
    <xf numFmtId="0" fontId="4" fillId="2" borderId="118" xfId="0" applyFont="1" applyFill="1" applyBorder="1" applyAlignment="1" applyProtection="1">
      <alignment horizontal="center" vertical="center" shrinkToFit="1"/>
      <protection locked="0"/>
    </xf>
    <xf numFmtId="0" fontId="4" fillId="2" borderId="151" xfId="0" applyFont="1" applyFill="1" applyBorder="1" applyAlignment="1" applyProtection="1">
      <alignment horizontal="left" vertical="center" wrapText="1"/>
      <protection locked="0"/>
    </xf>
    <xf numFmtId="0" fontId="4" fillId="0" borderId="72" xfId="0" applyFont="1" applyBorder="1" applyAlignment="1">
      <alignment horizontal="left" vertical="center"/>
    </xf>
    <xf numFmtId="0" fontId="4" fillId="0" borderId="73" xfId="0" applyFont="1" applyBorder="1">
      <alignment vertical="center"/>
    </xf>
    <xf numFmtId="0" fontId="4" fillId="0" borderId="73" xfId="0" applyFont="1" applyBorder="1" applyAlignment="1">
      <alignment horizontal="left" vertical="center"/>
    </xf>
    <xf numFmtId="0" fontId="4" fillId="2" borderId="178" xfId="0" applyFont="1" applyFill="1" applyBorder="1" applyAlignment="1">
      <alignment horizontal="center" vertical="center"/>
    </xf>
    <xf numFmtId="0" fontId="4" fillId="2" borderId="179" xfId="0" applyFont="1" applyFill="1" applyBorder="1" applyAlignment="1">
      <alignment horizontal="center" vertical="center"/>
    </xf>
    <xf numFmtId="0" fontId="4" fillId="2" borderId="113" xfId="0" applyFont="1" applyFill="1" applyBorder="1" applyAlignment="1">
      <alignment horizontal="center" vertical="center"/>
    </xf>
    <xf numFmtId="0" fontId="4" fillId="2" borderId="186" xfId="0" applyFont="1" applyFill="1" applyBorder="1" applyAlignment="1" applyProtection="1">
      <alignment horizontal="center" vertical="center"/>
      <protection locked="0"/>
    </xf>
    <xf numFmtId="0" fontId="4" fillId="2" borderId="185" xfId="0" applyFont="1" applyFill="1" applyBorder="1" applyAlignment="1" applyProtection="1">
      <alignment horizontal="center" vertical="center"/>
      <protection locked="0"/>
    </xf>
    <xf numFmtId="0" fontId="4" fillId="2" borderId="185" xfId="0" applyFont="1" applyFill="1" applyBorder="1" applyAlignment="1" applyProtection="1">
      <alignment horizontal="center" vertical="center" shrinkToFit="1"/>
      <protection locked="0"/>
    </xf>
    <xf numFmtId="0" fontId="4" fillId="2" borderId="132" xfId="0" applyFont="1" applyFill="1" applyBorder="1" applyAlignment="1" applyProtection="1">
      <alignment horizontal="center" vertical="center"/>
      <protection locked="0"/>
    </xf>
    <xf numFmtId="0" fontId="4" fillId="2" borderId="133" xfId="0" applyFont="1" applyFill="1" applyBorder="1" applyAlignment="1" applyProtection="1">
      <alignment horizontal="center" vertical="center"/>
      <protection locked="0"/>
    </xf>
    <xf numFmtId="0" fontId="4" fillId="2" borderId="187" xfId="0" applyFont="1" applyFill="1" applyBorder="1" applyAlignment="1" applyProtection="1">
      <alignment horizontal="center" vertical="center"/>
      <protection locked="0"/>
    </xf>
    <xf numFmtId="0" fontId="4" fillId="2" borderId="33" xfId="0" applyFont="1" applyFill="1" applyBorder="1" applyAlignment="1" applyProtection="1">
      <alignment horizontal="center" vertical="center" wrapText="1"/>
      <protection locked="0"/>
    </xf>
    <xf numFmtId="0" fontId="4" fillId="2" borderId="184" xfId="0" applyFont="1" applyFill="1" applyBorder="1" applyAlignment="1" applyProtection="1">
      <alignment horizontal="center" vertical="center"/>
      <protection locked="0"/>
    </xf>
    <xf numFmtId="0" fontId="4" fillId="2" borderId="188" xfId="0" applyFont="1" applyFill="1" applyBorder="1" applyAlignment="1" applyProtection="1">
      <alignment horizontal="center" vertical="center"/>
      <protection locked="0"/>
    </xf>
    <xf numFmtId="0" fontId="4" fillId="2" borderId="108" xfId="0" applyFont="1" applyFill="1" applyBorder="1" applyAlignment="1" applyProtection="1">
      <alignment vertical="center" wrapText="1"/>
      <protection locked="0"/>
    </xf>
    <xf numFmtId="0" fontId="4" fillId="2" borderId="151" xfId="0" applyFont="1" applyFill="1" applyBorder="1" applyAlignment="1" applyProtection="1">
      <alignment vertical="center" wrapText="1"/>
      <protection locked="0"/>
    </xf>
    <xf numFmtId="0" fontId="4" fillId="4" borderId="40" xfId="0" applyFont="1" applyFill="1" applyBorder="1" applyProtection="1">
      <alignment vertical="center"/>
      <protection locked="0"/>
    </xf>
    <xf numFmtId="0" fontId="4" fillId="2" borderId="108" xfId="0" applyFont="1" applyFill="1" applyBorder="1" applyAlignment="1">
      <alignment horizontal="left" vertical="center"/>
    </xf>
    <xf numFmtId="0" fontId="4" fillId="2" borderId="189" xfId="0" applyFont="1" applyFill="1" applyBorder="1" applyAlignment="1">
      <alignment horizontal="center" vertical="center"/>
    </xf>
    <xf numFmtId="0" fontId="4" fillId="2" borderId="137" xfId="0" applyFont="1" applyFill="1" applyBorder="1" applyAlignment="1">
      <alignment horizontal="center" vertical="center"/>
    </xf>
    <xf numFmtId="0" fontId="4" fillId="2" borderId="190" xfId="0" applyFont="1" applyFill="1" applyBorder="1" applyAlignment="1">
      <alignment horizontal="center" vertical="center"/>
    </xf>
    <xf numFmtId="0" fontId="9" fillId="0" borderId="73" xfId="0" applyFont="1" applyBorder="1" applyAlignment="1">
      <alignment horizontal="left" vertical="center"/>
    </xf>
    <xf numFmtId="0" fontId="4" fillId="2" borderId="108" xfId="0" applyFont="1" applyFill="1" applyBorder="1" applyAlignment="1" applyProtection="1">
      <alignment horizontal="left" vertical="top" wrapText="1"/>
      <protection locked="0"/>
    </xf>
    <xf numFmtId="0" fontId="4" fillId="2" borderId="151" xfId="0" applyFont="1" applyFill="1" applyBorder="1" applyAlignment="1" applyProtection="1">
      <alignment horizontal="left" vertical="top" wrapText="1"/>
      <protection locked="0"/>
    </xf>
    <xf numFmtId="0" fontId="4" fillId="2" borderId="191" xfId="0" applyFont="1" applyFill="1" applyBorder="1" applyAlignment="1" applyProtection="1">
      <alignment horizontal="left" vertical="center" wrapText="1"/>
      <protection locked="0"/>
    </xf>
    <xf numFmtId="0" fontId="4" fillId="2" borderId="192" xfId="0" applyFont="1" applyFill="1" applyBorder="1" applyAlignment="1" applyProtection="1">
      <alignment horizontal="left" vertical="center" wrapText="1"/>
      <protection locked="0"/>
    </xf>
    <xf numFmtId="0" fontId="26" fillId="0" borderId="72" xfId="0" applyFont="1" applyBorder="1" applyAlignment="1">
      <alignment horizontal="left" vertical="top"/>
    </xf>
    <xf numFmtId="0" fontId="26" fillId="0" borderId="74" xfId="0" applyFont="1" applyBorder="1" applyAlignment="1">
      <alignment horizontal="left" vertical="top"/>
    </xf>
    <xf numFmtId="0" fontId="26" fillId="0" borderId="73" xfId="0" applyFont="1" applyBorder="1" applyAlignment="1">
      <alignment horizontal="left" vertical="top"/>
    </xf>
    <xf numFmtId="0" fontId="2" fillId="2" borderId="118" xfId="0" applyFont="1" applyFill="1" applyBorder="1" applyAlignment="1" applyProtection="1">
      <alignment horizontal="center" vertical="center"/>
      <protection locked="0"/>
    </xf>
    <xf numFmtId="0" fontId="2" fillId="0" borderId="26" xfId="0" applyFont="1" applyBorder="1">
      <alignment vertical="center"/>
    </xf>
    <xf numFmtId="0" fontId="0" fillId="0" borderId="0" xfId="0" applyFont="1">
      <alignment vertical="center"/>
    </xf>
    <xf numFmtId="0" fontId="10" fillId="0" borderId="0" xfId="0" applyFont="1">
      <alignment vertical="center"/>
    </xf>
    <xf numFmtId="0" fontId="32" fillId="0" borderId="0" xfId="0" applyFont="1">
      <alignment vertical="center"/>
    </xf>
    <xf numFmtId="0" fontId="0" fillId="0" borderId="193" xfId="0" applyFont="1" applyBorder="1" applyAlignment="1">
      <alignment horizontal="center" vertical="center"/>
    </xf>
    <xf numFmtId="0" fontId="0" fillId="0" borderId="194" xfId="0" applyFont="1" applyBorder="1" applyAlignment="1">
      <alignment horizontal="center" vertical="center"/>
    </xf>
    <xf numFmtId="0" fontId="0" fillId="0" borderId="195" xfId="0" applyFont="1" applyBorder="1" applyAlignment="1">
      <alignment horizontal="center" vertical="center"/>
    </xf>
    <xf numFmtId="0" fontId="0" fillId="0" borderId="193" xfId="0" applyFont="1" applyBorder="1" applyAlignment="1">
      <alignment horizontal="center" vertical="center" wrapText="1"/>
    </xf>
    <xf numFmtId="0" fontId="0" fillId="0" borderId="194" xfId="0" applyFont="1" applyBorder="1" applyAlignment="1">
      <alignment horizontal="center" vertical="center" wrapText="1"/>
    </xf>
    <xf numFmtId="0" fontId="0" fillId="0" borderId="196" xfId="0" applyFont="1" applyBorder="1" applyAlignment="1">
      <alignment horizontal="center" vertical="center"/>
    </xf>
    <xf numFmtId="0" fontId="0" fillId="0" borderId="194" xfId="0" applyFont="1" applyBorder="1" applyAlignment="1">
      <alignment horizontal="center" vertical="center" textRotation="255"/>
    </xf>
    <xf numFmtId="0" fontId="0" fillId="0" borderId="195" xfId="0" applyFont="1" applyBorder="1" applyAlignment="1">
      <alignment horizontal="center" vertical="center" textRotation="255"/>
    </xf>
    <xf numFmtId="0" fontId="0" fillId="0" borderId="197" xfId="0" applyFont="1" applyBorder="1" applyAlignment="1">
      <alignment horizontal="center" vertical="center"/>
    </xf>
    <xf numFmtId="0" fontId="0" fillId="0" borderId="0" xfId="0" applyFont="1" applyAlignment="1">
      <alignment horizontal="left" vertical="center" wrapText="1"/>
    </xf>
    <xf numFmtId="0" fontId="0" fillId="0" borderId="0" xfId="0" applyFont="1" applyAlignment="1">
      <alignment horizontal="left" vertical="center"/>
    </xf>
    <xf numFmtId="0" fontId="0" fillId="0" borderId="195" xfId="0" applyFont="1" applyBorder="1" applyAlignment="1">
      <alignment horizontal="center" vertical="center" wrapText="1"/>
    </xf>
    <xf numFmtId="0" fontId="0" fillId="0" borderId="193" xfId="0" applyFont="1" applyBorder="1" applyAlignment="1">
      <alignment horizontal="left" vertical="center" wrapText="1"/>
    </xf>
    <xf numFmtId="0" fontId="0" fillId="0" borderId="194" xfId="0" applyFont="1" applyBorder="1" applyAlignment="1">
      <alignment horizontal="left" vertical="center" wrapText="1"/>
    </xf>
    <xf numFmtId="0" fontId="18" fillId="0" borderId="194" xfId="0" applyFont="1" applyBorder="1" applyAlignment="1">
      <alignment horizontal="left" vertical="center" wrapText="1"/>
    </xf>
    <xf numFmtId="0" fontId="0" fillId="0" borderId="194" xfId="0" applyFont="1" applyBorder="1" applyAlignment="1">
      <alignment vertical="center" wrapText="1"/>
    </xf>
    <xf numFmtId="0" fontId="0" fillId="0" borderId="195" xfId="0" applyFont="1" applyBorder="1" applyAlignment="1">
      <alignment vertical="center" wrapText="1"/>
    </xf>
    <xf numFmtId="0" fontId="0" fillId="2" borderId="43" xfId="0" applyFont="1" applyFill="1" applyBorder="1" applyAlignment="1" applyProtection="1">
      <alignment horizontal="center" vertical="center"/>
      <protection locked="0"/>
    </xf>
    <xf numFmtId="0" fontId="0" fillId="0" borderId="0" xfId="0" applyFont="1" applyAlignment="1" applyProtection="1">
      <alignment horizontal="center" vertical="center"/>
      <protection locked="0"/>
    </xf>
    <xf numFmtId="0" fontId="0" fillId="0" borderId="198" xfId="0" applyFont="1" applyBorder="1" applyAlignment="1">
      <alignment horizontal="center" vertical="center"/>
    </xf>
    <xf numFmtId="0" fontId="0" fillId="0" borderId="1" xfId="0" applyFont="1" applyBorder="1" applyAlignment="1">
      <alignment horizontal="center" vertical="center"/>
    </xf>
    <xf numFmtId="0" fontId="0" fillId="0" borderId="199" xfId="0" applyFont="1" applyBorder="1" applyAlignment="1">
      <alignment horizontal="center" vertical="center"/>
    </xf>
    <xf numFmtId="0" fontId="0" fillId="0" borderId="198" xfId="0" applyFont="1" applyBorder="1" applyAlignment="1">
      <alignment horizontal="center" vertical="center" wrapText="1"/>
    </xf>
    <xf numFmtId="0" fontId="0" fillId="0" borderId="1" xfId="0" applyFont="1" applyBorder="1" applyAlignment="1">
      <alignment horizontal="center" vertical="center" wrapText="1"/>
    </xf>
    <xf numFmtId="0" fontId="0" fillId="0" borderId="34"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0" fillId="0" borderId="199" xfId="0" applyFont="1" applyBorder="1" applyAlignment="1">
      <alignment horizontal="left" vertical="center" wrapText="1"/>
    </xf>
    <xf numFmtId="0" fontId="0" fillId="0" borderId="200" xfId="0" applyFont="1" applyBorder="1" applyAlignment="1">
      <alignment horizontal="center" vertical="center"/>
    </xf>
    <xf numFmtId="0" fontId="0" fillId="0" borderId="199" xfId="0" applyFont="1" applyBorder="1" applyAlignment="1">
      <alignment horizontal="center" vertical="center" wrapText="1"/>
    </xf>
    <xf numFmtId="0" fontId="0" fillId="0" borderId="198" xfId="0" applyFont="1" applyBorder="1" applyAlignment="1">
      <alignment horizontal="left" vertical="center" wrapText="1"/>
    </xf>
    <xf numFmtId="0" fontId="0" fillId="0" borderId="1" xfId="0" applyFont="1" applyBorder="1" applyAlignment="1">
      <alignment vertical="center" wrapText="1"/>
    </xf>
    <xf numFmtId="0" fontId="0" fillId="0" borderId="199" xfId="0" applyFont="1" applyBorder="1" applyAlignment="1">
      <alignment vertical="center" wrapText="1"/>
    </xf>
    <xf numFmtId="0" fontId="0" fillId="2" borderId="83" xfId="0" applyFont="1" applyFill="1" applyBorder="1" applyAlignment="1" applyProtection="1">
      <alignment horizontal="center" vertical="center"/>
      <protection locked="0"/>
    </xf>
    <xf numFmtId="0" fontId="0" fillId="0" borderId="0" xfId="0" applyFont="1" applyAlignment="1">
      <alignment horizontal="justify" vertical="center"/>
    </xf>
    <xf numFmtId="49" fontId="0" fillId="0" borderId="201" xfId="0" applyNumberFormat="1" applyFont="1" applyBorder="1" applyAlignment="1">
      <alignment horizontal="center" vertical="center" wrapText="1"/>
    </xf>
    <xf numFmtId="49" fontId="0" fillId="0" borderId="2"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0" fillId="0" borderId="34" xfId="0" applyFont="1" applyBorder="1" applyAlignment="1">
      <alignment horizontal="center" wrapText="1"/>
    </xf>
    <xf numFmtId="0" fontId="0" fillId="2" borderId="53" xfId="0" applyFont="1" applyFill="1" applyBorder="1" applyAlignment="1" applyProtection="1">
      <alignment horizontal="center" vertical="center" wrapText="1"/>
      <protection locked="0"/>
    </xf>
    <xf numFmtId="0" fontId="0" fillId="2" borderId="106" xfId="0" applyFont="1" applyFill="1" applyBorder="1" applyAlignment="1" applyProtection="1">
      <alignment horizontal="center" vertical="center" wrapText="1"/>
      <protection locked="0"/>
    </xf>
    <xf numFmtId="0" fontId="0" fillId="2" borderId="202" xfId="0" applyFont="1" applyFill="1" applyBorder="1" applyAlignment="1" applyProtection="1">
      <alignment horizontal="center" vertical="center" wrapText="1"/>
      <protection locked="0"/>
    </xf>
    <xf numFmtId="0" fontId="0" fillId="0" borderId="203" xfId="0" applyFont="1" applyBorder="1" applyAlignment="1">
      <alignment horizontal="center" vertical="center" wrapText="1"/>
    </xf>
    <xf numFmtId="0" fontId="0" fillId="0" borderId="50" xfId="0" applyFont="1" applyBorder="1" applyAlignment="1">
      <alignment horizontal="center" vertical="center" wrapText="1"/>
    </xf>
    <xf numFmtId="0" fontId="0" fillId="2" borderId="65" xfId="0" applyFont="1" applyFill="1" applyBorder="1" applyAlignment="1" applyProtection="1">
      <alignment horizontal="center" vertical="center" wrapText="1"/>
      <protection locked="0"/>
    </xf>
    <xf numFmtId="0" fontId="0" fillId="2" borderId="71" xfId="0" applyFont="1" applyFill="1" applyBorder="1" applyAlignment="1" applyProtection="1">
      <alignment horizontal="center" vertical="center" wrapText="1"/>
      <protection locked="0"/>
    </xf>
    <xf numFmtId="0" fontId="0" fillId="2" borderId="204" xfId="0" applyFont="1" applyFill="1" applyBorder="1" applyAlignment="1" applyProtection="1">
      <alignment horizontal="center" vertical="center" wrapText="1"/>
      <protection locked="0"/>
    </xf>
    <xf numFmtId="0" fontId="0" fillId="0" borderId="201" xfId="0" applyFont="1" applyBorder="1" applyAlignment="1">
      <alignment horizontal="left" vertical="center" wrapText="1"/>
    </xf>
    <xf numFmtId="0" fontId="0" fillId="0" borderId="2" xfId="0" applyFont="1" applyBorder="1" applyAlignment="1">
      <alignment horizontal="left" vertical="center" wrapText="1"/>
    </xf>
    <xf numFmtId="0" fontId="0" fillId="0" borderId="2" xfId="0" applyFont="1" applyBorder="1" applyAlignment="1">
      <alignment vertical="center" wrapText="1"/>
    </xf>
    <xf numFmtId="0" fontId="0" fillId="0" borderId="205" xfId="0" applyFont="1" applyBorder="1" applyAlignment="1">
      <alignment vertical="center" wrapText="1"/>
    </xf>
    <xf numFmtId="0" fontId="0" fillId="0" borderId="0" xfId="0" applyFont="1" applyAlignment="1">
      <alignment horizontal="right" vertical="center"/>
    </xf>
    <xf numFmtId="0" fontId="0" fillId="0" borderId="34" xfId="0" applyFont="1" applyBorder="1" applyAlignment="1">
      <alignment horizontal="center" vertical="center" wrapText="1"/>
    </xf>
    <xf numFmtId="0" fontId="0" fillId="2" borderId="54" xfId="0" applyFont="1" applyFill="1" applyBorder="1" applyAlignment="1" applyProtection="1">
      <alignment horizontal="center" vertical="center" wrapText="1"/>
      <protection locked="0"/>
    </xf>
    <xf numFmtId="0" fontId="0" fillId="0" borderId="206" xfId="0" applyFont="1" applyBorder="1" applyAlignment="1">
      <alignment horizontal="center" vertical="center"/>
    </xf>
    <xf numFmtId="0" fontId="0" fillId="0" borderId="0" xfId="0" applyFont="1" applyAlignment="1">
      <alignment horizontal="center" vertical="center"/>
    </xf>
    <xf numFmtId="0" fontId="0" fillId="2" borderId="128" xfId="0" applyFont="1" applyFill="1" applyBorder="1" applyAlignment="1" applyProtection="1">
      <alignment horizontal="center" vertical="center" wrapText="1"/>
      <protection locked="0"/>
    </xf>
    <xf numFmtId="0" fontId="0" fillId="2" borderId="173" xfId="0" applyFont="1" applyFill="1" applyBorder="1" applyAlignment="1" applyProtection="1">
      <alignment horizontal="center" vertical="center" wrapText="1"/>
      <protection locked="0"/>
    </xf>
    <xf numFmtId="0" fontId="0" fillId="2" borderId="207" xfId="0" applyFont="1" applyFill="1" applyBorder="1" applyAlignment="1" applyProtection="1">
      <alignment horizontal="center" vertical="center" wrapText="1"/>
      <protection locked="0"/>
    </xf>
    <xf numFmtId="0" fontId="0" fillId="0" borderId="205" xfId="0" applyFont="1" applyBorder="1" applyAlignment="1">
      <alignment horizontal="left" vertical="center" wrapText="1"/>
    </xf>
    <xf numFmtId="0" fontId="0" fillId="2" borderId="66" xfId="0" applyFont="1" applyFill="1" applyBorder="1" applyAlignment="1" applyProtection="1">
      <alignment horizontal="center" vertical="center" wrapText="1"/>
      <protection locked="0"/>
    </xf>
    <xf numFmtId="0" fontId="0" fillId="0" borderId="208" xfId="0" applyFont="1" applyBorder="1" applyAlignment="1">
      <alignment horizontal="center" vertical="center" wrapText="1"/>
    </xf>
    <xf numFmtId="0" fontId="0" fillId="0" borderId="114" xfId="0" applyFont="1" applyBorder="1" applyAlignment="1">
      <alignment horizontal="center" vertical="center" wrapText="1"/>
    </xf>
    <xf numFmtId="0" fontId="0" fillId="0" borderId="82"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72" xfId="0" applyFont="1" applyBorder="1" applyAlignment="1">
      <alignment horizontal="center" vertical="center" wrapText="1"/>
    </xf>
    <xf numFmtId="0" fontId="0" fillId="0" borderId="209" xfId="0" applyFont="1" applyBorder="1" applyAlignment="1">
      <alignment horizontal="center" vertical="center" wrapText="1"/>
    </xf>
    <xf numFmtId="0" fontId="0" fillId="2" borderId="41" xfId="0" applyFont="1" applyFill="1" applyBorder="1" applyAlignment="1" applyProtection="1">
      <alignment horizontal="center" vertical="center" wrapText="1"/>
      <protection locked="0"/>
    </xf>
    <xf numFmtId="0" fontId="33" fillId="0" borderId="177" xfId="0" applyFont="1" applyBorder="1" applyAlignment="1">
      <alignment horizontal="center" vertical="center"/>
    </xf>
    <xf numFmtId="0" fontId="0" fillId="2" borderId="25" xfId="0" applyFont="1" applyFill="1" applyBorder="1" applyAlignment="1" applyProtection="1">
      <alignment horizontal="center" vertical="center" wrapText="1"/>
      <protection locked="0"/>
    </xf>
    <xf numFmtId="0" fontId="0" fillId="0" borderId="210" xfId="0" applyFont="1" applyBorder="1" applyAlignment="1">
      <alignment horizontal="center" vertical="center" wrapText="1"/>
    </xf>
    <xf numFmtId="0" fontId="0" fillId="0" borderId="201" xfId="0" applyFont="1" applyBorder="1" applyAlignment="1">
      <alignment horizontal="center" vertical="center" wrapText="1"/>
    </xf>
    <xf numFmtId="0" fontId="0" fillId="0" borderId="122" xfId="0" applyFont="1" applyBorder="1" applyAlignment="1">
      <alignment horizontal="center" vertical="center" wrapText="1"/>
    </xf>
    <xf numFmtId="0" fontId="0" fillId="0" borderId="85" xfId="0" applyFont="1" applyBorder="1" applyAlignment="1">
      <alignment horizontal="center" vertical="center" wrapText="1"/>
    </xf>
    <xf numFmtId="0" fontId="0" fillId="0" borderId="2" xfId="0" applyFont="1" applyBorder="1" applyAlignment="1">
      <alignment horizontal="center" vertical="center" wrapText="1"/>
    </xf>
    <xf numFmtId="0" fontId="0" fillId="0" borderId="21" xfId="0" applyFont="1" applyBorder="1" applyAlignment="1">
      <alignment horizontal="center" vertical="center" wrapText="1"/>
    </xf>
    <xf numFmtId="0" fontId="0" fillId="2" borderId="108" xfId="0" applyFont="1" applyFill="1" applyBorder="1" applyAlignment="1" applyProtection="1">
      <alignment horizontal="center" vertical="center" wrapText="1"/>
      <protection locked="0"/>
    </xf>
    <xf numFmtId="0" fontId="33" fillId="0" borderId="90" xfId="0" applyFont="1" applyBorder="1" applyAlignment="1">
      <alignment horizontal="center" vertical="center"/>
    </xf>
    <xf numFmtId="0" fontId="0" fillId="0" borderId="128" xfId="0" applyFont="1" applyBorder="1" applyAlignment="1" applyProtection="1">
      <alignment vertical="center" wrapText="1"/>
      <protection locked="0"/>
    </xf>
    <xf numFmtId="0" fontId="0" fillId="2" borderId="33" xfId="0" applyFont="1" applyFill="1" applyBorder="1" applyAlignment="1" applyProtection="1">
      <alignment horizontal="center" vertical="center" wrapText="1"/>
      <protection locked="0"/>
    </xf>
    <xf numFmtId="0" fontId="0" fillId="0" borderId="211" xfId="0" applyFont="1" applyBorder="1" applyAlignment="1">
      <alignment horizontal="center" vertical="center" wrapText="1"/>
    </xf>
    <xf numFmtId="0" fontId="0" fillId="0" borderId="201" xfId="0" applyFont="1" applyBorder="1" applyAlignment="1">
      <alignment horizontal="right" vertical="center" wrapText="1"/>
    </xf>
    <xf numFmtId="0" fontId="0" fillId="0" borderId="105" xfId="0" applyFont="1" applyBorder="1" applyAlignment="1">
      <alignment horizontal="center" wrapText="1"/>
    </xf>
    <xf numFmtId="0" fontId="0" fillId="5" borderId="73" xfId="0" applyFont="1" applyFill="1" applyBorder="1" applyAlignment="1">
      <alignment horizontal="center" vertical="center" textRotation="255" wrapText="1"/>
    </xf>
    <xf numFmtId="0" fontId="0" fillId="5" borderId="12" xfId="0" applyFont="1" applyFill="1" applyBorder="1" applyAlignment="1">
      <alignment horizontal="center" vertical="center" textRotation="255" wrapText="1"/>
    </xf>
    <xf numFmtId="0" fontId="0" fillId="5" borderId="12" xfId="0" applyFont="1" applyFill="1" applyBorder="1" applyAlignment="1">
      <alignment horizontal="center" vertical="top" wrapText="1"/>
    </xf>
    <xf numFmtId="0" fontId="0" fillId="5" borderId="212" xfId="0" applyFont="1" applyFill="1" applyBorder="1" applyAlignment="1">
      <alignment horizontal="center" vertical="center" wrapText="1"/>
    </xf>
    <xf numFmtId="0" fontId="0" fillId="5" borderId="200" xfId="0" applyFont="1" applyFill="1" applyBorder="1" applyAlignment="1">
      <alignment horizontal="center" vertical="center" wrapText="1"/>
    </xf>
    <xf numFmtId="0" fontId="0" fillId="0" borderId="213" xfId="0" applyFont="1" applyBorder="1" applyAlignment="1">
      <alignment horizontal="right" vertical="center" wrapText="1"/>
    </xf>
    <xf numFmtId="0" fontId="0" fillId="0" borderId="109" xfId="0" applyFont="1" applyBorder="1" applyAlignment="1">
      <alignment horizontal="center" wrapText="1"/>
    </xf>
    <xf numFmtId="0" fontId="0" fillId="5" borderId="50" xfId="0" applyFont="1" applyFill="1" applyBorder="1" applyAlignment="1">
      <alignment horizontal="center" vertical="center" textRotation="255" wrapText="1"/>
    </xf>
    <xf numFmtId="0" fontId="0" fillId="5" borderId="1" xfId="0" applyFont="1" applyFill="1" applyBorder="1" applyAlignment="1">
      <alignment horizontal="center" vertical="center" textRotation="255" wrapText="1"/>
    </xf>
    <xf numFmtId="0" fontId="0" fillId="5" borderId="1" xfId="0" applyFont="1" applyFill="1" applyBorder="1" applyAlignment="1">
      <alignment horizontal="center" vertical="top" wrapText="1"/>
    </xf>
    <xf numFmtId="0" fontId="0" fillId="5" borderId="199" xfId="0" applyFont="1" applyFill="1" applyBorder="1" applyAlignment="1">
      <alignment horizontal="center" vertical="center" wrapText="1"/>
    </xf>
    <xf numFmtId="0" fontId="0" fillId="2" borderId="87" xfId="0" applyFont="1" applyFill="1" applyBorder="1" applyAlignment="1" applyProtection="1">
      <alignment horizontal="center" vertical="center" wrapText="1"/>
      <protection locked="0"/>
    </xf>
    <xf numFmtId="0" fontId="0" fillId="0" borderId="213" xfId="0" applyFont="1" applyBorder="1" applyAlignment="1">
      <alignment horizontal="left" vertical="center" wrapText="1"/>
    </xf>
    <xf numFmtId="0" fontId="0" fillId="5" borderId="22" xfId="0" applyFont="1" applyFill="1" applyBorder="1" applyAlignment="1">
      <alignment horizontal="center" vertical="center" textRotation="255" wrapText="1"/>
    </xf>
    <xf numFmtId="0" fontId="0" fillId="5" borderId="2" xfId="0" applyFont="1" applyFill="1" applyBorder="1" applyAlignment="1">
      <alignment horizontal="center" vertical="center" textRotation="255" wrapText="1"/>
    </xf>
    <xf numFmtId="0" fontId="0" fillId="5" borderId="2" xfId="0" applyFont="1" applyFill="1" applyBorder="1" applyAlignment="1">
      <alignment horizontal="center" vertical="top" wrapText="1"/>
    </xf>
    <xf numFmtId="0" fontId="0" fillId="5" borderId="205" xfId="0" applyFont="1" applyFill="1" applyBorder="1" applyAlignment="1">
      <alignment horizontal="center" vertical="center" wrapText="1"/>
    </xf>
    <xf numFmtId="0" fontId="0" fillId="2" borderId="41" xfId="0" applyFont="1" applyFill="1" applyBorder="1" applyAlignment="1" applyProtection="1">
      <alignment horizontal="center" vertical="center" textRotation="255" wrapText="1"/>
      <protection locked="0"/>
    </xf>
    <xf numFmtId="0" fontId="0" fillId="0" borderId="214" xfId="0" applyFont="1" applyBorder="1" applyAlignment="1">
      <alignment horizontal="left" vertical="center" wrapText="1"/>
    </xf>
    <xf numFmtId="0" fontId="0" fillId="0" borderId="215" xfId="0" applyFont="1" applyBorder="1" applyAlignment="1">
      <alignment horizontal="center" vertical="center" wrapText="1"/>
    </xf>
    <xf numFmtId="0" fontId="0" fillId="0" borderId="216" xfId="0" applyFont="1" applyBorder="1" applyAlignment="1">
      <alignment horizontal="center" vertical="center" wrapText="1"/>
    </xf>
    <xf numFmtId="0" fontId="0" fillId="0" borderId="217" xfId="0" applyFont="1" applyBorder="1" applyAlignment="1">
      <alignment horizontal="center" vertical="center" wrapText="1"/>
    </xf>
    <xf numFmtId="0" fontId="0" fillId="0" borderId="218" xfId="0" applyFont="1" applyBorder="1" applyAlignment="1">
      <alignment horizontal="center" vertical="center" wrapText="1"/>
    </xf>
    <xf numFmtId="0" fontId="0" fillId="0" borderId="219" xfId="0" applyFont="1" applyBorder="1" applyAlignment="1">
      <alignment horizontal="center" vertical="center" wrapText="1"/>
    </xf>
    <xf numFmtId="0" fontId="0" fillId="0" borderId="220" xfId="0" applyFont="1" applyBorder="1" applyAlignment="1">
      <alignment horizontal="center" vertical="center" wrapText="1"/>
    </xf>
    <xf numFmtId="0" fontId="0" fillId="2" borderId="108" xfId="0" applyFont="1" applyFill="1" applyBorder="1" applyAlignment="1" applyProtection="1">
      <alignment horizontal="center" vertical="center" textRotation="255" wrapText="1"/>
      <protection locked="0"/>
    </xf>
    <xf numFmtId="0" fontId="0" fillId="0" borderId="221" xfId="0" applyFont="1" applyBorder="1" applyAlignment="1">
      <alignment horizontal="center" vertical="center" wrapText="1"/>
    </xf>
    <xf numFmtId="0" fontId="0" fillId="0" borderId="217" xfId="0" applyFont="1" applyBorder="1" applyAlignment="1">
      <alignment horizontal="center" vertical="center"/>
    </xf>
    <xf numFmtId="0" fontId="0" fillId="0" borderId="220" xfId="0" applyFont="1" applyBorder="1" applyAlignment="1">
      <alignment horizontal="center" vertical="center"/>
    </xf>
    <xf numFmtId="0" fontId="0" fillId="2" borderId="129" xfId="0" applyFont="1" applyFill="1" applyBorder="1" applyAlignment="1" applyProtection="1">
      <alignment horizontal="center" vertical="center" wrapText="1"/>
      <protection locked="0"/>
    </xf>
    <xf numFmtId="0" fontId="0" fillId="0" borderId="222" xfId="0" applyFont="1" applyBorder="1" applyAlignment="1">
      <alignment horizontal="center" vertical="center"/>
    </xf>
    <xf numFmtId="0" fontId="34" fillId="0" borderId="0" xfId="0" applyFont="1">
      <alignment vertical="center"/>
    </xf>
    <xf numFmtId="0" fontId="35" fillId="0" borderId="0" xfId="0" applyFont="1" applyAlignment="1">
      <alignment horizontal="left" vertical="center" wrapText="1"/>
    </xf>
    <xf numFmtId="0" fontId="0" fillId="0" borderId="0" xfId="0" applyFont="1" applyBorder="1" applyAlignment="1">
      <alignment vertical="center"/>
    </xf>
    <xf numFmtId="0" fontId="36" fillId="0" borderId="223" xfId="0" applyFont="1" applyBorder="1" applyAlignment="1">
      <alignment horizontal="center" vertical="center"/>
    </xf>
    <xf numFmtId="0" fontId="36" fillId="0" borderId="224" xfId="0" applyFont="1" applyBorder="1" applyAlignment="1">
      <alignment horizontal="center" vertical="center"/>
    </xf>
    <xf numFmtId="0" fontId="36" fillId="0" borderId="225" xfId="0" applyFont="1" applyBorder="1" applyAlignment="1">
      <alignment horizontal="center" vertical="center"/>
    </xf>
    <xf numFmtId="0" fontId="0" fillId="0" borderId="226" xfId="0" applyFont="1" applyBorder="1" applyAlignment="1">
      <alignment horizontal="center" vertical="center" textRotation="255"/>
    </xf>
    <xf numFmtId="0" fontId="0" fillId="0" borderId="227" xfId="0" applyFont="1" applyBorder="1" applyAlignment="1">
      <alignment horizontal="center" vertical="center" textRotation="255"/>
    </xf>
    <xf numFmtId="0" fontId="0" fillId="0" borderId="228" xfId="0" applyFont="1" applyBorder="1" applyAlignment="1">
      <alignment horizontal="justify" vertical="center" wrapText="1"/>
    </xf>
    <xf numFmtId="0" fontId="0" fillId="0" borderId="229" xfId="0" applyFont="1" applyBorder="1" applyAlignment="1">
      <alignment horizontal="left" vertical="center" wrapText="1"/>
    </xf>
    <xf numFmtId="0" fontId="0" fillId="0" borderId="229" xfId="0" applyFont="1" applyBorder="1" applyAlignment="1">
      <alignment horizontal="justify" vertical="center" wrapText="1"/>
    </xf>
    <xf numFmtId="0" fontId="0" fillId="0" borderId="230" xfId="0" applyFont="1" applyBorder="1" applyAlignment="1">
      <alignment horizontal="justify" vertical="center" wrapText="1"/>
    </xf>
    <xf numFmtId="0" fontId="0" fillId="0" borderId="224" xfId="0" applyFont="1" applyBorder="1" applyAlignment="1">
      <alignment horizontal="justify" vertical="center" wrapText="1"/>
    </xf>
    <xf numFmtId="0" fontId="0" fillId="0" borderId="231" xfId="0" applyFont="1" applyBorder="1" applyAlignment="1">
      <alignment horizontal="justify" vertical="center" wrapText="1"/>
    </xf>
    <xf numFmtId="0" fontId="0" fillId="0" borderId="232" xfId="0" applyFont="1" applyBorder="1" applyAlignment="1">
      <alignment horizontal="center" vertical="center" textRotation="255" wrapText="1"/>
    </xf>
    <xf numFmtId="0" fontId="0" fillId="0" borderId="233" xfId="0" applyFont="1" applyBorder="1" applyAlignment="1">
      <alignment horizontal="center" vertical="center" textRotation="255" wrapText="1"/>
    </xf>
    <xf numFmtId="0" fontId="0" fillId="0" borderId="234" xfId="0" applyFont="1" applyBorder="1" applyAlignment="1">
      <alignment horizontal="center" vertical="center" textRotation="255" wrapText="1"/>
    </xf>
    <xf numFmtId="0" fontId="0" fillId="0" borderId="225" xfId="0" applyFont="1" applyBorder="1" applyAlignment="1">
      <alignment horizontal="justify" vertical="center" wrapText="1"/>
    </xf>
    <xf numFmtId="0" fontId="37" fillId="0" borderId="0" xfId="0" applyFont="1" applyAlignment="1">
      <alignment vertical="center" wrapText="1"/>
    </xf>
    <xf numFmtId="0" fontId="32" fillId="0" borderId="0" xfId="0" applyFont="1" applyBorder="1" applyAlignment="1">
      <alignment vertical="center"/>
    </xf>
    <xf numFmtId="0" fontId="36" fillId="0" borderId="235" xfId="0" applyFont="1" applyBorder="1" applyAlignment="1">
      <alignment horizontal="center" vertical="center"/>
    </xf>
    <xf numFmtId="0" fontId="36" fillId="0" borderId="236" xfId="0" applyFont="1" applyBorder="1" applyAlignment="1">
      <alignment horizontal="center" vertical="center"/>
    </xf>
    <xf numFmtId="0" fontId="36" fillId="0" borderId="237" xfId="0" applyFont="1" applyBorder="1" applyAlignment="1">
      <alignment horizontal="center" vertical="center"/>
    </xf>
    <xf numFmtId="0" fontId="0" fillId="0" borderId="0" xfId="0" applyFont="1" applyBorder="1" applyAlignment="1">
      <alignment horizontal="left" vertical="center" wrapText="1"/>
    </xf>
    <xf numFmtId="0" fontId="0" fillId="0" borderId="238" xfId="0" applyFont="1" applyBorder="1" applyAlignment="1">
      <alignment horizontal="left" vertical="center"/>
    </xf>
    <xf numFmtId="0" fontId="0" fillId="0" borderId="239" xfId="0" applyFont="1" applyBorder="1" applyAlignment="1">
      <alignment horizontal="justify" vertical="center" wrapText="1"/>
    </xf>
    <xf numFmtId="0" fontId="0" fillId="0" borderId="240" xfId="0" applyFont="1" applyBorder="1" applyAlignment="1">
      <alignment horizontal="left" vertical="center" wrapText="1"/>
    </xf>
    <xf numFmtId="0" fontId="0" fillId="0" borderId="240" xfId="0" applyFont="1" applyBorder="1" applyAlignment="1">
      <alignment horizontal="justify" vertical="center" wrapText="1"/>
    </xf>
    <xf numFmtId="0" fontId="0" fillId="0" borderId="241" xfId="0" applyFont="1" applyBorder="1" applyAlignment="1">
      <alignment horizontal="justify" vertical="center" wrapText="1"/>
    </xf>
    <xf numFmtId="0" fontId="0" fillId="0" borderId="0" xfId="0" applyFont="1" applyBorder="1" applyAlignment="1">
      <alignment horizontal="justify" vertical="center" wrapText="1"/>
    </xf>
    <xf numFmtId="0" fontId="0" fillId="0" borderId="242" xfId="0" applyFont="1" applyBorder="1" applyAlignment="1">
      <alignment horizontal="justify" vertical="center" wrapText="1"/>
    </xf>
    <xf numFmtId="0" fontId="0" fillId="0" borderId="243" xfId="0" applyFont="1" applyBorder="1" applyAlignment="1">
      <alignment horizontal="left" vertical="center" wrapText="1"/>
    </xf>
    <xf numFmtId="0" fontId="0" fillId="0" borderId="220" xfId="0" applyFont="1" applyBorder="1" applyAlignment="1">
      <alignment horizontal="left" vertical="center" wrapText="1"/>
    </xf>
    <xf numFmtId="0" fontId="0" fillId="0" borderId="244" xfId="0" applyFont="1" applyBorder="1" applyAlignment="1">
      <alignment horizontal="left" vertical="center" wrapText="1"/>
    </xf>
    <xf numFmtId="0" fontId="0" fillId="0" borderId="220" xfId="0" applyFont="1" applyBorder="1" applyAlignment="1">
      <alignment vertical="top" wrapText="1"/>
    </xf>
    <xf numFmtId="0" fontId="0" fillId="0" borderId="222" xfId="0" applyFont="1" applyBorder="1" applyAlignment="1">
      <alignment vertical="top" wrapText="1"/>
    </xf>
    <xf numFmtId="0" fontId="0" fillId="0" borderId="245" xfId="0" applyFont="1" applyBorder="1" applyAlignment="1">
      <alignment horizontal="justify" vertical="center" wrapText="1"/>
    </xf>
    <xf numFmtId="0" fontId="0" fillId="0" borderId="237" xfId="0" applyFont="1" applyBorder="1" applyAlignment="1">
      <alignment horizontal="justify" vertical="center" wrapText="1"/>
    </xf>
    <xf numFmtId="0" fontId="38" fillId="0" borderId="0" xfId="0" applyFont="1" applyAlignment="1">
      <alignment horizontal="center" vertical="center" wrapText="1"/>
    </xf>
    <xf numFmtId="0" fontId="0" fillId="0" borderId="243" xfId="0" applyFont="1" applyBorder="1" applyAlignment="1">
      <alignment horizontal="center" vertical="center" wrapText="1"/>
    </xf>
    <xf numFmtId="0" fontId="0" fillId="0" borderId="0" xfId="0" applyFont="1" applyBorder="1" applyAlignment="1">
      <alignment horizontal="center" vertical="center" wrapText="1"/>
    </xf>
    <xf numFmtId="0" fontId="0" fillId="0" borderId="74" xfId="0" applyFont="1" applyBorder="1" applyAlignment="1">
      <alignment horizontal="right" vertical="center" wrapText="1"/>
    </xf>
    <xf numFmtId="0" fontId="39" fillId="2" borderId="53" xfId="0" applyFont="1" applyFill="1" applyBorder="1" applyAlignment="1" applyProtection="1">
      <alignment horizontal="center" vertical="center" wrapText="1"/>
      <protection locked="0"/>
    </xf>
    <xf numFmtId="0" fontId="39" fillId="2" borderId="165" xfId="0" applyFont="1" applyFill="1" applyBorder="1" applyAlignment="1" applyProtection="1">
      <alignment horizontal="center" vertical="center" wrapText="1"/>
      <protection locked="0"/>
    </xf>
    <xf numFmtId="0" fontId="39" fillId="2" borderId="88" xfId="0" applyFont="1" applyFill="1" applyBorder="1" applyAlignment="1" applyProtection="1">
      <alignment horizontal="center" vertical="center" wrapText="1"/>
      <protection locked="0"/>
    </xf>
    <xf numFmtId="0" fontId="39" fillId="2" borderId="106" xfId="0" applyFont="1" applyFill="1" applyBorder="1" applyAlignment="1" applyProtection="1">
      <alignment horizontal="center" vertical="center" wrapText="1"/>
      <protection locked="0"/>
    </xf>
    <xf numFmtId="0" fontId="39" fillId="2" borderId="54" xfId="0" applyFont="1" applyFill="1" applyBorder="1" applyAlignment="1" applyProtection="1">
      <alignment horizontal="center" vertical="center" wrapText="1"/>
      <protection locked="0"/>
    </xf>
    <xf numFmtId="0" fontId="39" fillId="0" borderId="246" xfId="0" applyFont="1" applyBorder="1" applyAlignment="1">
      <alignment horizontal="center" vertical="center" wrapText="1"/>
    </xf>
    <xf numFmtId="0" fontId="39" fillId="2" borderId="247" xfId="0" applyFont="1" applyFill="1" applyBorder="1" applyAlignment="1" applyProtection="1">
      <alignment horizontal="center" vertical="center" wrapText="1"/>
      <protection locked="0"/>
    </xf>
    <xf numFmtId="0" fontId="39" fillId="2" borderId="248" xfId="0" applyFont="1" applyFill="1" applyBorder="1" applyAlignment="1" applyProtection="1">
      <alignment horizontal="center" vertical="center" wrapText="1"/>
      <protection locked="0"/>
    </xf>
    <xf numFmtId="0" fontId="0" fillId="0" borderId="233" xfId="0" applyFont="1" applyBorder="1" applyAlignment="1">
      <alignment horizontal="justify" vertical="center" wrapText="1"/>
    </xf>
    <xf numFmtId="0" fontId="39" fillId="0" borderId="249" xfId="0" applyFont="1" applyBorder="1" applyAlignment="1">
      <alignment horizontal="center" vertical="center" wrapText="1"/>
    </xf>
    <xf numFmtId="0" fontId="0" fillId="0" borderId="196" xfId="0" applyFont="1" applyBorder="1" applyAlignment="1">
      <alignment horizontal="justify" vertical="top" wrapText="1"/>
    </xf>
    <xf numFmtId="0" fontId="39" fillId="0" borderId="224" xfId="0" applyFont="1" applyBorder="1" applyAlignment="1">
      <alignment horizontal="center" vertical="center" wrapText="1"/>
    </xf>
    <xf numFmtId="0" fontId="39" fillId="0" borderId="197" xfId="0" applyFont="1" applyBorder="1" applyAlignment="1">
      <alignment horizontal="center" vertical="center" wrapText="1"/>
    </xf>
    <xf numFmtId="0" fontId="0" fillId="0" borderId="250" xfId="0" applyFont="1" applyBorder="1" applyAlignment="1">
      <alignment horizontal="left" vertical="center" wrapText="1"/>
    </xf>
    <xf numFmtId="0" fontId="0" fillId="0" borderId="49" xfId="0" applyFont="1" applyBorder="1" applyAlignment="1">
      <alignment horizontal="left" vertical="center" wrapText="1"/>
    </xf>
    <xf numFmtId="0" fontId="0" fillId="0" borderId="49" xfId="0" applyFont="1" applyBorder="1" applyAlignment="1">
      <alignment horizontal="right" vertical="center" wrapText="1"/>
    </xf>
    <xf numFmtId="0" fontId="39" fillId="2" borderId="65" xfId="0" applyFont="1" applyFill="1" applyBorder="1" applyAlignment="1" applyProtection="1">
      <alignment horizontal="center" vertical="center" wrapText="1"/>
      <protection locked="0"/>
    </xf>
    <xf numFmtId="0" fontId="39" fillId="2" borderId="70" xfId="0" applyFont="1" applyFill="1" applyBorder="1" applyAlignment="1" applyProtection="1">
      <alignment horizontal="center" vertical="center" wrapText="1"/>
      <protection locked="0"/>
    </xf>
    <xf numFmtId="0" fontId="39" fillId="2" borderId="96" xfId="0" applyFont="1" applyFill="1" applyBorder="1" applyAlignment="1" applyProtection="1">
      <alignment horizontal="center" vertical="center" wrapText="1"/>
      <protection locked="0"/>
    </xf>
    <xf numFmtId="0" fontId="39" fillId="2" borderId="71" xfId="0" applyFont="1" applyFill="1" applyBorder="1" applyAlignment="1" applyProtection="1">
      <alignment horizontal="center" vertical="center" wrapText="1"/>
      <protection locked="0"/>
    </xf>
    <xf numFmtId="0" fontId="39" fillId="2" borderId="66" xfId="0" applyFont="1" applyFill="1" applyBorder="1" applyAlignment="1" applyProtection="1">
      <alignment horizontal="center" vertical="center" wrapText="1"/>
      <protection locked="0"/>
    </xf>
    <xf numFmtId="0" fontId="39" fillId="0" borderId="251" xfId="0" applyFont="1" applyBorder="1" applyAlignment="1">
      <alignment horizontal="center" vertical="center" wrapText="1"/>
    </xf>
    <xf numFmtId="0" fontId="39" fillId="2" borderId="252" xfId="0" applyFont="1" applyFill="1" applyBorder="1" applyAlignment="1" applyProtection="1">
      <alignment horizontal="center" vertical="center" wrapText="1"/>
      <protection locked="0"/>
    </xf>
    <xf numFmtId="0" fontId="39" fillId="2" borderId="253" xfId="0" applyFont="1" applyFill="1" applyBorder="1" applyAlignment="1" applyProtection="1">
      <alignment horizontal="center" vertical="center" wrapText="1"/>
      <protection locked="0"/>
    </xf>
    <xf numFmtId="0" fontId="0" fillId="0" borderId="49" xfId="0" applyFont="1" applyBorder="1" applyAlignment="1">
      <alignment horizontal="justify" vertical="center" wrapText="1"/>
    </xf>
    <xf numFmtId="0" fontId="39" fillId="0" borderId="27" xfId="0" applyFont="1" applyBorder="1" applyAlignment="1">
      <alignment horizontal="center" vertical="center" wrapText="1"/>
    </xf>
    <xf numFmtId="0" fontId="0" fillId="0" borderId="34" xfId="0" applyFont="1" applyBorder="1" applyAlignment="1">
      <alignment horizontal="justify" vertical="top" wrapText="1"/>
    </xf>
    <xf numFmtId="0" fontId="39" fillId="0" borderId="0" xfId="0" applyFont="1" applyBorder="1" applyAlignment="1">
      <alignment horizontal="center" vertical="center" wrapText="1"/>
    </xf>
    <xf numFmtId="0" fontId="39" fillId="0" borderId="200" xfId="0" applyFont="1" applyBorder="1" applyAlignment="1">
      <alignment horizontal="center" vertical="center" wrapText="1"/>
    </xf>
    <xf numFmtId="0" fontId="0" fillId="0" borderId="250" xfId="0" applyFont="1" applyBorder="1" applyAlignment="1">
      <alignment horizontal="left" vertical="top" wrapText="1"/>
    </xf>
    <xf numFmtId="0" fontId="0" fillId="0" borderId="49" xfId="0" applyFont="1" applyBorder="1" applyAlignment="1">
      <alignment horizontal="left" vertical="top" wrapText="1"/>
    </xf>
    <xf numFmtId="0" fontId="0" fillId="0" borderId="201" xfId="0" applyFont="1" applyBorder="1" applyAlignment="1">
      <alignment horizontal="center" vertical="center"/>
    </xf>
    <xf numFmtId="0" fontId="0" fillId="0" borderId="49" xfId="0" applyFont="1" applyBorder="1" applyAlignment="1">
      <alignment vertical="center" wrapText="1"/>
    </xf>
    <xf numFmtId="0" fontId="39" fillId="0" borderId="73" xfId="0" applyFont="1" applyBorder="1" applyAlignment="1">
      <alignment horizontal="center" vertical="center" wrapText="1"/>
    </xf>
    <xf numFmtId="0" fontId="0" fillId="0" borderId="208" xfId="0" applyFont="1" applyBorder="1" applyAlignment="1">
      <alignment horizontal="center" vertical="center"/>
    </xf>
    <xf numFmtId="0" fontId="0" fillId="0" borderId="0" xfId="0" applyFont="1" applyBorder="1" applyAlignment="1">
      <alignment vertical="center" wrapText="1"/>
    </xf>
    <xf numFmtId="0" fontId="39" fillId="2" borderId="254" xfId="0" applyFont="1" applyFill="1" applyBorder="1" applyAlignment="1" applyProtection="1">
      <alignment horizontal="center" vertical="center" wrapText="1"/>
      <protection locked="0"/>
    </xf>
    <xf numFmtId="0" fontId="0" fillId="6" borderId="49" xfId="0" applyFont="1" applyFill="1" applyBorder="1" applyAlignment="1">
      <alignment horizontal="center" vertical="top" wrapText="1"/>
    </xf>
    <xf numFmtId="0" fontId="0" fillId="6" borderId="50" xfId="0" applyFont="1" applyFill="1" applyBorder="1" applyAlignment="1">
      <alignment horizontal="center" vertical="top" wrapText="1"/>
    </xf>
    <xf numFmtId="0" fontId="39" fillId="0" borderId="74" xfId="0" applyFont="1" applyBorder="1" applyAlignment="1">
      <alignment horizontal="center" vertical="center" wrapText="1"/>
    </xf>
    <xf numFmtId="0" fontId="0" fillId="6" borderId="200" xfId="0" applyFont="1" applyFill="1" applyBorder="1" applyAlignment="1">
      <alignment horizontal="center" vertical="center" wrapText="1"/>
    </xf>
    <xf numFmtId="0" fontId="0" fillId="0" borderId="49" xfId="0" applyFont="1" applyBorder="1" applyAlignment="1">
      <alignment horizontal="left" vertical="center"/>
    </xf>
    <xf numFmtId="0" fontId="39" fillId="2" borderId="255" xfId="0" applyFont="1" applyFill="1" applyBorder="1" applyAlignment="1" applyProtection="1">
      <alignment horizontal="center" vertical="center" wrapText="1"/>
      <protection locked="0"/>
    </xf>
    <xf numFmtId="0" fontId="0" fillId="5" borderId="73" xfId="0" applyFont="1" applyFill="1" applyBorder="1" applyAlignment="1">
      <alignment horizontal="right" vertical="center" wrapText="1"/>
    </xf>
    <xf numFmtId="0" fontId="0" fillId="6" borderId="34" xfId="0" applyFont="1" applyFill="1" applyBorder="1" applyAlignment="1">
      <alignment horizontal="center" vertical="center" wrapText="1"/>
    </xf>
    <xf numFmtId="0" fontId="0" fillId="6" borderId="50" xfId="0" applyFont="1" applyFill="1" applyBorder="1" applyAlignment="1">
      <alignment horizontal="center" vertical="center" wrapText="1"/>
    </xf>
    <xf numFmtId="0" fontId="0" fillId="6" borderId="49" xfId="0" applyFont="1" applyFill="1" applyBorder="1" applyAlignment="1">
      <alignment horizontal="center" vertical="center" wrapText="1"/>
    </xf>
    <xf numFmtId="0" fontId="0" fillId="6" borderId="200" xfId="0" applyFont="1" applyFill="1" applyBorder="1" applyAlignment="1">
      <alignment horizontal="justify" vertical="center" wrapText="1"/>
    </xf>
    <xf numFmtId="0" fontId="0" fillId="0" borderId="256" xfId="0" applyFont="1" applyBorder="1" applyAlignment="1">
      <alignment horizontal="center" vertical="center" wrapText="1"/>
    </xf>
    <xf numFmtId="0" fontId="0" fillId="0" borderId="257" xfId="0" applyFont="1" applyBorder="1" applyAlignment="1">
      <alignment horizontal="center" vertical="center" wrapText="1"/>
    </xf>
    <xf numFmtId="0" fontId="0" fillId="0" borderId="257" xfId="0" applyFont="1" applyBorder="1" applyAlignment="1">
      <alignment horizontal="right" vertical="center" wrapText="1"/>
    </xf>
    <xf numFmtId="0" fontId="39" fillId="2" borderId="128" xfId="0" applyFont="1" applyFill="1" applyBorder="1" applyAlignment="1" applyProtection="1">
      <alignment horizontal="center" vertical="center" wrapText="1"/>
      <protection locked="0"/>
    </xf>
    <xf numFmtId="0" fontId="39" fillId="2" borderId="258" xfId="0" applyFont="1" applyFill="1" applyBorder="1" applyAlignment="1" applyProtection="1">
      <alignment horizontal="center" vertical="center" wrapText="1"/>
      <protection locked="0"/>
    </xf>
    <xf numFmtId="0" fontId="39" fillId="2" borderId="153" xfId="0" applyFont="1" applyFill="1" applyBorder="1" applyAlignment="1" applyProtection="1">
      <alignment horizontal="center" vertical="center" wrapText="1"/>
      <protection locked="0"/>
    </xf>
    <xf numFmtId="0" fontId="39" fillId="2" borderId="173" xfId="0" applyFont="1" applyFill="1" applyBorder="1" applyAlignment="1" applyProtection="1">
      <alignment horizontal="center" vertical="center" wrapText="1"/>
      <protection locked="0"/>
    </xf>
    <xf numFmtId="0" fontId="39" fillId="2" borderId="129" xfId="0" applyFont="1" applyFill="1" applyBorder="1" applyAlignment="1" applyProtection="1">
      <alignment horizontal="center" vertical="center" wrapText="1"/>
      <protection locked="0"/>
    </xf>
    <xf numFmtId="0" fontId="39" fillId="0" borderId="259" xfId="0" applyFont="1" applyBorder="1" applyAlignment="1">
      <alignment horizontal="center" vertical="center" wrapText="1"/>
    </xf>
    <xf numFmtId="0" fontId="39" fillId="2" borderId="260" xfId="0" applyFont="1" applyFill="1" applyBorder="1" applyAlignment="1" applyProtection="1">
      <alignment horizontal="center" vertical="center" wrapText="1"/>
      <protection locked="0"/>
    </xf>
    <xf numFmtId="0" fontId="39" fillId="6" borderId="244" xfId="0" applyFont="1" applyFill="1" applyBorder="1" applyAlignment="1">
      <alignment horizontal="right" vertical="center" wrapText="1"/>
    </xf>
    <xf numFmtId="0" fontId="39" fillId="6" borderId="220" xfId="0" applyFont="1" applyFill="1" applyBorder="1" applyAlignment="1">
      <alignment horizontal="center" vertical="center" wrapText="1"/>
    </xf>
    <xf numFmtId="0" fontId="39" fillId="6" borderId="244" xfId="0" applyFont="1" applyFill="1" applyBorder="1" applyAlignment="1">
      <alignment horizontal="center" vertical="center" wrapText="1"/>
    </xf>
    <xf numFmtId="0" fontId="39" fillId="6" borderId="257" xfId="0" applyFont="1" applyFill="1" applyBorder="1" applyAlignment="1">
      <alignment horizontal="center" vertical="center" wrapText="1"/>
    </xf>
    <xf numFmtId="0" fontId="39" fillId="6" borderId="261" xfId="0" applyFont="1" applyFill="1" applyBorder="1" applyAlignment="1">
      <alignment horizontal="justify" vertical="center" wrapText="1"/>
    </xf>
    <xf numFmtId="0" fontId="0" fillId="0" borderId="262" xfId="0" applyFont="1" applyBorder="1" applyAlignment="1">
      <alignment horizontal="center" vertical="center" wrapText="1"/>
    </xf>
    <xf numFmtId="0" fontId="0" fillId="0" borderId="263" xfId="0" applyFont="1" applyBorder="1" applyAlignment="1">
      <alignment horizontal="center" vertical="center" wrapText="1"/>
    </xf>
    <xf numFmtId="0" fontId="0" fillId="0" borderId="264" xfId="0" applyFont="1" applyBorder="1" applyAlignment="1">
      <alignment horizontal="center" vertical="center" wrapText="1"/>
    </xf>
    <xf numFmtId="0" fontId="0" fillId="0" borderId="265" xfId="0" applyFont="1" applyBorder="1" applyAlignment="1">
      <alignment horizontal="center" vertical="center" wrapText="1"/>
    </xf>
    <xf numFmtId="0" fontId="0" fillId="0" borderId="225" xfId="0" applyFont="1" applyBorder="1" applyAlignment="1">
      <alignment horizontal="center" vertical="center" wrapText="1"/>
    </xf>
    <xf numFmtId="0" fontId="0" fillId="0" borderId="223" xfId="0" applyFont="1" applyBorder="1" applyAlignment="1">
      <alignment horizontal="center" vertical="center" wrapText="1"/>
    </xf>
    <xf numFmtId="0" fontId="0" fillId="0" borderId="224" xfId="0" applyFont="1" applyBorder="1" applyAlignment="1">
      <alignment horizontal="center" vertical="center" wrapText="1"/>
    </xf>
    <xf numFmtId="0" fontId="0" fillId="0" borderId="0" xfId="0" applyFont="1" applyAlignment="1">
      <alignment vertical="center" wrapText="1"/>
    </xf>
    <xf numFmtId="0" fontId="40" fillId="0" borderId="0" xfId="0" applyFont="1" applyAlignment="1">
      <alignment horizontal="justify" vertical="center"/>
    </xf>
    <xf numFmtId="0" fontId="41" fillId="0" borderId="0" xfId="0" applyFont="1" applyBorder="1" applyAlignment="1">
      <alignment horizontal="center" vertical="center"/>
    </xf>
    <xf numFmtId="0" fontId="42" fillId="0" borderId="0" xfId="0" applyFont="1" applyAlignment="1">
      <alignment horizontal="justify" vertical="center"/>
    </xf>
    <xf numFmtId="0" fontId="43" fillId="0" borderId="0" xfId="0" applyFont="1" applyAlignment="1">
      <alignment horizontal="left" vertical="center"/>
    </xf>
    <xf numFmtId="0" fontId="0" fillId="0" borderId="266" xfId="0" applyFont="1" applyBorder="1" applyAlignment="1">
      <alignment horizontal="center" vertical="center" wrapText="1"/>
    </xf>
    <xf numFmtId="0" fontId="0" fillId="2" borderId="23" xfId="0" applyFont="1" applyFill="1" applyBorder="1" applyAlignment="1">
      <alignment horizontal="center" vertical="center" wrapText="1"/>
    </xf>
    <xf numFmtId="0" fontId="0" fillId="2" borderId="24" xfId="0" applyFont="1" applyFill="1" applyBorder="1" applyAlignment="1">
      <alignment horizontal="center" vertical="center" wrapText="1"/>
    </xf>
    <xf numFmtId="0" fontId="0" fillId="2" borderId="25" xfId="0" applyFont="1" applyFill="1" applyBorder="1" applyAlignment="1">
      <alignment horizontal="center" vertical="center" wrapText="1"/>
    </xf>
    <xf numFmtId="0" fontId="0" fillId="0" borderId="0" xfId="0" applyFont="1" applyAlignment="1">
      <alignment horizontal="center" vertical="center" wrapText="1"/>
    </xf>
    <xf numFmtId="0" fontId="0" fillId="0" borderId="267" xfId="0" applyFont="1" applyBorder="1" applyAlignment="1">
      <alignment horizontal="center" vertical="center" wrapText="1"/>
    </xf>
    <xf numFmtId="0" fontId="0" fillId="0" borderId="268" xfId="0" applyFont="1" applyBorder="1" applyAlignment="1">
      <alignment horizontal="center" vertical="center" wrapText="1"/>
    </xf>
    <xf numFmtId="0" fontId="40" fillId="0" borderId="0" xfId="0" applyFont="1" applyBorder="1" applyAlignment="1">
      <alignment horizontal="center" vertical="center"/>
    </xf>
    <xf numFmtId="0" fontId="0" fillId="0" borderId="269" xfId="0" applyFont="1" applyBorder="1" applyAlignment="1">
      <alignment horizontal="center" vertical="center" wrapText="1"/>
    </xf>
    <xf numFmtId="0" fontId="0" fillId="2" borderId="31" xfId="0" applyFont="1" applyFill="1" applyBorder="1" applyAlignment="1">
      <alignment horizontal="center" vertical="center" wrapText="1"/>
    </xf>
    <xf numFmtId="0" fontId="0" fillId="2" borderId="32" xfId="0" applyFont="1" applyFill="1" applyBorder="1" applyAlignment="1">
      <alignment horizontal="center" vertical="center" wrapText="1"/>
    </xf>
    <xf numFmtId="0" fontId="0" fillId="2" borderId="33" xfId="0" applyFont="1" applyFill="1" applyBorder="1" applyAlignment="1">
      <alignment horizontal="center" vertical="center" wrapText="1"/>
    </xf>
    <xf numFmtId="0" fontId="0" fillId="0" borderId="270" xfId="0" applyFont="1" applyBorder="1" applyAlignment="1">
      <alignment horizontal="left" vertical="top" wrapText="1"/>
    </xf>
    <xf numFmtId="0" fontId="39" fillId="2" borderId="41" xfId="0" applyFont="1" applyFill="1" applyBorder="1" applyAlignment="1" applyProtection="1">
      <alignment horizontal="center" vertical="center" wrapText="1"/>
      <protection locked="0"/>
    </xf>
    <xf numFmtId="0" fontId="39" fillId="2" borderId="81" xfId="0" applyFont="1" applyFill="1" applyBorder="1" applyAlignment="1" applyProtection="1">
      <alignment horizontal="center" vertical="center" wrapText="1"/>
      <protection locked="0"/>
    </xf>
    <xf numFmtId="0" fontId="39" fillId="2" borderId="42" xfId="0" applyFont="1" applyFill="1" applyBorder="1" applyAlignment="1" applyProtection="1">
      <alignment horizontal="center" vertical="center" wrapText="1"/>
      <protection locked="0"/>
    </xf>
    <xf numFmtId="0" fontId="39" fillId="2" borderId="23" xfId="0" applyFont="1" applyFill="1" applyBorder="1" applyAlignment="1" applyProtection="1">
      <alignment horizontal="center" vertical="center" wrapText="1"/>
      <protection locked="0"/>
    </xf>
    <xf numFmtId="0" fontId="39" fillId="2" borderId="24" xfId="0" applyFont="1" applyFill="1" applyBorder="1" applyAlignment="1" applyProtection="1">
      <alignment horizontal="center" vertical="center" wrapText="1"/>
      <protection locked="0"/>
    </xf>
    <xf numFmtId="0" fontId="39" fillId="2" borderId="25" xfId="0" applyFont="1" applyFill="1" applyBorder="1" applyAlignment="1" applyProtection="1">
      <alignment horizontal="center" vertical="center" wrapText="1"/>
      <protection locked="0"/>
    </xf>
    <xf numFmtId="0" fontId="0" fillId="0" borderId="235" xfId="0" applyFont="1" applyBorder="1" applyAlignment="1">
      <alignment horizontal="left" vertical="top" wrapText="1"/>
    </xf>
    <xf numFmtId="0" fontId="39" fillId="2" borderId="108" xfId="0" applyFont="1" applyFill="1" applyBorder="1" applyAlignment="1" applyProtection="1">
      <alignment horizontal="center" vertical="center" wrapText="1"/>
      <protection locked="0"/>
    </xf>
    <xf numFmtId="0" fontId="39" fillId="2" borderId="38" xfId="0" applyFont="1" applyFill="1" applyBorder="1" applyAlignment="1" applyProtection="1">
      <alignment horizontal="center" vertical="center" wrapText="1"/>
      <protection locked="0"/>
    </xf>
    <xf numFmtId="0" fontId="39" fillId="2" borderId="151" xfId="0" applyFont="1" applyFill="1" applyBorder="1" applyAlignment="1" applyProtection="1">
      <alignment horizontal="center" vertical="center" wrapText="1"/>
      <protection locked="0"/>
    </xf>
    <xf numFmtId="0" fontId="0" fillId="0" borderId="0" xfId="0" applyFont="1" applyAlignment="1">
      <alignment horizontal="justify" vertical="center" wrapText="1"/>
    </xf>
    <xf numFmtId="0" fontId="39" fillId="2" borderId="31" xfId="0" applyFont="1" applyFill="1" applyBorder="1" applyAlignment="1" applyProtection="1">
      <alignment horizontal="center" vertical="center" wrapText="1"/>
      <protection locked="0"/>
    </xf>
    <xf numFmtId="0" fontId="39" fillId="2" borderId="32" xfId="0" applyFont="1" applyFill="1" applyBorder="1" applyAlignment="1" applyProtection="1">
      <alignment horizontal="center" vertical="center" wrapText="1"/>
      <protection locked="0"/>
    </xf>
    <xf numFmtId="0" fontId="39" fillId="2" borderId="33" xfId="0" applyFont="1" applyFill="1" applyBorder="1" applyAlignment="1" applyProtection="1">
      <alignment horizontal="center" vertical="center" wrapText="1"/>
      <protection locked="0"/>
    </xf>
    <xf numFmtId="0" fontId="0" fillId="0" borderId="213" xfId="0" applyFont="1" applyBorder="1" applyAlignment="1">
      <alignment horizontal="center" vertical="center" wrapText="1"/>
    </xf>
    <xf numFmtId="0" fontId="0" fillId="0" borderId="7" xfId="0" applyFont="1" applyBorder="1" applyAlignment="1">
      <alignment horizontal="center" vertical="center" wrapText="1"/>
    </xf>
    <xf numFmtId="0" fontId="0" fillId="0" borderId="271" xfId="0" applyFont="1" applyBorder="1" applyAlignment="1">
      <alignment horizontal="center" vertical="center" wrapText="1"/>
    </xf>
    <xf numFmtId="0" fontId="39" fillId="2" borderId="35" xfId="0" applyFont="1" applyFill="1" applyBorder="1" applyAlignment="1" applyProtection="1">
      <alignment horizontal="center" vertical="center" wrapText="1"/>
      <protection locked="0"/>
    </xf>
    <xf numFmtId="0" fontId="39" fillId="2" borderId="36" xfId="0" applyFont="1" applyFill="1" applyBorder="1" applyAlignment="1" applyProtection="1">
      <alignment horizontal="center" vertical="center" wrapText="1"/>
      <protection locked="0"/>
    </xf>
    <xf numFmtId="0" fontId="39" fillId="2" borderId="37" xfId="0" applyFont="1" applyFill="1" applyBorder="1" applyAlignment="1" applyProtection="1">
      <alignment horizontal="center" vertical="center" wrapText="1"/>
      <protection locked="0"/>
    </xf>
    <xf numFmtId="0" fontId="0" fillId="0" borderId="236" xfId="0" applyFont="1" applyBorder="1" applyAlignment="1">
      <alignment horizontal="center" vertical="center" wrapText="1"/>
    </xf>
    <xf numFmtId="0" fontId="0" fillId="0" borderId="237" xfId="0" applyFont="1" applyBorder="1" applyAlignment="1">
      <alignment horizontal="center" vertical="center" wrapText="1"/>
    </xf>
    <xf numFmtId="0" fontId="0" fillId="0" borderId="74" xfId="0" applyFont="1" applyBorder="1" applyAlignment="1">
      <alignment horizontal="center" vertical="center" wrapText="1"/>
    </xf>
    <xf numFmtId="0" fontId="0" fillId="0" borderId="272" xfId="0" applyFont="1" applyBorder="1" applyAlignment="1">
      <alignment horizontal="center" vertical="center" wrapText="1"/>
    </xf>
    <xf numFmtId="0" fontId="0" fillId="0" borderId="235" xfId="0" applyFont="1" applyBorder="1" applyAlignment="1">
      <alignment horizontal="center" vertical="center" wrapText="1"/>
    </xf>
    <xf numFmtId="0" fontId="0" fillId="0" borderId="7" xfId="0" applyFont="1" applyBorder="1" applyAlignment="1">
      <alignment vertical="center" wrapText="1"/>
    </xf>
    <xf numFmtId="0" fontId="0" fillId="0" borderId="26" xfId="0" applyFont="1" applyBorder="1" applyAlignment="1">
      <alignment vertical="center" wrapText="1"/>
    </xf>
    <xf numFmtId="0" fontId="0" fillId="0" borderId="231" xfId="0" applyFont="1" applyBorder="1" applyAlignment="1">
      <alignment vertical="center" wrapText="1"/>
    </xf>
    <xf numFmtId="0" fontId="0" fillId="0" borderId="213" xfId="0" applyFont="1" applyBorder="1" applyAlignment="1">
      <alignment vertical="center" wrapText="1"/>
    </xf>
    <xf numFmtId="0" fontId="0" fillId="0" borderId="271" xfId="0" applyFont="1" applyBorder="1" applyAlignment="1">
      <alignment vertical="center" wrapText="1"/>
    </xf>
    <xf numFmtId="0" fontId="0" fillId="0" borderId="231" xfId="0" applyFont="1" applyBorder="1" applyAlignment="1">
      <alignment horizontal="center" vertical="center" wrapText="1"/>
    </xf>
    <xf numFmtId="0" fontId="39" fillId="0" borderId="0" xfId="0" applyFont="1" applyAlignment="1">
      <alignment horizontal="center" vertical="center" wrapText="1"/>
    </xf>
    <xf numFmtId="0" fontId="0" fillId="0" borderId="214" xfId="0" applyFont="1" applyBorder="1" applyAlignment="1">
      <alignment horizontal="center" vertical="center" wrapText="1"/>
    </xf>
    <xf numFmtId="0" fontId="39" fillId="0" borderId="273" xfId="0" applyFont="1" applyBorder="1" applyAlignment="1">
      <alignment horizontal="center" vertical="center" wrapText="1"/>
    </xf>
    <xf numFmtId="0" fontId="39" fillId="0" borderId="218" xfId="0" applyFont="1" applyBorder="1" applyAlignment="1">
      <alignment horizontal="center" vertical="center" wrapText="1"/>
    </xf>
    <xf numFmtId="0" fontId="39" fillId="0" borderId="245" xfId="0" applyFont="1" applyBorder="1" applyAlignment="1">
      <alignment horizontal="center" vertical="center" wrapText="1"/>
    </xf>
    <xf numFmtId="0" fontId="39" fillId="0" borderId="214" xfId="0" applyFont="1" applyBorder="1" applyAlignment="1">
      <alignment horizontal="center" vertical="center" wrapText="1"/>
    </xf>
    <xf numFmtId="0" fontId="39" fillId="0" borderId="274" xfId="0" applyFont="1" applyBorder="1" applyAlignment="1">
      <alignment horizontal="center" vertical="center" wrapText="1"/>
    </xf>
    <xf numFmtId="0" fontId="39" fillId="0" borderId="236" xfId="0" applyFont="1" applyBorder="1" applyAlignment="1">
      <alignment horizontal="center" vertical="center" wrapText="1"/>
    </xf>
    <xf numFmtId="0" fontId="2" fillId="0" borderId="27" xfId="0" applyFont="1" applyBorder="1">
      <alignment vertical="center"/>
    </xf>
    <xf numFmtId="0" fontId="2" fillId="0" borderId="2" xfId="0" applyFont="1" applyBorder="1" applyAlignment="1">
      <alignment horizontal="center" vertical="center"/>
    </xf>
    <xf numFmtId="0" fontId="35" fillId="0" borderId="0" xfId="0" applyFont="1">
      <alignment vertical="center"/>
    </xf>
    <xf numFmtId="0" fontId="2" fillId="0" borderId="34" xfId="0" applyFont="1" applyBorder="1" applyAlignment="1">
      <alignment horizontal="center" vertical="center"/>
    </xf>
    <xf numFmtId="0" fontId="2" fillId="2" borderId="275" xfId="0" applyFont="1" applyFill="1" applyBorder="1" applyAlignment="1" applyProtection="1">
      <alignment horizontal="center" vertical="center"/>
      <protection locked="0"/>
    </xf>
    <xf numFmtId="0" fontId="2" fillId="0" borderId="105" xfId="0" applyFont="1" applyBorder="1" applyAlignment="1">
      <alignment horizontal="center" vertical="center"/>
    </xf>
    <xf numFmtId="0" fontId="2" fillId="2" borderId="276" xfId="0" applyFont="1" applyFill="1" applyBorder="1" applyAlignment="1" applyProtection="1">
      <alignment horizontal="center" vertical="center"/>
      <protection locked="0"/>
    </xf>
    <xf numFmtId="0" fontId="2" fillId="0" borderId="277" xfId="0" applyFont="1" applyBorder="1" applyAlignment="1">
      <alignment horizontal="center" vertical="center"/>
    </xf>
    <xf numFmtId="0" fontId="2" fillId="0" borderId="109" xfId="0" applyFont="1" applyBorder="1" applyAlignment="1">
      <alignment horizontal="center" vertical="center"/>
    </xf>
    <xf numFmtId="0" fontId="2" fillId="2" borderId="278" xfId="0" applyFont="1" applyFill="1" applyBorder="1" applyAlignment="1" applyProtection="1">
      <alignment horizontal="center" vertical="center"/>
      <protection locked="0"/>
    </xf>
    <xf numFmtId="0" fontId="2" fillId="0" borderId="7" xfId="0" applyFont="1" applyBorder="1" applyAlignment="1">
      <alignment horizontal="center" vertical="center"/>
    </xf>
    <xf numFmtId="0" fontId="2" fillId="0" borderId="279" xfId="0" applyFont="1" applyBorder="1" applyAlignment="1">
      <alignment horizontal="center" vertical="center"/>
    </xf>
    <xf numFmtId="0" fontId="2" fillId="0" borderId="7" xfId="0" applyFont="1" applyBorder="1">
      <alignment vertical="center"/>
    </xf>
    <xf numFmtId="0" fontId="2" fillId="0" borderId="280" xfId="0" applyFont="1" applyBorder="1">
      <alignment vertical="center"/>
    </xf>
    <xf numFmtId="0" fontId="2" fillId="0" borderId="281" xfId="0" applyFont="1" applyBorder="1" applyAlignment="1">
      <alignment horizontal="center" vertical="center"/>
    </xf>
    <xf numFmtId="0" fontId="2" fillId="2" borderId="23" xfId="0" applyFont="1" applyFill="1" applyBorder="1" applyAlignment="1" applyProtection="1">
      <alignment horizontal="center" vertical="center"/>
      <protection locked="0"/>
    </xf>
    <xf numFmtId="0" fontId="2" fillId="2" borderId="25" xfId="0" applyFont="1" applyFill="1" applyBorder="1" applyAlignment="1" applyProtection="1">
      <alignment horizontal="center" vertical="center"/>
      <protection locked="0"/>
    </xf>
    <xf numFmtId="0" fontId="2" fillId="2" borderId="31" xfId="0" applyFont="1" applyFill="1" applyBorder="1" applyAlignment="1" applyProtection="1">
      <alignment horizontal="center" vertical="center"/>
      <protection locked="0"/>
    </xf>
    <xf numFmtId="0" fontId="2" fillId="2" borderId="33" xfId="0" applyFont="1" applyFill="1" applyBorder="1" applyAlignment="1" applyProtection="1">
      <alignment horizontal="center" vertical="center"/>
      <protection locked="0"/>
    </xf>
    <xf numFmtId="0" fontId="35" fillId="0" borderId="7" xfId="0" applyFont="1" applyBorder="1" applyAlignment="1">
      <alignment horizontal="center" vertical="center"/>
    </xf>
    <xf numFmtId="179" fontId="2" fillId="0" borderId="26" xfId="0" applyNumberFormat="1" applyFont="1" applyBorder="1" applyAlignment="1">
      <alignment horizontal="right" vertical="center"/>
    </xf>
    <xf numFmtId="179" fontId="2" fillId="0" borderId="279" xfId="0" applyNumberFormat="1" applyFont="1" applyBorder="1" applyAlignment="1">
      <alignment horizontal="right" vertical="center"/>
    </xf>
    <xf numFmtId="179" fontId="2" fillId="0" borderId="280" xfId="0" applyNumberFormat="1" applyFont="1" applyBorder="1" applyAlignment="1">
      <alignment horizontal="right" vertical="center"/>
    </xf>
    <xf numFmtId="179" fontId="2" fillId="0" borderId="7" xfId="0" applyNumberFormat="1" applyFont="1" applyBorder="1" applyAlignment="1">
      <alignment horizontal="right" vertical="center"/>
    </xf>
    <xf numFmtId="0" fontId="2" fillId="0" borderId="12" xfId="0" applyFont="1" applyBorder="1" applyAlignment="1">
      <alignment horizontal="center" vertical="center"/>
    </xf>
    <xf numFmtId="0" fontId="35" fillId="0" borderId="12" xfId="0" applyFont="1" applyBorder="1" applyAlignment="1">
      <alignment horizontal="center" vertical="center"/>
    </xf>
    <xf numFmtId="179" fontId="2" fillId="0" borderId="72" xfId="0" applyNumberFormat="1" applyFont="1" applyBorder="1" applyAlignment="1">
      <alignment horizontal="right" vertical="center"/>
    </xf>
    <xf numFmtId="179" fontId="2" fillId="0" borderId="282" xfId="0" applyNumberFormat="1" applyFont="1" applyBorder="1" applyAlignment="1">
      <alignment horizontal="right" vertical="center"/>
    </xf>
    <xf numFmtId="179" fontId="2" fillId="0" borderId="20" xfId="0" applyNumberFormat="1" applyFont="1" applyBorder="1" applyAlignment="1">
      <alignment horizontal="right" vertical="center"/>
    </xf>
    <xf numFmtId="179" fontId="2" fillId="0" borderId="12" xfId="0" applyNumberFormat="1" applyFont="1" applyBorder="1" applyAlignment="1">
      <alignment horizontal="right" vertical="center"/>
    </xf>
    <xf numFmtId="0" fontId="2" fillId="0" borderId="6" xfId="0" applyFont="1" applyBorder="1" applyAlignment="1">
      <alignment horizontal="center" vertical="center"/>
    </xf>
    <xf numFmtId="0" fontId="2" fillId="0" borderId="280" xfId="0" applyFont="1" applyBorder="1" applyAlignment="1">
      <alignment horizontal="center" vertical="center"/>
    </xf>
    <xf numFmtId="0" fontId="2" fillId="0" borderId="122" xfId="0" applyFont="1" applyBorder="1" applyAlignment="1">
      <alignment horizontal="center" vertical="center"/>
    </xf>
    <xf numFmtId="0" fontId="2" fillId="0" borderId="283" xfId="0" applyFont="1" applyBorder="1" applyAlignment="1">
      <alignment horizontal="center" vertical="center"/>
    </xf>
    <xf numFmtId="0" fontId="2" fillId="0" borderId="84" xfId="0" applyFont="1" applyBorder="1" applyAlignment="1">
      <alignment horizontal="center" vertical="center"/>
    </xf>
    <xf numFmtId="0" fontId="2" fillId="0" borderId="85" xfId="0" applyFont="1" applyBorder="1" applyAlignment="1">
      <alignment horizontal="center" vertical="center"/>
    </xf>
    <xf numFmtId="0" fontId="2" fillId="2" borderId="83" xfId="0" applyFont="1" applyFill="1" applyBorder="1" applyAlignment="1" applyProtection="1">
      <alignment horizontal="center" vertical="center"/>
      <protection locked="0"/>
    </xf>
    <xf numFmtId="179" fontId="2" fillId="2" borderId="23" xfId="0" applyNumberFormat="1" applyFont="1" applyFill="1" applyBorder="1" applyProtection="1">
      <alignment vertical="center"/>
      <protection locked="0"/>
    </xf>
    <xf numFmtId="179" fontId="2" fillId="2" borderId="25" xfId="0" applyNumberFormat="1" applyFont="1" applyFill="1" applyBorder="1" applyProtection="1">
      <alignment vertical="center"/>
      <protection locked="0"/>
    </xf>
    <xf numFmtId="179" fontId="2" fillId="0" borderId="0" xfId="0" applyNumberFormat="1" applyFont="1">
      <alignment vertical="center"/>
    </xf>
    <xf numFmtId="179" fontId="2" fillId="2" borderId="31" xfId="0" applyNumberFormat="1" applyFont="1" applyFill="1" applyBorder="1" applyProtection="1">
      <alignment vertical="center"/>
      <protection locked="0"/>
    </xf>
    <xf numFmtId="179" fontId="2" fillId="2" borderId="33" xfId="0" applyNumberFormat="1" applyFont="1" applyFill="1" applyBorder="1" applyProtection="1">
      <alignment vertical="center"/>
      <protection locked="0"/>
    </xf>
    <xf numFmtId="179" fontId="2" fillId="0" borderId="74" xfId="0" applyNumberFormat="1" applyFont="1" applyBorder="1">
      <alignment vertical="center"/>
    </xf>
    <xf numFmtId="0" fontId="23" fillId="0" borderId="1" xfId="0" applyFont="1" applyBorder="1" applyAlignment="1">
      <alignment horizontal="center" vertical="center" wrapText="1"/>
    </xf>
    <xf numFmtId="0" fontId="2" fillId="0" borderId="34" xfId="0" applyFont="1" applyBorder="1" applyAlignment="1">
      <alignment vertical="center" wrapText="1"/>
    </xf>
    <xf numFmtId="0" fontId="2" fillId="2" borderId="53" xfId="0" applyFont="1" applyFill="1" applyBorder="1" applyAlignment="1">
      <alignment vertical="center" wrapText="1"/>
    </xf>
    <xf numFmtId="0" fontId="2" fillId="2" borderId="106" xfId="0" applyFont="1" applyFill="1" applyBorder="1" applyAlignment="1">
      <alignment vertical="center" wrapText="1"/>
    </xf>
    <xf numFmtId="0" fontId="2" fillId="2" borderId="54" xfId="0" applyFont="1" applyFill="1" applyBorder="1" applyAlignment="1">
      <alignment vertical="center" wrapText="1"/>
    </xf>
    <xf numFmtId="0" fontId="2" fillId="2" borderId="65" xfId="0" applyFont="1" applyFill="1" applyBorder="1" applyAlignment="1">
      <alignment vertical="center" wrapText="1"/>
    </xf>
    <xf numFmtId="0" fontId="2" fillId="2" borderId="71" xfId="0" applyFont="1" applyFill="1" applyBorder="1" applyAlignment="1">
      <alignment vertical="center" wrapText="1"/>
    </xf>
    <xf numFmtId="0" fontId="2" fillId="2" borderId="66" xfId="0" applyFont="1" applyFill="1" applyBorder="1" applyAlignment="1">
      <alignment vertical="center" wrapText="1"/>
    </xf>
    <xf numFmtId="0" fontId="44" fillId="0" borderId="34" xfId="0" applyFont="1" applyBorder="1" applyAlignment="1" applyProtection="1">
      <alignment horizontal="center" vertical="center" wrapText="1"/>
      <protection locked="0"/>
    </xf>
    <xf numFmtId="0" fontId="44" fillId="2" borderId="65" xfId="0" applyFont="1" applyFill="1" applyBorder="1" applyAlignment="1" applyProtection="1">
      <alignment horizontal="center" vertical="center" wrapText="1"/>
      <protection locked="0"/>
    </xf>
    <xf numFmtId="0" fontId="44" fillId="2" borderId="71" xfId="0" applyFont="1" applyFill="1" applyBorder="1" applyAlignment="1" applyProtection="1">
      <alignment horizontal="center" vertical="center" wrapText="1"/>
      <protection locked="0"/>
    </xf>
    <xf numFmtId="0" fontId="44" fillId="2" borderId="66" xfId="0" applyFont="1" applyFill="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44" fillId="0" borderId="34" xfId="0" applyFont="1" applyBorder="1" applyAlignment="1">
      <alignment horizontal="center" vertical="center" wrapText="1"/>
    </xf>
    <xf numFmtId="0" fontId="44" fillId="2" borderId="65"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2" borderId="66" xfId="0" applyFont="1" applyFill="1" applyBorder="1" applyAlignment="1">
      <alignment horizontal="center" vertical="center" wrapText="1"/>
    </xf>
    <xf numFmtId="0" fontId="44" fillId="2" borderId="128" xfId="0" applyFont="1" applyFill="1" applyBorder="1" applyAlignment="1">
      <alignment horizontal="center" vertical="center" wrapText="1"/>
    </xf>
    <xf numFmtId="0" fontId="44" fillId="2" borderId="173" xfId="0" applyFont="1" applyFill="1" applyBorder="1" applyAlignment="1">
      <alignment horizontal="center" vertical="center" wrapText="1"/>
    </xf>
    <xf numFmtId="0" fontId="44" fillId="2" borderId="129" xfId="0" applyFont="1" applyFill="1" applyBorder="1" applyAlignment="1">
      <alignment horizontal="center" vertical="center" wrapText="1"/>
    </xf>
    <xf numFmtId="0" fontId="0" fillId="4" borderId="0" xfId="0" applyFont="1" applyFill="1">
      <alignment vertical="center"/>
    </xf>
    <xf numFmtId="0" fontId="0" fillId="4" borderId="284" xfId="0" applyFont="1" applyFill="1" applyBorder="1" applyAlignment="1">
      <alignment horizontal="left" vertical="top" wrapText="1"/>
    </xf>
    <xf numFmtId="0" fontId="0" fillId="4" borderId="1" xfId="0" applyFont="1" applyFill="1" applyBorder="1" applyAlignment="1">
      <alignment horizontal="center" vertical="center" textRotation="255" shrinkToFit="1"/>
    </xf>
    <xf numFmtId="0" fontId="0" fillId="4" borderId="26" xfId="0" applyFont="1" applyFill="1" applyBorder="1" applyAlignment="1">
      <alignment horizontal="left" vertical="center"/>
    </xf>
    <xf numFmtId="0" fontId="0" fillId="4" borderId="0" xfId="0" applyFont="1" applyFill="1" applyAlignment="1">
      <alignment horizontal="left" vertical="center"/>
    </xf>
    <xf numFmtId="0" fontId="0" fillId="4" borderId="2" xfId="0" applyFont="1" applyFill="1" applyBorder="1" applyAlignment="1">
      <alignment horizontal="left" vertical="center"/>
    </xf>
    <xf numFmtId="0" fontId="0" fillId="4" borderId="34" xfId="0" applyFont="1" applyFill="1" applyBorder="1" applyAlignment="1">
      <alignment horizontal="center" vertical="center"/>
    </xf>
    <xf numFmtId="0" fontId="0" fillId="7" borderId="53" xfId="0" applyFont="1" applyFill="1" applyBorder="1" applyAlignment="1">
      <alignment horizontal="right" vertical="center"/>
    </xf>
    <xf numFmtId="0" fontId="0" fillId="7" borderId="106" xfId="0" applyFont="1" applyFill="1" applyBorder="1" applyAlignment="1">
      <alignment horizontal="right" vertical="center"/>
    </xf>
    <xf numFmtId="0" fontId="0" fillId="7" borderId="54" xfId="0" applyFont="1" applyFill="1" applyBorder="1" applyAlignment="1">
      <alignment horizontal="right" vertical="center"/>
    </xf>
    <xf numFmtId="0" fontId="0" fillId="7" borderId="65" xfId="0" applyFont="1" applyFill="1" applyBorder="1" applyAlignment="1">
      <alignment horizontal="right" vertical="center"/>
    </xf>
    <xf numFmtId="0" fontId="0" fillId="7" borderId="71" xfId="0" applyFont="1" applyFill="1" applyBorder="1" applyAlignment="1">
      <alignment horizontal="right" vertical="center"/>
    </xf>
    <xf numFmtId="0" fontId="0" fillId="7" borderId="66" xfId="0" applyFont="1" applyFill="1" applyBorder="1" applyAlignment="1">
      <alignment horizontal="right" vertical="center"/>
    </xf>
    <xf numFmtId="0" fontId="0" fillId="4" borderId="34" xfId="0" applyFont="1" applyFill="1" applyBorder="1" applyAlignment="1">
      <alignment horizontal="center" vertical="center" wrapText="1"/>
    </xf>
    <xf numFmtId="0" fontId="0" fillId="4" borderId="0" xfId="0" applyFont="1" applyFill="1" applyAlignment="1">
      <alignment horizontal="right" vertical="center"/>
    </xf>
    <xf numFmtId="0" fontId="0" fillId="7" borderId="128" xfId="0" applyFont="1" applyFill="1" applyBorder="1" applyAlignment="1">
      <alignment horizontal="right" vertical="center"/>
    </xf>
    <xf numFmtId="0" fontId="0" fillId="7" borderId="173" xfId="0" applyFont="1" applyFill="1" applyBorder="1" applyAlignment="1">
      <alignment horizontal="right" vertical="center"/>
    </xf>
    <xf numFmtId="0" fontId="0" fillId="7" borderId="129" xfId="0" applyFont="1" applyFill="1" applyBorder="1" applyAlignment="1">
      <alignment horizontal="right" vertical="center"/>
    </xf>
    <xf numFmtId="0" fontId="45" fillId="4" borderId="0" xfId="0" applyFont="1" applyFill="1">
      <alignment vertical="center"/>
    </xf>
    <xf numFmtId="0" fontId="0" fillId="4" borderId="285" xfId="0" applyFont="1" applyFill="1" applyBorder="1" applyAlignment="1">
      <alignment horizontal="center" vertical="center"/>
    </xf>
    <xf numFmtId="0" fontId="0" fillId="4" borderId="285" xfId="0" applyFont="1" applyFill="1" applyBorder="1" applyAlignment="1">
      <alignment horizontal="center" vertical="center" wrapText="1"/>
    </xf>
    <xf numFmtId="0" fontId="0" fillId="4" borderId="285" xfId="0" applyFont="1" applyFill="1" applyBorder="1" applyAlignment="1">
      <alignment horizontal="left" vertical="center"/>
    </xf>
    <xf numFmtId="0" fontId="0" fillId="4" borderId="286" xfId="0" applyFont="1" applyFill="1" applyBorder="1" applyAlignment="1">
      <alignment horizontal="left" vertical="center"/>
    </xf>
    <xf numFmtId="0" fontId="0" fillId="4" borderId="286" xfId="0" applyFont="1" applyFill="1" applyBorder="1">
      <alignment vertical="center"/>
    </xf>
    <xf numFmtId="0" fontId="0" fillId="4" borderId="286" xfId="0" applyFont="1" applyFill="1" applyBorder="1" applyAlignment="1">
      <alignment horizontal="center" vertical="center"/>
    </xf>
    <xf numFmtId="0" fontId="0" fillId="4" borderId="287" xfId="0" applyFont="1" applyFill="1" applyBorder="1" applyAlignment="1">
      <alignment horizontal="center" vertical="center"/>
    </xf>
    <xf numFmtId="0" fontId="0" fillId="2" borderId="53" xfId="0" applyFont="1" applyFill="1" applyBorder="1">
      <alignment vertical="center"/>
    </xf>
    <xf numFmtId="0" fontId="0" fillId="2" borderId="106" xfId="0" applyFont="1" applyFill="1" applyBorder="1">
      <alignment vertical="center"/>
    </xf>
    <xf numFmtId="0" fontId="0" fillId="2" borderId="54" xfId="0" applyFont="1" applyFill="1" applyBorder="1">
      <alignment vertical="center"/>
    </xf>
    <xf numFmtId="0" fontId="0" fillId="2" borderId="128" xfId="0" applyFont="1" applyFill="1" applyBorder="1">
      <alignment vertical="center"/>
    </xf>
    <xf numFmtId="0" fontId="0" fillId="2" borderId="173" xfId="0" applyFont="1" applyFill="1" applyBorder="1">
      <alignment vertical="center"/>
    </xf>
    <xf numFmtId="0" fontId="0" fillId="2" borderId="129" xfId="0" applyFont="1" applyFill="1" applyBorder="1">
      <alignment vertical="center"/>
    </xf>
    <xf numFmtId="0" fontId="46" fillId="0" borderId="0" xfId="0" applyFont="1" applyAlignment="1">
      <alignment horizontal="center" vertical="center"/>
    </xf>
    <xf numFmtId="0" fontId="45" fillId="0" borderId="197" xfId="0" applyFont="1" applyBorder="1" applyAlignment="1">
      <alignment horizontal="center" vertical="center" wrapText="1"/>
    </xf>
    <xf numFmtId="0" fontId="45" fillId="0" borderId="193" xfId="0" applyFont="1" applyBorder="1" applyAlignment="1">
      <alignment horizontal="center" vertical="center" wrapText="1"/>
    </xf>
    <xf numFmtId="0" fontId="45" fillId="0" borderId="194" xfId="0" applyFont="1" applyBorder="1" applyAlignment="1">
      <alignment horizontal="center" vertical="center" wrapText="1"/>
    </xf>
    <xf numFmtId="0" fontId="0" fillId="0" borderId="288" xfId="0" applyBorder="1" applyAlignment="1">
      <alignment horizontal="center" vertical="center"/>
    </xf>
    <xf numFmtId="0" fontId="0" fillId="0" borderId="289" xfId="0" applyBorder="1" applyAlignment="1">
      <alignment horizontal="center" vertical="center"/>
    </xf>
    <xf numFmtId="0" fontId="0" fillId="2" borderId="53" xfId="0" applyFill="1" applyBorder="1" applyAlignment="1" applyProtection="1">
      <alignment horizontal="center" vertical="center" shrinkToFit="1"/>
      <protection locked="0"/>
    </xf>
    <xf numFmtId="0" fontId="0" fillId="2" borderId="106" xfId="0" applyFill="1" applyBorder="1" applyAlignment="1" applyProtection="1">
      <alignment horizontal="center" vertical="center" shrinkToFit="1"/>
      <protection locked="0"/>
    </xf>
    <xf numFmtId="0" fontId="0" fillId="2" borderId="54" xfId="0" applyFill="1" applyBorder="1" applyAlignment="1" applyProtection="1">
      <alignment horizontal="center" vertical="center" shrinkToFit="1"/>
      <protection locked="0"/>
    </xf>
    <xf numFmtId="0" fontId="0" fillId="2" borderId="65" xfId="0" applyFill="1" applyBorder="1" applyAlignment="1" applyProtection="1">
      <alignment horizontal="center" vertical="center"/>
      <protection locked="0"/>
    </xf>
    <xf numFmtId="0" fontId="0" fillId="2" borderId="71" xfId="0" applyFill="1" applyBorder="1" applyAlignment="1" applyProtection="1">
      <alignment horizontal="center" vertical="center"/>
      <protection locked="0"/>
    </xf>
    <xf numFmtId="0" fontId="0" fillId="2" borderId="66" xfId="0" applyFill="1" applyBorder="1" applyAlignment="1" applyProtection="1">
      <alignment horizontal="center" vertical="center"/>
      <protection locked="0"/>
    </xf>
    <xf numFmtId="0" fontId="0" fillId="0" borderId="290" xfId="0" applyBorder="1" applyAlignment="1">
      <alignment horizontal="center" vertical="center"/>
    </xf>
    <xf numFmtId="0" fontId="0" fillId="0" borderId="291" xfId="0" applyBorder="1" applyAlignment="1">
      <alignment horizontal="center" vertical="center" shrinkToFit="1"/>
    </xf>
    <xf numFmtId="0" fontId="0" fillId="0" borderId="292" xfId="0" applyBorder="1" applyAlignment="1">
      <alignment horizontal="center" vertical="center" shrinkToFit="1"/>
    </xf>
    <xf numFmtId="0" fontId="0" fillId="2" borderId="293" xfId="0" applyFill="1" applyBorder="1" applyAlignment="1" applyProtection="1">
      <alignment horizontal="center" vertical="center" shrinkToFit="1"/>
      <protection locked="0"/>
    </xf>
    <xf numFmtId="0" fontId="0" fillId="2" borderId="294" xfId="0" applyFill="1" applyBorder="1" applyAlignment="1" applyProtection="1">
      <alignment horizontal="center" vertical="center" shrinkToFit="1"/>
      <protection locked="0"/>
    </xf>
    <xf numFmtId="0" fontId="0" fillId="2" borderId="295" xfId="0" applyFill="1" applyBorder="1" applyAlignment="1" applyProtection="1">
      <alignment horizontal="center" vertical="center" shrinkToFit="1"/>
      <protection locked="0"/>
    </xf>
    <xf numFmtId="0" fontId="45" fillId="0" borderId="296" xfId="0" applyFont="1" applyBorder="1" applyAlignment="1">
      <alignment horizontal="center" vertical="center" wrapText="1"/>
    </xf>
    <xf numFmtId="0" fontId="45" fillId="0" borderId="297" xfId="0" applyFont="1" applyBorder="1" applyAlignment="1">
      <alignment horizontal="center" vertical="center" wrapText="1"/>
    </xf>
    <xf numFmtId="0" fontId="45" fillId="0" borderId="298" xfId="0" applyFont="1" applyBorder="1" applyAlignment="1">
      <alignment horizontal="center" vertical="center" wrapText="1"/>
    </xf>
    <xf numFmtId="0" fontId="0" fillId="2" borderId="299" xfId="0" applyFill="1" applyBorder="1" applyAlignment="1" applyProtection="1">
      <alignment horizontal="center" vertical="center" shrinkToFit="1"/>
      <protection locked="0"/>
    </xf>
    <xf numFmtId="0" fontId="0" fillId="2" borderId="300" xfId="0" applyFill="1" applyBorder="1" applyAlignment="1" applyProtection="1">
      <alignment horizontal="center" vertical="center" shrinkToFit="1"/>
      <protection locked="0"/>
    </xf>
    <xf numFmtId="0" fontId="0" fillId="2" borderId="301" xfId="0" applyFill="1" applyBorder="1" applyAlignment="1" applyProtection="1">
      <alignment horizontal="center" vertical="center" shrinkToFit="1"/>
      <protection locked="0"/>
    </xf>
    <xf numFmtId="0" fontId="0" fillId="0" borderId="302" xfId="0" applyBorder="1" applyAlignment="1">
      <alignment horizontal="center" vertical="center" shrinkToFit="1"/>
    </xf>
    <xf numFmtId="0" fontId="0" fillId="0" borderId="303" xfId="0" applyBorder="1" applyAlignment="1">
      <alignment horizontal="center" vertical="center" shrinkToFit="1"/>
    </xf>
    <xf numFmtId="0" fontId="0" fillId="2" borderId="65" xfId="0" applyFill="1" applyBorder="1" applyAlignment="1" applyProtection="1">
      <alignment horizontal="center" vertical="center" shrinkToFit="1"/>
      <protection locked="0"/>
    </xf>
    <xf numFmtId="0" fontId="0" fillId="2" borderId="71" xfId="0" applyFill="1" applyBorder="1" applyAlignment="1" applyProtection="1">
      <alignment horizontal="center" vertical="center" shrinkToFit="1"/>
      <protection locked="0"/>
    </xf>
    <xf numFmtId="0" fontId="0" fillId="2" borderId="66" xfId="0" applyFill="1" applyBorder="1" applyAlignment="1" applyProtection="1">
      <alignment horizontal="center" vertical="center" shrinkToFit="1"/>
      <protection locked="0"/>
    </xf>
    <xf numFmtId="0" fontId="33" fillId="0" borderId="296" xfId="0" applyFont="1" applyBorder="1" applyAlignment="1">
      <alignment horizontal="center" vertical="center" wrapText="1"/>
    </xf>
    <xf numFmtId="0" fontId="0" fillId="0" borderId="304" xfId="0" applyBorder="1" applyAlignment="1">
      <alignment horizontal="center" vertical="center" shrinkToFit="1"/>
    </xf>
    <xf numFmtId="0" fontId="0" fillId="0" borderId="305" xfId="0" applyBorder="1" applyAlignment="1">
      <alignment horizontal="center" vertical="center" shrinkToFit="1"/>
    </xf>
    <xf numFmtId="0" fontId="45" fillId="0" borderId="290" xfId="0" applyFont="1" applyBorder="1" applyAlignment="1">
      <alignment horizontal="center" vertical="center" wrapText="1"/>
    </xf>
    <xf numFmtId="0" fontId="0" fillId="0" borderId="291" xfId="0" applyBorder="1" applyAlignment="1">
      <alignment horizontal="center" vertical="center"/>
    </xf>
    <xf numFmtId="0" fontId="0" fillId="0" borderId="292" xfId="0" applyBorder="1" applyAlignment="1">
      <alignment horizontal="center" vertical="center"/>
    </xf>
    <xf numFmtId="0" fontId="0" fillId="2" borderId="293" xfId="0" applyFill="1" applyBorder="1" applyAlignment="1" applyProtection="1">
      <alignment horizontal="center" vertical="center"/>
      <protection locked="0"/>
    </xf>
    <xf numFmtId="0" fontId="0" fillId="2" borderId="294" xfId="0" applyFill="1" applyBorder="1" applyAlignment="1" applyProtection="1">
      <alignment horizontal="center" vertical="center"/>
      <protection locked="0"/>
    </xf>
    <xf numFmtId="0" fontId="0" fillId="2" borderId="295" xfId="0" applyFill="1" applyBorder="1" applyAlignment="1" applyProtection="1">
      <alignment horizontal="center" vertical="center"/>
      <protection locked="0"/>
    </xf>
    <xf numFmtId="0" fontId="18" fillId="0" borderId="296" xfId="0" applyFont="1" applyBorder="1" applyAlignment="1">
      <alignment horizontal="center" vertical="center" wrapText="1"/>
    </xf>
    <xf numFmtId="0" fontId="0" fillId="0" borderId="297" xfId="0" applyBorder="1" applyAlignment="1">
      <alignment horizontal="center" vertical="center"/>
    </xf>
    <xf numFmtId="0" fontId="0" fillId="0" borderId="298" xfId="0" applyBorder="1" applyAlignment="1">
      <alignment horizontal="center" vertical="center"/>
    </xf>
    <xf numFmtId="0" fontId="0" fillId="2" borderId="299" xfId="0" applyFill="1" applyBorder="1" applyAlignment="1" applyProtection="1">
      <alignment horizontal="center" vertical="center"/>
      <protection locked="0"/>
    </xf>
    <xf numFmtId="0" fontId="0" fillId="2" borderId="300" xfId="0" applyFill="1" applyBorder="1" applyAlignment="1" applyProtection="1">
      <alignment horizontal="center" vertical="center"/>
      <protection locked="0"/>
    </xf>
    <xf numFmtId="0" fontId="0" fillId="2" borderId="301" xfId="0" applyFill="1" applyBorder="1" applyAlignment="1" applyProtection="1">
      <alignment horizontal="center" vertical="center"/>
      <protection locked="0"/>
    </xf>
    <xf numFmtId="0" fontId="0" fillId="0" borderId="200" xfId="0" applyBorder="1" applyAlignment="1">
      <alignment horizontal="center" vertical="center" wrapText="1"/>
    </xf>
    <xf numFmtId="0" fontId="0" fillId="0" borderId="261" xfId="0" applyBorder="1" applyAlignment="1">
      <alignment horizontal="center" vertical="center"/>
    </xf>
    <xf numFmtId="0" fontId="0" fillId="0" borderId="217" xfId="0" applyBorder="1" applyAlignment="1">
      <alignment vertical="center" shrinkToFit="1"/>
    </xf>
    <xf numFmtId="0" fontId="0" fillId="0" borderId="220" xfId="0" applyBorder="1" applyAlignment="1">
      <alignment vertical="center" shrinkToFit="1"/>
    </xf>
    <xf numFmtId="0" fontId="0" fillId="2" borderId="128" xfId="0" applyFill="1" applyBorder="1" applyAlignment="1" applyProtection="1">
      <alignment vertical="center" shrinkToFit="1"/>
      <protection locked="0"/>
    </xf>
    <xf numFmtId="0" fontId="0" fillId="2" borderId="173" xfId="0" applyFill="1" applyBorder="1" applyAlignment="1" applyProtection="1">
      <alignment vertical="center" shrinkToFit="1"/>
      <protection locked="0"/>
    </xf>
    <xf numFmtId="0" fontId="0" fillId="2" borderId="129" xfId="0" applyFill="1" applyBorder="1" applyAlignment="1" applyProtection="1">
      <alignment vertical="center" shrinkToFit="1"/>
      <protection locked="0"/>
    </xf>
    <xf numFmtId="0" fontId="0" fillId="0" borderId="1" xfId="0" applyFont="1" applyBorder="1">
      <alignment vertical="center"/>
    </xf>
    <xf numFmtId="0" fontId="0" fillId="0" borderId="1" xfId="0" applyBorder="1">
      <alignment vertical="center"/>
    </xf>
    <xf numFmtId="0" fontId="45" fillId="0" borderId="1" xfId="0"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lignment vertical="center"/>
    </xf>
    <xf numFmtId="0" fontId="45" fillId="0" borderId="1" xfId="0" applyFont="1" applyBorder="1">
      <alignment vertical="center"/>
    </xf>
    <xf numFmtId="0" fontId="0" fillId="0" borderId="306" xfId="0" applyFont="1" applyBorder="1">
      <alignment vertical="center"/>
    </xf>
    <xf numFmtId="0" fontId="0" fillId="0" borderId="306" xfId="0" applyBorder="1">
      <alignment vertical="center"/>
    </xf>
    <xf numFmtId="0" fontId="0" fillId="0" borderId="307" xfId="0" applyBorder="1">
      <alignment vertical="center"/>
    </xf>
    <xf numFmtId="0" fontId="0" fillId="0" borderId="308" xfId="0" applyFont="1" applyBorder="1">
      <alignment vertical="center"/>
    </xf>
    <xf numFmtId="0" fontId="0" fillId="0" borderId="308" xfId="0" applyBorder="1">
      <alignment vertical="center"/>
    </xf>
    <xf numFmtId="0" fontId="0" fillId="0" borderId="309" xfId="0" applyBorder="1">
      <alignment vertical="center"/>
    </xf>
    <xf numFmtId="0" fontId="45" fillId="0" borderId="1" xfId="0" applyFont="1" applyBorder="1" applyAlignment="1">
      <alignment horizontal="center" vertical="center" wrapText="1"/>
    </xf>
    <xf numFmtId="0" fontId="45" fillId="0" borderId="1" xfId="0" applyFont="1" applyBorder="1" applyAlignment="1">
      <alignment vertical="center" wrapText="1"/>
    </xf>
    <xf numFmtId="0" fontId="45" fillId="0" borderId="310" xfId="0" applyFont="1" applyBorder="1" applyAlignment="1">
      <alignment horizontal="center" vertical="center" wrapText="1"/>
    </xf>
    <xf numFmtId="0" fontId="45" fillId="0" borderId="311" xfId="0" applyFont="1" applyBorder="1" applyAlignment="1">
      <alignment horizontal="center" vertical="center" wrapText="1"/>
    </xf>
    <xf numFmtId="0" fontId="0" fillId="0" borderId="311" xfId="0" applyBorder="1" applyAlignment="1">
      <alignment horizontal="center" vertical="center"/>
    </xf>
    <xf numFmtId="0" fontId="0" fillId="0" borderId="311" xfId="0" applyBorder="1">
      <alignment vertical="center"/>
    </xf>
    <xf numFmtId="0" fontId="0" fillId="0" borderId="312" xfId="0" applyBorder="1">
      <alignment vertical="center"/>
    </xf>
    <xf numFmtId="0" fontId="0" fillId="0" borderId="273" xfId="0" applyFont="1" applyBorder="1" applyAlignment="1">
      <alignment horizontal="center" vertical="center" wrapText="1"/>
    </xf>
    <xf numFmtId="0" fontId="0" fillId="0" borderId="273" xfId="0" applyBorder="1" applyAlignment="1">
      <alignment horizontal="center" vertical="center"/>
    </xf>
    <xf numFmtId="0" fontId="0" fillId="0" borderId="273" xfId="0" applyBorder="1">
      <alignment vertical="center"/>
    </xf>
    <xf numFmtId="0" fontId="0" fillId="0" borderId="274" xfId="0" applyBorder="1">
      <alignment vertical="center"/>
    </xf>
    <xf numFmtId="0" fontId="47" fillId="0" borderId="0" xfId="0" applyFont="1">
      <alignment vertical="center"/>
    </xf>
    <xf numFmtId="0" fontId="0" fillId="0" borderId="310" xfId="0" applyFont="1" applyBorder="1" applyAlignment="1">
      <alignment horizontal="center" vertical="center"/>
    </xf>
    <xf numFmtId="0" fontId="0" fillId="0" borderId="313" xfId="0" applyFont="1" applyBorder="1">
      <alignment vertical="center"/>
    </xf>
    <xf numFmtId="0" fontId="0" fillId="0" borderId="314" xfId="0" applyFont="1" applyBorder="1">
      <alignment vertical="center"/>
    </xf>
    <xf numFmtId="0" fontId="0" fillId="0" borderId="315" xfId="0" applyFont="1" applyBorder="1" applyAlignment="1">
      <alignment horizontal="right" vertical="center"/>
    </xf>
    <xf numFmtId="0" fontId="0" fillId="0" borderId="315" xfId="0" applyFont="1" applyBorder="1">
      <alignment vertical="center"/>
    </xf>
    <xf numFmtId="0" fontId="0" fillId="0" borderId="313" xfId="0" applyFont="1" applyBorder="1" applyAlignment="1">
      <alignment horizontal="right" vertical="center"/>
    </xf>
    <xf numFmtId="0" fontId="0" fillId="0" borderId="316" xfId="0" applyFont="1" applyBorder="1" applyAlignment="1">
      <alignment horizontal="center" vertical="center" wrapText="1"/>
    </xf>
    <xf numFmtId="0" fontId="45" fillId="0" borderId="193" xfId="0" applyFont="1" applyBorder="1" applyAlignment="1">
      <alignment horizontal="center" vertical="center"/>
    </xf>
    <xf numFmtId="0" fontId="0" fillId="0" borderId="317" xfId="0" applyFont="1" applyBorder="1">
      <alignment vertical="center"/>
    </xf>
    <xf numFmtId="0" fontId="0" fillId="2" borderId="318" xfId="0" applyFont="1" applyFill="1" applyBorder="1">
      <alignment vertical="center"/>
    </xf>
    <xf numFmtId="0" fontId="0" fillId="2" borderId="319" xfId="0" applyFont="1" applyFill="1" applyBorder="1">
      <alignment vertical="center"/>
    </xf>
    <xf numFmtId="0" fontId="0" fillId="2" borderId="320" xfId="0" applyFont="1" applyFill="1" applyBorder="1">
      <alignment vertical="center"/>
    </xf>
    <xf numFmtId="0" fontId="0" fillId="2" borderId="61" xfId="0" applyFont="1" applyFill="1" applyBorder="1">
      <alignment vertical="center"/>
    </xf>
    <xf numFmtId="0" fontId="0" fillId="2" borderId="321" xfId="0" applyFont="1" applyFill="1" applyBorder="1">
      <alignment vertical="center"/>
    </xf>
    <xf numFmtId="0" fontId="45" fillId="0" borderId="198" xfId="0" applyFont="1" applyBorder="1" applyAlignment="1">
      <alignment horizontal="center" vertical="center"/>
    </xf>
    <xf numFmtId="0" fontId="0" fillId="0" borderId="322" xfId="0" applyFont="1" applyBorder="1">
      <alignment vertical="center"/>
    </xf>
    <xf numFmtId="0" fontId="0" fillId="2" borderId="323" xfId="0" applyFont="1" applyFill="1" applyBorder="1">
      <alignment vertical="center"/>
    </xf>
    <xf numFmtId="0" fontId="0" fillId="2" borderId="96" xfId="0" applyFont="1" applyFill="1" applyBorder="1">
      <alignment vertical="center"/>
    </xf>
    <xf numFmtId="0" fontId="0" fillId="2" borderId="71" xfId="0" applyFont="1" applyFill="1" applyBorder="1">
      <alignment vertical="center"/>
    </xf>
    <xf numFmtId="0" fontId="0" fillId="2" borderId="70" xfId="0" applyFont="1" applyFill="1" applyBorder="1">
      <alignment vertical="center"/>
    </xf>
    <xf numFmtId="0" fontId="0" fillId="2" borderId="324" xfId="0" applyFont="1" applyFill="1" applyBorder="1">
      <alignment vertical="center"/>
    </xf>
    <xf numFmtId="0" fontId="48" fillId="0" borderId="0" xfId="0" applyFont="1">
      <alignment vertical="center"/>
    </xf>
    <xf numFmtId="0" fontId="0" fillId="0" borderId="322" xfId="0" applyFont="1" applyBorder="1" applyAlignment="1">
      <alignment horizontal="center" vertical="center" wrapText="1"/>
    </xf>
    <xf numFmtId="0" fontId="0" fillId="0" borderId="322" xfId="0" applyFont="1" applyBorder="1" applyAlignment="1">
      <alignment horizontal="center" vertical="center"/>
    </xf>
    <xf numFmtId="0" fontId="0" fillId="2" borderId="325" xfId="0" applyFont="1" applyFill="1" applyBorder="1">
      <alignment vertical="center"/>
    </xf>
    <xf numFmtId="0" fontId="0" fillId="2" borderId="326" xfId="0" applyFont="1" applyFill="1" applyBorder="1">
      <alignment vertical="center"/>
    </xf>
    <xf numFmtId="0" fontId="0" fillId="2" borderId="132" xfId="0" applyFont="1" applyFill="1" applyBorder="1">
      <alignment vertical="center"/>
    </xf>
    <xf numFmtId="0" fontId="0" fillId="2" borderId="133" xfId="0" applyFont="1" applyFill="1" applyBorder="1">
      <alignment vertical="center"/>
    </xf>
    <xf numFmtId="0" fontId="2" fillId="0" borderId="217" xfId="0" applyFont="1" applyBorder="1" applyAlignment="1">
      <alignment horizontal="center" vertical="center"/>
    </xf>
    <xf numFmtId="0" fontId="2" fillId="0" borderId="215" xfId="0" applyFont="1" applyBorder="1" applyAlignment="1">
      <alignment horizontal="center" vertical="center"/>
    </xf>
    <xf numFmtId="0" fontId="2" fillId="0" borderId="274" xfId="0" applyFont="1" applyBorder="1">
      <alignment vertical="center"/>
    </xf>
    <xf numFmtId="0" fontId="2" fillId="0" borderId="214" xfId="0" applyFont="1" applyBorder="1">
      <alignment vertical="center"/>
    </xf>
    <xf numFmtId="0" fontId="2" fillId="0" borderId="273" xfId="0" applyFont="1" applyBorder="1">
      <alignment vertical="center"/>
    </xf>
    <xf numFmtId="0" fontId="2" fillId="0" borderId="245" xfId="0" applyFont="1" applyBorder="1">
      <alignment vertical="center"/>
    </xf>
    <xf numFmtId="0" fontId="7" fillId="0" borderId="0" xfId="0" applyFont="1" applyAlignment="1">
      <alignment horizontal="center" vertical="center"/>
    </xf>
    <xf numFmtId="0" fontId="2" fillId="0" borderId="193" xfId="0" applyFont="1" applyBorder="1" applyAlignment="1">
      <alignment horizontal="center" vertical="center"/>
    </xf>
    <xf numFmtId="0" fontId="2" fillId="0" borderId="196" xfId="0" applyFont="1" applyBorder="1" applyAlignment="1">
      <alignment horizontal="center" vertical="center" textRotation="255" wrapText="1"/>
    </xf>
    <xf numFmtId="0" fontId="2" fillId="0" borderId="233" xfId="0" applyFont="1" applyBorder="1" applyAlignment="1">
      <alignment horizontal="center" vertical="center" textRotation="255" wrapText="1"/>
    </xf>
    <xf numFmtId="0" fontId="2" fillId="0" borderId="327" xfId="0" applyFont="1" applyBorder="1" applyAlignment="1">
      <alignment horizontal="center" vertical="center" textRotation="255" wrapText="1"/>
    </xf>
    <xf numFmtId="0" fontId="2" fillId="0" borderId="196" xfId="0" applyFont="1" applyBorder="1" applyAlignment="1">
      <alignment horizontal="center" vertical="center" textRotation="255" shrinkToFit="1"/>
    </xf>
    <xf numFmtId="0" fontId="2" fillId="0" borderId="233" xfId="0" applyFont="1" applyBorder="1" applyAlignment="1">
      <alignment horizontal="center" vertical="center" textRotation="255" shrinkToFit="1"/>
    </xf>
    <xf numFmtId="0" fontId="2" fillId="0" borderId="1" xfId="0" applyFont="1" applyBorder="1" applyAlignment="1">
      <alignment horizontal="center" vertical="center" textRotation="255" wrapText="1"/>
    </xf>
    <xf numFmtId="0" fontId="2" fillId="0" borderId="194" xfId="0" applyFont="1" applyBorder="1" applyAlignment="1">
      <alignment horizontal="center" vertical="center" textRotation="255" wrapText="1"/>
    </xf>
    <xf numFmtId="0" fontId="2" fillId="0" borderId="234" xfId="0" applyFont="1" applyBorder="1" applyAlignment="1">
      <alignment horizontal="center" vertical="center" textRotation="255" wrapText="1"/>
    </xf>
    <xf numFmtId="0" fontId="2" fillId="0" borderId="198" xfId="0" applyFont="1" applyBorder="1" applyAlignment="1">
      <alignment horizontal="center" vertical="center"/>
    </xf>
    <xf numFmtId="0" fontId="2" fillId="0" borderId="1" xfId="0" applyFont="1" applyBorder="1" applyAlignment="1">
      <alignment horizontal="left" vertical="center" wrapText="1"/>
    </xf>
    <xf numFmtId="0" fontId="2" fillId="0" borderId="34" xfId="0" applyFont="1" applyBorder="1" applyAlignment="1">
      <alignment horizontal="left" vertical="center" wrapText="1"/>
    </xf>
    <xf numFmtId="0" fontId="2" fillId="0" borderId="49" xfId="0" applyFont="1" applyBorder="1" applyAlignment="1">
      <alignment horizontal="left" vertical="center" wrapText="1"/>
    </xf>
    <xf numFmtId="0" fontId="2" fillId="0" borderId="50" xfId="0" applyFont="1" applyBorder="1" applyAlignment="1">
      <alignment horizontal="left" vertical="center" wrapText="1"/>
    </xf>
    <xf numFmtId="0" fontId="2" fillId="0" borderId="328" xfId="0" applyFont="1" applyBorder="1" applyAlignment="1">
      <alignment horizontal="left" vertical="center" wrapText="1"/>
    </xf>
    <xf numFmtId="0" fontId="2" fillId="0" borderId="0" xfId="0" applyFont="1" applyBorder="1" applyAlignment="1">
      <alignment horizontal="left" vertical="top" wrapText="1"/>
    </xf>
    <xf numFmtId="0" fontId="0" fillId="0" borderId="0" xfId="0" applyFont="1" applyAlignment="1">
      <alignment horizontal="right" vertical="center" wrapText="1"/>
    </xf>
    <xf numFmtId="0" fontId="2" fillId="0" borderId="201" xfId="0" applyFont="1" applyBorder="1" applyAlignment="1">
      <alignment horizontal="center" vertical="center"/>
    </xf>
    <xf numFmtId="0" fontId="2" fillId="0" borderId="1" xfId="0" applyFont="1" applyBorder="1" applyAlignment="1">
      <alignment horizontal="left" vertical="top" wrapText="1"/>
    </xf>
    <xf numFmtId="0" fontId="49" fillId="0" borderId="2" xfId="0" applyFont="1" applyBorder="1" applyAlignment="1">
      <alignment horizontal="left" vertical="top" wrapText="1"/>
    </xf>
    <xf numFmtId="0" fontId="2" fillId="0" borderId="199" xfId="0" applyFont="1" applyBorder="1" applyAlignment="1">
      <alignment vertical="center" wrapText="1"/>
    </xf>
    <xf numFmtId="0" fontId="2" fillId="0" borderId="220" xfId="0" applyFont="1" applyBorder="1" applyAlignment="1" applyProtection="1">
      <alignment horizontal="center" vertical="center"/>
      <protection locked="0"/>
    </xf>
    <xf numFmtId="0" fontId="2" fillId="0" borderId="215" xfId="0" applyFont="1" applyBorder="1" applyAlignment="1">
      <alignment horizontal="left" vertical="top" wrapText="1"/>
    </xf>
    <xf numFmtId="0" fontId="2" fillId="0" borderId="329" xfId="0" applyFont="1" applyBorder="1" applyAlignment="1">
      <alignment horizontal="left" vertical="top" wrapText="1"/>
    </xf>
    <xf numFmtId="0" fontId="2" fillId="0" borderId="215" xfId="0" applyFont="1" applyBorder="1" applyAlignment="1">
      <alignment vertical="top"/>
    </xf>
    <xf numFmtId="0" fontId="2" fillId="0" borderId="215" xfId="0" applyFont="1" applyBorder="1" applyAlignment="1">
      <alignment horizontal="left" vertical="center" wrapText="1"/>
    </xf>
    <xf numFmtId="0" fontId="49" fillId="0" borderId="0" xfId="0" applyFont="1" applyAlignment="1">
      <alignment vertical="center" wrapText="1"/>
    </xf>
    <xf numFmtId="0" fontId="46" fillId="0" borderId="0" xfId="0" applyFont="1">
      <alignment vertical="center"/>
    </xf>
    <xf numFmtId="0" fontId="50" fillId="0" borderId="0" xfId="0" applyFont="1">
      <alignment vertical="center"/>
    </xf>
  </cellXfs>
  <cellStyles count="2">
    <cellStyle name="標準" xfId="0" builtinId="0"/>
    <cellStyle name="桁区切り" xfId="1" builtinId="6"/>
  </cellStyles>
  <tableStyles count="0" defaultTableStyle="TableStyleMedium2" defaultPivotStyle="PivotStyleLight16"/>
  <colors>
    <mruColors>
      <color rgb="FFFF00C0"/>
      <color rgb="FFFF0000"/>
      <color rgb="FF000000"/>
      <color rgb="FFFFFF99"/>
      <color rgb="FFFFFF66"/>
      <color rgb="FFFFFFCC"/>
      <color rgb="FFCC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theme" Target="theme/theme1.xml" /><Relationship Id="rId17" Type="http://schemas.openxmlformats.org/officeDocument/2006/relationships/sharedStrings" Target="sharedStrings.xml" /><Relationship Id="rId18"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Relationships xmlns="http://schemas.openxmlformats.org/package/2006/relationships"><Relationship Id="rId1" Type="http://schemas.openxmlformats.org/officeDocument/2006/relationships/hyperlink" Target="#&#30446;&#27425;!A1" /></Relationships>
</file>

<file path=xl/drawings/_rels/drawing11.xml.rels><?xml version="1.0" encoding="UTF-8"?><Relationships xmlns="http://schemas.openxmlformats.org/package/2006/relationships"><Relationship Id="rId1" Type="http://schemas.openxmlformats.org/officeDocument/2006/relationships/hyperlink" Target="#&#30435;&#26619;&#35519;&#26360;!AJ12" /><Relationship Id="rId2" Type="http://schemas.openxmlformats.org/officeDocument/2006/relationships/hyperlink" Target="#&#30435;&#26619;&#35519;&#26360;!H89" /><Relationship Id="rId3" Type="http://schemas.openxmlformats.org/officeDocument/2006/relationships/hyperlink" Target="#&#30435;&#26619;&#35519;&#26360;!AJ193" /><Relationship Id="rId4" Type="http://schemas.openxmlformats.org/officeDocument/2006/relationships/hyperlink" Target="#&#30435;&#26619;&#35519;&#26360;!AJ262" /><Relationship Id="rId5" Type="http://schemas.openxmlformats.org/officeDocument/2006/relationships/hyperlink" Target="#&#30435;&#26619;&#35519;&#26360;!AJ312" /><Relationship Id="rId6" Type="http://schemas.openxmlformats.org/officeDocument/2006/relationships/hyperlink" Target="#&#30435;&#26619;&#35519;&#26360;!AJ349" /><Relationship Id="rId7" Type="http://schemas.openxmlformats.org/officeDocument/2006/relationships/hyperlink" Target="#&#30435;&#26619;&#35519;&#26360;!AJ441" /><Relationship Id="rId8" Type="http://schemas.openxmlformats.org/officeDocument/2006/relationships/hyperlink" Target="#&#30435;&#26619;&#35519;&#26360;!AJ454" /><Relationship Id="rId9" Type="http://schemas.openxmlformats.org/officeDocument/2006/relationships/hyperlink" Target="#&#30435;&#26619;&#35519;&#26360;!AJ470" /><Relationship Id="rId10" Type="http://schemas.openxmlformats.org/officeDocument/2006/relationships/hyperlink" Target="#&#30435;&#26619;&#35519;&#26360;!AJ475" /><Relationship Id="rId11" Type="http://schemas.openxmlformats.org/officeDocument/2006/relationships/hyperlink" Target="#&#30435;&#26619;&#35519;&#26360;!AJ509" /><Relationship Id="rId12" Type="http://schemas.openxmlformats.org/officeDocument/2006/relationships/hyperlink" Target="#&#30435;&#26619;&#35519;&#26360;!AJ747" /><Relationship Id="rId13" Type="http://schemas.openxmlformats.org/officeDocument/2006/relationships/hyperlink" Target="#&#34920;&#65297;!D5" /><Relationship Id="rId14" Type="http://schemas.openxmlformats.org/officeDocument/2006/relationships/hyperlink" Target="#&#34920;&#65298;!E10" /><Relationship Id="rId15" Type="http://schemas.openxmlformats.org/officeDocument/2006/relationships/hyperlink" Target="#&#34920;&#65299;!D8" /><Relationship Id="rId16" Type="http://schemas.openxmlformats.org/officeDocument/2006/relationships/hyperlink" Target="#&#34920;&#65300;!D10" /><Relationship Id="rId17" Type="http://schemas.openxmlformats.org/officeDocument/2006/relationships/hyperlink" Target="#&#32887;&#21729;&#21517;&#31807;!D8" /><Relationship Id="rId18" Type="http://schemas.openxmlformats.org/officeDocument/2006/relationships/hyperlink" Target="#&#34920;&#32025;!C4"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7</xdr:col>
      <xdr:colOff>0</xdr:colOff>
      <xdr:row>6</xdr:row>
      <xdr:rowOff>0</xdr:rowOff>
    </xdr:from>
    <xdr:to xmlns:xdr="http://schemas.openxmlformats.org/drawingml/2006/spreadsheetDrawing">
      <xdr:col>9</xdr:col>
      <xdr:colOff>3175</xdr:colOff>
      <xdr:row>7</xdr:row>
      <xdr:rowOff>49530</xdr:rowOff>
    </xdr:to>
    <xdr:sp macro="" textlink="">
      <xdr:nvSpPr>
        <xdr:cNvPr id="2" name="テキスト ボックス 1">
          <a:hlinkClick xmlns:r="http://schemas.openxmlformats.org/officeDocument/2006/relationships" r:id="rId1"/>
        </xdr:cNvPr>
        <xdr:cNvSpPr txBox="1"/>
      </xdr:nvSpPr>
      <xdr:spPr>
        <a:xfrm>
          <a:off x="6734175" y="2209800"/>
          <a:ext cx="1374775" cy="38290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000" b="1">
              <a:solidFill>
                <a:srgbClr val="FF0000"/>
              </a:solidFill>
            </a:rPr>
            <a:t>目次へ⇒</a:t>
          </a:r>
        </a:p>
      </xdr:txBody>
    </xdr:sp>
    <xdr:clientData/>
  </xdr:twoCellAnchor>
  <xdr:twoCellAnchor>
    <xdr:from xmlns:xdr="http://schemas.openxmlformats.org/drawingml/2006/spreadsheetDrawing">
      <xdr:col>7</xdr:col>
      <xdr:colOff>0</xdr:colOff>
      <xdr:row>1</xdr:row>
      <xdr:rowOff>0</xdr:rowOff>
    </xdr:from>
    <xdr:to xmlns:xdr="http://schemas.openxmlformats.org/drawingml/2006/spreadsheetDrawing">
      <xdr:col>14</xdr:col>
      <xdr:colOff>681990</xdr:colOff>
      <xdr:row>5</xdr:row>
      <xdr:rowOff>0</xdr:rowOff>
    </xdr:to>
    <xdr:sp macro="" textlink="">
      <xdr:nvSpPr>
        <xdr:cNvPr id="3" name="テキスト ボックス 2"/>
        <xdr:cNvSpPr txBox="1"/>
      </xdr:nvSpPr>
      <xdr:spPr>
        <a:xfrm>
          <a:off x="6734175" y="238125"/>
          <a:ext cx="5482590" cy="163830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◆この</a:t>
          </a:r>
          <a:r>
            <a:rPr kumimoji="1" lang="ja-JP" altLang="en-US" sz="1000">
              <a:solidFill>
                <a:srgbClr val="FF0000"/>
              </a:solidFill>
            </a:rPr>
            <a:t>表紙</a:t>
          </a:r>
          <a:r>
            <a:rPr kumimoji="1" lang="ja-JP" altLang="en-US" sz="1000">
              <a:solidFill>
                <a:schemeClr val="accent5">
                  <a:lumMod val="50000"/>
                </a:schemeClr>
              </a:solidFill>
            </a:rPr>
            <a:t>の他、</a:t>
          </a:r>
          <a:r>
            <a:rPr kumimoji="1" lang="ja-JP" altLang="en-US" sz="1000">
              <a:solidFill>
                <a:srgbClr val="FF0000"/>
              </a:solidFill>
            </a:rPr>
            <a:t>監査調書</a:t>
          </a:r>
          <a:r>
            <a:rPr kumimoji="1" lang="ja-JP" altLang="en-US" sz="1000">
              <a:solidFill>
                <a:schemeClr val="accent5">
                  <a:lumMod val="50000"/>
                </a:schemeClr>
              </a:solidFill>
            </a:rPr>
            <a:t>、</a:t>
          </a:r>
          <a:r>
            <a:rPr kumimoji="1" lang="ja-JP" altLang="en-US" sz="1000">
              <a:solidFill>
                <a:srgbClr val="FF0000"/>
              </a:solidFill>
            </a:rPr>
            <a:t>表１～表４</a:t>
          </a:r>
          <a:r>
            <a:rPr kumimoji="1" lang="ja-JP" altLang="en-US" sz="1000">
              <a:solidFill>
                <a:schemeClr val="accent5">
                  <a:lumMod val="50000"/>
                </a:schemeClr>
              </a:solidFill>
            </a:rPr>
            <a:t>、</a:t>
          </a:r>
          <a:r>
            <a:rPr kumimoji="1" lang="ja-JP" altLang="en-US" sz="1000">
              <a:solidFill>
                <a:srgbClr val="FF0000"/>
              </a:solidFill>
            </a:rPr>
            <a:t>職員名簿</a:t>
          </a:r>
          <a:r>
            <a:rPr kumimoji="1" lang="ja-JP" altLang="en-US" sz="1000">
              <a:solidFill>
                <a:schemeClr val="accent5">
                  <a:lumMod val="50000"/>
                </a:schemeClr>
              </a:solidFill>
            </a:rPr>
            <a:t>の記入・作成をお願いします。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a:t>
          </a:r>
          <a:r>
            <a:rPr kumimoji="1" lang="ja-JP" altLang="en-US" sz="1000">
              <a:solidFill>
                <a:srgbClr val="FF0000"/>
              </a:solidFill>
            </a:rPr>
            <a:t>赤枠・黄色に着色したセル</a:t>
          </a:r>
          <a:r>
            <a:rPr kumimoji="1" lang="ja-JP" altLang="en-US" sz="1000">
              <a:solidFill>
                <a:schemeClr val="accent5">
                  <a:lumMod val="50000"/>
                </a:schemeClr>
              </a:solidFill>
            </a:rPr>
            <a:t>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a:t>
          </a:r>
          <a:r>
            <a:rPr kumimoji="1" lang="ja-JP" altLang="en-US" sz="1000">
              <a:solidFill>
                <a:srgbClr val="FF0000"/>
              </a:solidFill>
            </a:rPr>
            <a:t>行・列・シートの挿入・削除、シート名の変更はしないように</a:t>
          </a:r>
          <a:r>
            <a:rPr kumimoji="1" lang="ja-JP" altLang="en-US" sz="1000">
              <a:solidFill>
                <a:schemeClr val="accent5">
                  <a:lumMod val="50000"/>
                </a:schemeClr>
              </a:solidFill>
            </a:rPr>
            <a:t>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◆下表の書類の添付がある場合は、「添付の有無」の欄に、プルダウンメニューから「○」を選んで記入してください</a:t>
          </a:r>
          <a:endParaRPr kumimoji="1" lang="en-US" altLang="ja-JP" sz="1000">
            <a:solidFill>
              <a:schemeClr val="accent5">
                <a:lumMod val="50000"/>
              </a:schemeClr>
            </a:solidFill>
          </a:endParaRP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5315585</xdr:colOff>
          <xdr:row>15</xdr:row>
          <xdr:rowOff>222250</xdr:rowOff>
        </xdr:from>
        <xdr:to xmlns:xdr="http://schemas.openxmlformats.org/drawingml/2006/spreadsheetDrawing">
          <xdr:col>2</xdr:col>
          <xdr:colOff>5897245</xdr:colOff>
          <xdr:row>16</xdr:row>
          <xdr:rowOff>15875</xdr:rowOff>
        </xdr:to>
        <xdr:sp textlink="">
          <xdr:nvSpPr>
            <xdr:cNvPr id="22529" name="チェック 1" hidden="1">
              <a:extLst>
                <a:ext uri="{63B3BB69-23CF-44E3-9099-C40C66FF867C}">
                  <a14:compatExt spid="_x0000_s22529"/>
                </a:ext>
              </a:extLst>
            </xdr:cNvPr>
            <xdr:cNvSpPr>
              <a:spLocks noRot="1" noChangeShapeType="1"/>
            </xdr:cNvSpPr>
          </xdr:nvSpPr>
          <xdr:spPr>
            <a:xfrm>
              <a:off x="7239635" y="6289675"/>
              <a:ext cx="581660" cy="2698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209550</xdr:colOff>
          <xdr:row>15</xdr:row>
          <xdr:rowOff>220345</xdr:rowOff>
        </xdr:from>
        <xdr:to xmlns:xdr="http://schemas.openxmlformats.org/drawingml/2006/spreadsheetDrawing">
          <xdr:col>3</xdr:col>
          <xdr:colOff>882015</xdr:colOff>
          <xdr:row>15</xdr:row>
          <xdr:rowOff>448310</xdr:rowOff>
        </xdr:to>
        <xdr:sp textlink="">
          <xdr:nvSpPr>
            <xdr:cNvPr id="22530" name="チェック 2" hidden="1">
              <a:extLst>
                <a:ext uri="{63B3BB69-23CF-44E3-9099-C40C66FF867C}">
                  <a14:compatExt spid="_x0000_s22530"/>
                </a:ext>
              </a:extLst>
            </xdr:cNvPr>
            <xdr:cNvSpPr>
              <a:spLocks noRot="1" noChangeShapeType="1"/>
            </xdr:cNvSpPr>
          </xdr:nvSpPr>
          <xdr:spPr>
            <a:xfrm>
              <a:off x="8391525" y="6287770"/>
              <a:ext cx="672465" cy="227965"/>
            </a:xfrm>
            <a:prstGeom prst="rec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1</xdr:col>
      <xdr:colOff>0</xdr:colOff>
      <xdr:row>3</xdr:row>
      <xdr:rowOff>0</xdr:rowOff>
    </xdr:from>
    <xdr:to xmlns:xdr="http://schemas.openxmlformats.org/drawingml/2006/spreadsheetDrawing">
      <xdr:col>9</xdr:col>
      <xdr:colOff>0</xdr:colOff>
      <xdr:row>4</xdr:row>
      <xdr:rowOff>0</xdr:rowOff>
    </xdr:to>
    <xdr:sp macro="" textlink="">
      <xdr:nvSpPr>
        <xdr:cNvPr id="2" name="テキスト ボックス 1"/>
        <xdr:cNvSpPr txBox="1"/>
      </xdr:nvSpPr>
      <xdr:spPr>
        <a:xfrm>
          <a:off x="276225" y="8572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１　運営・管理状況</a:t>
          </a:r>
        </a:p>
      </xdr:txBody>
    </xdr:sp>
    <xdr:clientData/>
  </xdr:twoCellAnchor>
  <xdr:twoCellAnchor>
    <xdr:from xmlns:xdr="http://schemas.openxmlformats.org/drawingml/2006/spreadsheetDrawing">
      <xdr:col>1</xdr:col>
      <xdr:colOff>0</xdr:colOff>
      <xdr:row>11</xdr:row>
      <xdr:rowOff>0</xdr:rowOff>
    </xdr:from>
    <xdr:to xmlns:xdr="http://schemas.openxmlformats.org/drawingml/2006/spreadsheetDrawing">
      <xdr:col>9</xdr:col>
      <xdr:colOff>0</xdr:colOff>
      <xdr:row>12</xdr:row>
      <xdr:rowOff>0</xdr:rowOff>
    </xdr:to>
    <xdr:sp macro="" textlink="">
      <xdr:nvSpPr>
        <xdr:cNvPr id="3" name="テキスト ボックス 2"/>
        <xdr:cNvSpPr txBox="1"/>
      </xdr:nvSpPr>
      <xdr:spPr>
        <a:xfrm>
          <a:off x="276225" y="27622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２　保育所の体制</a:t>
          </a:r>
        </a:p>
      </xdr:txBody>
    </xdr:sp>
    <xdr:clientData/>
  </xdr:twoCellAnchor>
  <xdr:twoCellAnchor>
    <xdr:from xmlns:xdr="http://schemas.openxmlformats.org/drawingml/2006/spreadsheetDrawing">
      <xdr:col>1</xdr:col>
      <xdr:colOff>0</xdr:colOff>
      <xdr:row>24</xdr:row>
      <xdr:rowOff>0</xdr:rowOff>
    </xdr:from>
    <xdr:to xmlns:xdr="http://schemas.openxmlformats.org/drawingml/2006/spreadsheetDrawing">
      <xdr:col>9</xdr:col>
      <xdr:colOff>0</xdr:colOff>
      <xdr:row>25</xdr:row>
      <xdr:rowOff>0</xdr:rowOff>
    </xdr:to>
    <xdr:sp macro="" textlink="">
      <xdr:nvSpPr>
        <xdr:cNvPr id="4" name="テキスト ボックス 3"/>
        <xdr:cNvSpPr txBox="1"/>
      </xdr:nvSpPr>
      <xdr:spPr>
        <a:xfrm>
          <a:off x="276225" y="585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３　安全管理の状況</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9</xdr:col>
      <xdr:colOff>0</xdr:colOff>
      <xdr:row>33</xdr:row>
      <xdr:rowOff>0</xdr:rowOff>
    </xdr:to>
    <xdr:sp macro="" textlink="">
      <xdr:nvSpPr>
        <xdr:cNvPr id="5" name="テキスト ボックス 4"/>
        <xdr:cNvSpPr txBox="1"/>
      </xdr:nvSpPr>
      <xdr:spPr>
        <a:xfrm>
          <a:off x="276225" y="7762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４　保育の状況</a:t>
          </a:r>
        </a:p>
      </xdr:txBody>
    </xdr:sp>
    <xdr:clientData/>
  </xdr:twoCellAnchor>
  <xdr:twoCellAnchor>
    <xdr:from xmlns:xdr="http://schemas.openxmlformats.org/drawingml/2006/spreadsheetDrawing">
      <xdr:col>1</xdr:col>
      <xdr:colOff>0</xdr:colOff>
      <xdr:row>40</xdr:row>
      <xdr:rowOff>0</xdr:rowOff>
    </xdr:from>
    <xdr:to xmlns:xdr="http://schemas.openxmlformats.org/drawingml/2006/spreadsheetDrawing">
      <xdr:col>9</xdr:col>
      <xdr:colOff>0</xdr:colOff>
      <xdr:row>41</xdr:row>
      <xdr:rowOff>0</xdr:rowOff>
    </xdr:to>
    <xdr:sp macro="" textlink="">
      <xdr:nvSpPr>
        <xdr:cNvPr id="6" name="テキスト ボックス 5"/>
        <xdr:cNvSpPr txBox="1"/>
      </xdr:nvSpPr>
      <xdr:spPr>
        <a:xfrm>
          <a:off x="276225" y="966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５　健康管理の状況</a:t>
          </a:r>
        </a:p>
      </xdr:txBody>
    </xdr:sp>
    <xdr:clientData/>
  </xdr:twoCellAnchor>
  <xdr:twoCellAnchor>
    <xdr:from xmlns:xdr="http://schemas.openxmlformats.org/drawingml/2006/spreadsheetDrawing">
      <xdr:col>1</xdr:col>
      <xdr:colOff>0</xdr:colOff>
      <xdr:row>47</xdr:row>
      <xdr:rowOff>0</xdr:rowOff>
    </xdr:from>
    <xdr:to xmlns:xdr="http://schemas.openxmlformats.org/drawingml/2006/spreadsheetDrawing">
      <xdr:col>9</xdr:col>
      <xdr:colOff>0</xdr:colOff>
      <xdr:row>48</xdr:row>
      <xdr:rowOff>0</xdr:rowOff>
    </xdr:to>
    <xdr:sp macro="" textlink="">
      <xdr:nvSpPr>
        <xdr:cNvPr id="7" name="テキスト ボックス 6"/>
        <xdr:cNvSpPr txBox="1"/>
      </xdr:nvSpPr>
      <xdr:spPr>
        <a:xfrm>
          <a:off x="276225" y="113347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６　給食の状況</a:t>
          </a:r>
        </a:p>
      </xdr:txBody>
    </xdr:sp>
    <xdr:clientData/>
  </xdr:twoCellAnchor>
  <xdr:twoCellAnchor>
    <xdr:from xmlns:xdr="http://schemas.openxmlformats.org/drawingml/2006/spreadsheetDrawing">
      <xdr:col>1</xdr:col>
      <xdr:colOff>0</xdr:colOff>
      <xdr:row>69</xdr:row>
      <xdr:rowOff>0</xdr:rowOff>
    </xdr:from>
    <xdr:to xmlns:xdr="http://schemas.openxmlformats.org/drawingml/2006/spreadsheetDrawing">
      <xdr:col>9</xdr:col>
      <xdr:colOff>0</xdr:colOff>
      <xdr:row>70</xdr:row>
      <xdr:rowOff>0</xdr:rowOff>
    </xdr:to>
    <xdr:sp macro="" textlink="">
      <xdr:nvSpPr>
        <xdr:cNvPr id="8" name="テキスト ボックス 7"/>
        <xdr:cNvSpPr txBox="1"/>
      </xdr:nvSpPr>
      <xdr:spPr>
        <a:xfrm>
          <a:off x="276225" y="1657350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９　月次報告</a:t>
          </a:r>
        </a:p>
      </xdr:txBody>
    </xdr:sp>
    <xdr:clientData/>
  </xdr:twoCellAnchor>
  <xdr:twoCellAnchor>
    <xdr:from xmlns:xdr="http://schemas.openxmlformats.org/drawingml/2006/spreadsheetDrawing">
      <xdr:col>1</xdr:col>
      <xdr:colOff>0</xdr:colOff>
      <xdr:row>60</xdr:row>
      <xdr:rowOff>0</xdr:rowOff>
    </xdr:from>
    <xdr:to xmlns:xdr="http://schemas.openxmlformats.org/drawingml/2006/spreadsheetDrawing">
      <xdr:col>9</xdr:col>
      <xdr:colOff>0</xdr:colOff>
      <xdr:row>61</xdr:row>
      <xdr:rowOff>0</xdr:rowOff>
    </xdr:to>
    <xdr:sp macro="" textlink="">
      <xdr:nvSpPr>
        <xdr:cNvPr id="9" name="テキスト ボックス 8"/>
        <xdr:cNvSpPr txBox="1"/>
      </xdr:nvSpPr>
      <xdr:spPr>
        <a:xfrm>
          <a:off x="276225" y="144303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７　会計経理</a:t>
          </a:r>
        </a:p>
      </xdr:txBody>
    </xdr:sp>
    <xdr:clientData/>
  </xdr:twoCellAnchor>
  <xdr:twoCellAnchor>
    <xdr:from xmlns:xdr="http://schemas.openxmlformats.org/drawingml/2006/spreadsheetDrawing">
      <xdr:col>1</xdr:col>
      <xdr:colOff>0</xdr:colOff>
      <xdr:row>65</xdr:row>
      <xdr:rowOff>0</xdr:rowOff>
    </xdr:from>
    <xdr:to xmlns:xdr="http://schemas.openxmlformats.org/drawingml/2006/spreadsheetDrawing">
      <xdr:col>9</xdr:col>
      <xdr:colOff>0</xdr:colOff>
      <xdr:row>66</xdr:row>
      <xdr:rowOff>0</xdr:rowOff>
    </xdr:to>
    <xdr:sp macro="" textlink="">
      <xdr:nvSpPr>
        <xdr:cNvPr id="10" name="テキスト ボックス 9"/>
        <xdr:cNvSpPr txBox="1"/>
      </xdr:nvSpPr>
      <xdr:spPr>
        <a:xfrm>
          <a:off x="276225" y="1562100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８　収入支出手続</a:t>
          </a:r>
        </a:p>
      </xdr:txBody>
    </xdr:sp>
    <xdr:clientData/>
  </xdr:twoCellAnchor>
  <xdr:twoCellAnchor>
    <xdr:from xmlns:xdr="http://schemas.openxmlformats.org/drawingml/2006/spreadsheetDrawing">
      <xdr:col>1</xdr:col>
      <xdr:colOff>0</xdr:colOff>
      <xdr:row>72</xdr:row>
      <xdr:rowOff>0</xdr:rowOff>
    </xdr:from>
    <xdr:to xmlns:xdr="http://schemas.openxmlformats.org/drawingml/2006/spreadsheetDrawing">
      <xdr:col>9</xdr:col>
      <xdr:colOff>0</xdr:colOff>
      <xdr:row>73</xdr:row>
      <xdr:rowOff>0</xdr:rowOff>
    </xdr:to>
    <xdr:sp macro="" textlink="">
      <xdr:nvSpPr>
        <xdr:cNvPr id="11" name="テキスト ボックス 10"/>
        <xdr:cNvSpPr txBox="1"/>
      </xdr:nvSpPr>
      <xdr:spPr>
        <a:xfrm>
          <a:off x="276225" y="1728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100" b="1">
              <a:solidFill>
                <a:schemeClr val="bg1"/>
              </a:solidFill>
            </a:rPr>
            <a:t>10</a:t>
          </a:r>
          <a:r>
            <a:rPr kumimoji="1" lang="ja-JP" altLang="en-US" sz="1100" b="1">
              <a:solidFill>
                <a:schemeClr val="bg1"/>
              </a:solidFill>
            </a:rPr>
            <a:t>　貸借対照表</a:t>
          </a:r>
        </a:p>
      </xdr:txBody>
    </xdr:sp>
    <xdr:clientData/>
  </xdr:twoCellAnchor>
  <xdr:twoCellAnchor>
    <xdr:from xmlns:xdr="http://schemas.openxmlformats.org/drawingml/2006/spreadsheetDrawing">
      <xdr:col>1</xdr:col>
      <xdr:colOff>0</xdr:colOff>
      <xdr:row>79</xdr:row>
      <xdr:rowOff>0</xdr:rowOff>
    </xdr:from>
    <xdr:to xmlns:xdr="http://schemas.openxmlformats.org/drawingml/2006/spreadsheetDrawing">
      <xdr:col>9</xdr:col>
      <xdr:colOff>0</xdr:colOff>
      <xdr:row>80</xdr:row>
      <xdr:rowOff>0</xdr:rowOff>
    </xdr:to>
    <xdr:sp macro="" textlink="">
      <xdr:nvSpPr>
        <xdr:cNvPr id="12" name="テキスト ボックス 11"/>
        <xdr:cNvSpPr txBox="1"/>
      </xdr:nvSpPr>
      <xdr:spPr>
        <a:xfrm>
          <a:off x="276225" y="189547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100" b="1">
              <a:solidFill>
                <a:schemeClr val="bg1"/>
              </a:solidFill>
            </a:rPr>
            <a:t>11-1</a:t>
          </a:r>
          <a:r>
            <a:rPr kumimoji="1" lang="ja-JP" altLang="en-US" sz="1100" b="1">
              <a:solidFill>
                <a:schemeClr val="bg1"/>
              </a:solidFill>
            </a:rPr>
            <a:t>　委託費の経理（認定こども園以外）</a:t>
          </a:r>
        </a:p>
      </xdr:txBody>
    </xdr:sp>
    <xdr:clientData/>
  </xdr:twoCellAnchor>
  <xdr:twoCellAnchor>
    <xdr:from xmlns:xdr="http://schemas.openxmlformats.org/drawingml/2006/spreadsheetDrawing">
      <xdr:col>1</xdr:col>
      <xdr:colOff>0</xdr:colOff>
      <xdr:row>88</xdr:row>
      <xdr:rowOff>0</xdr:rowOff>
    </xdr:from>
    <xdr:to xmlns:xdr="http://schemas.openxmlformats.org/drawingml/2006/spreadsheetDrawing">
      <xdr:col>9</xdr:col>
      <xdr:colOff>0</xdr:colOff>
      <xdr:row>89</xdr:row>
      <xdr:rowOff>0</xdr:rowOff>
    </xdr:to>
    <xdr:sp macro="" textlink="">
      <xdr:nvSpPr>
        <xdr:cNvPr id="13" name="テキスト ボックス 12"/>
        <xdr:cNvSpPr txBox="1"/>
      </xdr:nvSpPr>
      <xdr:spPr>
        <a:xfrm>
          <a:off x="276225" y="2109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100" b="1">
              <a:solidFill>
                <a:schemeClr val="bg1"/>
              </a:solidFill>
            </a:rPr>
            <a:t>11-2</a:t>
          </a:r>
          <a:r>
            <a:rPr kumimoji="1" lang="ja-JP" altLang="en-US" sz="1100" b="1">
              <a:solidFill>
                <a:schemeClr val="bg1"/>
              </a:solidFill>
            </a:rPr>
            <a:t>　施設型給付費等の経理（保育所型認定こども園）</a:t>
          </a:r>
        </a:p>
      </xdr:txBody>
    </xdr:sp>
    <xdr:clientData/>
  </xdr:twoCellAnchor>
  <xdr:twoCellAnchor>
    <xdr:from xmlns:xdr="http://schemas.openxmlformats.org/drawingml/2006/spreadsheetDrawing">
      <xdr:col>11</xdr:col>
      <xdr:colOff>0</xdr:colOff>
      <xdr:row>3</xdr:row>
      <xdr:rowOff>0</xdr:rowOff>
    </xdr:from>
    <xdr:to xmlns:xdr="http://schemas.openxmlformats.org/drawingml/2006/spreadsheetDrawing">
      <xdr:col>13</xdr:col>
      <xdr:colOff>0</xdr:colOff>
      <xdr:row>4</xdr:row>
      <xdr:rowOff>0</xdr:rowOff>
    </xdr:to>
    <xdr:sp macro="" textlink="">
      <xdr:nvSpPr>
        <xdr:cNvPr id="14" name="テキスト ボックス 13">
          <a:hlinkClick xmlns:r="http://schemas.openxmlformats.org/officeDocument/2006/relationships" r:id="rId1"/>
        </xdr:cNvPr>
        <xdr:cNvSpPr txBox="1"/>
      </xdr:nvSpPr>
      <xdr:spPr>
        <a:xfrm>
          <a:off x="6467475" y="8572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11</xdr:row>
      <xdr:rowOff>0</xdr:rowOff>
    </xdr:from>
    <xdr:to xmlns:xdr="http://schemas.openxmlformats.org/drawingml/2006/spreadsheetDrawing">
      <xdr:col>12</xdr:col>
      <xdr:colOff>685800</xdr:colOff>
      <xdr:row>12</xdr:row>
      <xdr:rowOff>0</xdr:rowOff>
    </xdr:to>
    <xdr:sp macro="" textlink="">
      <xdr:nvSpPr>
        <xdr:cNvPr id="15" name="テキスト ボックス 14">
          <a:hlinkClick xmlns:r="http://schemas.openxmlformats.org/officeDocument/2006/relationships" r:id="rId2"/>
        </xdr:cNvPr>
        <xdr:cNvSpPr txBox="1"/>
      </xdr:nvSpPr>
      <xdr:spPr>
        <a:xfrm>
          <a:off x="6467475" y="27622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24</xdr:row>
      <xdr:rowOff>0</xdr:rowOff>
    </xdr:from>
    <xdr:to xmlns:xdr="http://schemas.openxmlformats.org/drawingml/2006/spreadsheetDrawing">
      <xdr:col>12</xdr:col>
      <xdr:colOff>685800</xdr:colOff>
      <xdr:row>25</xdr:row>
      <xdr:rowOff>0</xdr:rowOff>
    </xdr:to>
    <xdr:sp macro="" textlink="">
      <xdr:nvSpPr>
        <xdr:cNvPr id="16" name="テキスト ボックス 15">
          <a:hlinkClick xmlns:r="http://schemas.openxmlformats.org/officeDocument/2006/relationships" r:id="rId3"/>
        </xdr:cNvPr>
        <xdr:cNvSpPr txBox="1"/>
      </xdr:nvSpPr>
      <xdr:spPr>
        <a:xfrm>
          <a:off x="6467475" y="585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32</xdr:row>
      <xdr:rowOff>0</xdr:rowOff>
    </xdr:from>
    <xdr:to xmlns:xdr="http://schemas.openxmlformats.org/drawingml/2006/spreadsheetDrawing">
      <xdr:col>12</xdr:col>
      <xdr:colOff>685800</xdr:colOff>
      <xdr:row>33</xdr:row>
      <xdr:rowOff>0</xdr:rowOff>
    </xdr:to>
    <xdr:sp macro="" textlink="">
      <xdr:nvSpPr>
        <xdr:cNvPr id="17" name="テキスト ボックス 16">
          <a:hlinkClick xmlns:r="http://schemas.openxmlformats.org/officeDocument/2006/relationships" r:id="rId4"/>
        </xdr:cNvPr>
        <xdr:cNvSpPr txBox="1"/>
      </xdr:nvSpPr>
      <xdr:spPr>
        <a:xfrm>
          <a:off x="6467475" y="7762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40</xdr:row>
      <xdr:rowOff>0</xdr:rowOff>
    </xdr:from>
    <xdr:to xmlns:xdr="http://schemas.openxmlformats.org/drawingml/2006/spreadsheetDrawing">
      <xdr:col>12</xdr:col>
      <xdr:colOff>685800</xdr:colOff>
      <xdr:row>41</xdr:row>
      <xdr:rowOff>0</xdr:rowOff>
    </xdr:to>
    <xdr:sp macro="" textlink="">
      <xdr:nvSpPr>
        <xdr:cNvPr id="18" name="テキスト ボックス 17">
          <a:hlinkClick xmlns:r="http://schemas.openxmlformats.org/officeDocument/2006/relationships" r:id="rId5"/>
        </xdr:cNvPr>
        <xdr:cNvSpPr txBox="1"/>
      </xdr:nvSpPr>
      <xdr:spPr>
        <a:xfrm>
          <a:off x="6467475" y="966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47</xdr:row>
      <xdr:rowOff>0</xdr:rowOff>
    </xdr:from>
    <xdr:to xmlns:xdr="http://schemas.openxmlformats.org/drawingml/2006/spreadsheetDrawing">
      <xdr:col>12</xdr:col>
      <xdr:colOff>685800</xdr:colOff>
      <xdr:row>48</xdr:row>
      <xdr:rowOff>0</xdr:rowOff>
    </xdr:to>
    <xdr:sp macro="" textlink="">
      <xdr:nvSpPr>
        <xdr:cNvPr id="19" name="テキスト ボックス 18">
          <a:hlinkClick xmlns:r="http://schemas.openxmlformats.org/officeDocument/2006/relationships" r:id="rId6"/>
        </xdr:cNvPr>
        <xdr:cNvSpPr txBox="1"/>
      </xdr:nvSpPr>
      <xdr:spPr>
        <a:xfrm>
          <a:off x="6467475" y="113347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60</xdr:row>
      <xdr:rowOff>0</xdr:rowOff>
    </xdr:from>
    <xdr:to xmlns:xdr="http://schemas.openxmlformats.org/drawingml/2006/spreadsheetDrawing">
      <xdr:col>12</xdr:col>
      <xdr:colOff>685800</xdr:colOff>
      <xdr:row>61</xdr:row>
      <xdr:rowOff>0</xdr:rowOff>
    </xdr:to>
    <xdr:sp macro="" textlink="">
      <xdr:nvSpPr>
        <xdr:cNvPr id="20" name="テキスト ボックス 19">
          <a:hlinkClick xmlns:r="http://schemas.openxmlformats.org/officeDocument/2006/relationships" r:id="rId7"/>
        </xdr:cNvPr>
        <xdr:cNvSpPr txBox="1"/>
      </xdr:nvSpPr>
      <xdr:spPr>
        <a:xfrm>
          <a:off x="6467475" y="144303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65</xdr:row>
      <xdr:rowOff>0</xdr:rowOff>
    </xdr:from>
    <xdr:to xmlns:xdr="http://schemas.openxmlformats.org/drawingml/2006/spreadsheetDrawing">
      <xdr:col>12</xdr:col>
      <xdr:colOff>685800</xdr:colOff>
      <xdr:row>66</xdr:row>
      <xdr:rowOff>0</xdr:rowOff>
    </xdr:to>
    <xdr:sp macro="" textlink="">
      <xdr:nvSpPr>
        <xdr:cNvPr id="21" name="テキスト ボックス 20">
          <a:hlinkClick xmlns:r="http://schemas.openxmlformats.org/officeDocument/2006/relationships" r:id="rId8"/>
        </xdr:cNvPr>
        <xdr:cNvSpPr txBox="1"/>
      </xdr:nvSpPr>
      <xdr:spPr>
        <a:xfrm>
          <a:off x="6467475" y="1562100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69</xdr:row>
      <xdr:rowOff>0</xdr:rowOff>
    </xdr:from>
    <xdr:to xmlns:xdr="http://schemas.openxmlformats.org/drawingml/2006/spreadsheetDrawing">
      <xdr:col>12</xdr:col>
      <xdr:colOff>685800</xdr:colOff>
      <xdr:row>70</xdr:row>
      <xdr:rowOff>0</xdr:rowOff>
    </xdr:to>
    <xdr:sp macro="" textlink="">
      <xdr:nvSpPr>
        <xdr:cNvPr id="22" name="テキスト ボックス 21">
          <a:hlinkClick xmlns:r="http://schemas.openxmlformats.org/officeDocument/2006/relationships" r:id="rId9"/>
        </xdr:cNvPr>
        <xdr:cNvSpPr txBox="1"/>
      </xdr:nvSpPr>
      <xdr:spPr>
        <a:xfrm>
          <a:off x="6467475" y="1657350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72</xdr:row>
      <xdr:rowOff>0</xdr:rowOff>
    </xdr:from>
    <xdr:to xmlns:xdr="http://schemas.openxmlformats.org/drawingml/2006/spreadsheetDrawing">
      <xdr:col>12</xdr:col>
      <xdr:colOff>685800</xdr:colOff>
      <xdr:row>73</xdr:row>
      <xdr:rowOff>0</xdr:rowOff>
    </xdr:to>
    <xdr:sp macro="" textlink="">
      <xdr:nvSpPr>
        <xdr:cNvPr id="23" name="テキスト ボックス 22">
          <a:hlinkClick xmlns:r="http://schemas.openxmlformats.org/officeDocument/2006/relationships" r:id="rId10"/>
        </xdr:cNvPr>
        <xdr:cNvSpPr txBox="1"/>
      </xdr:nvSpPr>
      <xdr:spPr>
        <a:xfrm>
          <a:off x="6467475" y="1728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79</xdr:row>
      <xdr:rowOff>0</xdr:rowOff>
    </xdr:from>
    <xdr:to xmlns:xdr="http://schemas.openxmlformats.org/drawingml/2006/spreadsheetDrawing">
      <xdr:col>12</xdr:col>
      <xdr:colOff>685800</xdr:colOff>
      <xdr:row>80</xdr:row>
      <xdr:rowOff>0</xdr:rowOff>
    </xdr:to>
    <xdr:sp macro="" textlink="">
      <xdr:nvSpPr>
        <xdr:cNvPr id="24" name="テキスト ボックス 23">
          <a:hlinkClick xmlns:r="http://schemas.openxmlformats.org/officeDocument/2006/relationships" r:id="rId11"/>
        </xdr:cNvPr>
        <xdr:cNvSpPr txBox="1"/>
      </xdr:nvSpPr>
      <xdr:spPr>
        <a:xfrm>
          <a:off x="6467475" y="189547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88</xdr:row>
      <xdr:rowOff>0</xdr:rowOff>
    </xdr:from>
    <xdr:to xmlns:xdr="http://schemas.openxmlformats.org/drawingml/2006/spreadsheetDrawing">
      <xdr:col>12</xdr:col>
      <xdr:colOff>685800</xdr:colOff>
      <xdr:row>89</xdr:row>
      <xdr:rowOff>0</xdr:rowOff>
    </xdr:to>
    <xdr:sp macro="" textlink="">
      <xdr:nvSpPr>
        <xdr:cNvPr id="25" name="テキスト ボックス 24">
          <a:hlinkClick xmlns:r="http://schemas.openxmlformats.org/officeDocument/2006/relationships" r:id="rId12"/>
        </xdr:cNvPr>
        <xdr:cNvSpPr txBox="1"/>
      </xdr:nvSpPr>
      <xdr:spPr>
        <a:xfrm>
          <a:off x="6467475" y="2109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14</xdr:row>
      <xdr:rowOff>0</xdr:rowOff>
    </xdr:from>
    <xdr:to xmlns:xdr="http://schemas.openxmlformats.org/drawingml/2006/spreadsheetDrawing">
      <xdr:col>12</xdr:col>
      <xdr:colOff>685800</xdr:colOff>
      <xdr:row>15</xdr:row>
      <xdr:rowOff>0</xdr:rowOff>
    </xdr:to>
    <xdr:sp macro="" textlink="">
      <xdr:nvSpPr>
        <xdr:cNvPr id="26" name="テキスト ボックス 25">
          <a:hlinkClick xmlns:r="http://schemas.openxmlformats.org/officeDocument/2006/relationships" r:id="rId13"/>
        </xdr:cNvPr>
        <xdr:cNvSpPr txBox="1"/>
      </xdr:nvSpPr>
      <xdr:spPr>
        <a:xfrm>
          <a:off x="6467475" y="347662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表１へ⇒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16</xdr:row>
      <xdr:rowOff>0</xdr:rowOff>
    </xdr:from>
    <xdr:to xmlns:xdr="http://schemas.openxmlformats.org/drawingml/2006/spreadsheetDrawing">
      <xdr:col>12</xdr:col>
      <xdr:colOff>685800</xdr:colOff>
      <xdr:row>17</xdr:row>
      <xdr:rowOff>0</xdr:rowOff>
    </xdr:to>
    <xdr:sp macro="" textlink="">
      <xdr:nvSpPr>
        <xdr:cNvPr id="28" name="テキスト ボックス 27">
          <a:hlinkClick xmlns:r="http://schemas.openxmlformats.org/officeDocument/2006/relationships" r:id="rId14"/>
        </xdr:cNvPr>
        <xdr:cNvSpPr txBox="1"/>
      </xdr:nvSpPr>
      <xdr:spPr>
        <a:xfrm>
          <a:off x="6467475" y="395287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表２へ⇒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18</xdr:row>
      <xdr:rowOff>0</xdr:rowOff>
    </xdr:from>
    <xdr:to xmlns:xdr="http://schemas.openxmlformats.org/drawingml/2006/spreadsheetDrawing">
      <xdr:col>12</xdr:col>
      <xdr:colOff>685800</xdr:colOff>
      <xdr:row>19</xdr:row>
      <xdr:rowOff>0</xdr:rowOff>
    </xdr:to>
    <xdr:sp macro="" textlink="">
      <xdr:nvSpPr>
        <xdr:cNvPr id="29" name="テキスト ボックス 28">
          <a:hlinkClick xmlns:r="http://schemas.openxmlformats.org/officeDocument/2006/relationships" r:id="rId15"/>
        </xdr:cNvPr>
        <xdr:cNvSpPr txBox="1"/>
      </xdr:nvSpPr>
      <xdr:spPr>
        <a:xfrm>
          <a:off x="6467475" y="442912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表３へ⇒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27</xdr:row>
      <xdr:rowOff>0</xdr:rowOff>
    </xdr:from>
    <xdr:to xmlns:xdr="http://schemas.openxmlformats.org/drawingml/2006/spreadsheetDrawing">
      <xdr:col>12</xdr:col>
      <xdr:colOff>685800</xdr:colOff>
      <xdr:row>28</xdr:row>
      <xdr:rowOff>0</xdr:rowOff>
    </xdr:to>
    <xdr:sp macro="" textlink="">
      <xdr:nvSpPr>
        <xdr:cNvPr id="30" name="テキスト ボックス 29">
          <a:hlinkClick xmlns:r="http://schemas.openxmlformats.org/officeDocument/2006/relationships" r:id="rId16"/>
        </xdr:cNvPr>
        <xdr:cNvSpPr txBox="1"/>
      </xdr:nvSpPr>
      <xdr:spPr>
        <a:xfrm>
          <a:off x="6467475" y="6572250"/>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表４へ⇒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20</xdr:row>
      <xdr:rowOff>0</xdr:rowOff>
    </xdr:from>
    <xdr:to xmlns:xdr="http://schemas.openxmlformats.org/drawingml/2006/spreadsheetDrawing">
      <xdr:col>12</xdr:col>
      <xdr:colOff>685800</xdr:colOff>
      <xdr:row>21</xdr:row>
      <xdr:rowOff>0</xdr:rowOff>
    </xdr:to>
    <xdr:sp macro="" textlink="">
      <xdr:nvSpPr>
        <xdr:cNvPr id="31" name="テキスト ボックス 30">
          <a:hlinkClick xmlns:r="http://schemas.openxmlformats.org/officeDocument/2006/relationships" r:id="rId17"/>
        </xdr:cNvPr>
        <xdr:cNvSpPr txBox="1"/>
      </xdr:nvSpPr>
      <xdr:spPr>
        <a:xfrm>
          <a:off x="6467475" y="490537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職員名簿へ⇒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xdr:row>
      <xdr:rowOff>0</xdr:rowOff>
    </xdr:from>
    <xdr:to xmlns:xdr="http://schemas.openxmlformats.org/drawingml/2006/spreadsheetDrawing">
      <xdr:col>12</xdr:col>
      <xdr:colOff>685800</xdr:colOff>
      <xdr:row>1</xdr:row>
      <xdr:rowOff>237490</xdr:rowOff>
    </xdr:to>
    <xdr:sp macro="" textlink="">
      <xdr:nvSpPr>
        <xdr:cNvPr id="32" name="テキスト ボックス 31">
          <a:hlinkClick xmlns:r="http://schemas.openxmlformats.org/officeDocument/2006/relationships" r:id="rId18"/>
        </xdr:cNvPr>
        <xdr:cNvSpPr txBox="1"/>
      </xdr:nvSpPr>
      <xdr:spPr>
        <a:xfrm>
          <a:off x="6467475" y="238125"/>
          <a:ext cx="1371600" cy="237490"/>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表紙へ戻る</a:t>
          </a:r>
          <a:endParaRPr kumimoji="1" lang="ja-JP" altLang="en-US" sz="18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38100</xdr:colOff>
      <xdr:row>0</xdr:row>
      <xdr:rowOff>36830</xdr:rowOff>
    </xdr:from>
    <xdr:to xmlns:xdr="http://schemas.openxmlformats.org/drawingml/2006/spreadsheetDrawing">
      <xdr:col>41</xdr:col>
      <xdr:colOff>266700</xdr:colOff>
      <xdr:row>5</xdr:row>
      <xdr:rowOff>173990</xdr:rowOff>
    </xdr:to>
    <xdr:sp macro="" textlink="">
      <xdr:nvSpPr>
        <xdr:cNvPr id="3" name="テキスト ボックス 2"/>
        <xdr:cNvSpPr txBox="1"/>
      </xdr:nvSpPr>
      <xdr:spPr>
        <a:xfrm>
          <a:off x="38100" y="36830"/>
          <a:ext cx="8763000" cy="129921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endParaRPr kumimoji="1" lang="en-US" altLang="ja-JP" sz="1000">
            <a:solidFill>
              <a:schemeClr val="accent5">
                <a:lumMod val="50000"/>
              </a:schemeClr>
            </a:solidFill>
          </a:endParaRPr>
        </a:p>
        <a:p>
          <a:r>
            <a:rPr kumimoji="1" lang="ja-JP" altLang="en-US" sz="1000">
              <a:solidFill>
                <a:srgbClr val="002060"/>
              </a:solidFill>
            </a:rPr>
            <a:t>◆子ども・子育て支援新制度においては、従来の認可権者による監査（児童福祉法第</a:t>
          </a:r>
          <a:r>
            <a:rPr kumimoji="1" lang="en-US" altLang="ja-JP" sz="1000">
              <a:solidFill>
                <a:srgbClr val="002060"/>
              </a:solidFill>
            </a:rPr>
            <a:t>46</a:t>
          </a:r>
          <a:r>
            <a:rPr kumimoji="1" lang="ja-JP" altLang="en-US" sz="1000">
              <a:solidFill>
                <a:srgbClr val="002060"/>
              </a:solidFill>
            </a:rPr>
            <a:t>条）のほか、確認権者による監査（子ども・子育て支援法第</a:t>
          </a:r>
          <a:r>
            <a:rPr kumimoji="1" lang="en-US" altLang="ja-JP" sz="1000">
              <a:solidFill>
                <a:srgbClr val="002060"/>
              </a:solidFill>
            </a:rPr>
            <a:t>14</a:t>
          </a:r>
          <a:r>
            <a:rPr kumimoji="1" lang="ja-JP" altLang="en-US" sz="1000">
              <a:solidFill>
                <a:srgbClr val="002060"/>
              </a:solidFill>
            </a:rPr>
            <a:t>条・第</a:t>
          </a:r>
          <a:r>
            <a:rPr kumimoji="1" lang="en-US" altLang="ja-JP" sz="1000">
              <a:solidFill>
                <a:srgbClr val="002060"/>
              </a:solidFill>
            </a:rPr>
            <a:t>38</a:t>
          </a:r>
          <a:r>
            <a:rPr kumimoji="1" lang="ja-JP" altLang="en-US" sz="1000">
              <a:solidFill>
                <a:srgbClr val="002060"/>
              </a:solidFill>
            </a:rPr>
            <a:t>条）を行うこととなり、監査事項が一部重複することなどから、統一の監査調書を用いています。</a:t>
          </a:r>
          <a:r>
            <a:rPr kumimoji="1" lang="en-US" altLang="ja-JP" sz="1000">
              <a:solidFill>
                <a:srgbClr val="002060"/>
              </a:solidFill>
            </a:rPr>
            <a:t>※</a:t>
          </a:r>
          <a:r>
            <a:rPr kumimoji="1" lang="ja-JP" altLang="en-US" sz="1000">
              <a:solidFill>
                <a:srgbClr val="002060"/>
              </a:solidFill>
            </a:rPr>
            <a:t>いずれの監査事項に該当であるかについては、各設問において明示しています。　⇒　○：監査、□：確認監査、◎：監査・確認監査、　</a:t>
          </a:r>
          <a:endParaRPr kumimoji="1" lang="en-US" altLang="ja-JP" sz="1000">
            <a:solidFill>
              <a:srgbClr val="FF0000"/>
            </a:solidFill>
          </a:endParaRPr>
        </a:p>
        <a:p>
          <a:r>
            <a:rPr kumimoji="1" lang="ja-JP" altLang="en-US" sz="1000">
              <a:solidFill>
                <a:srgbClr val="002060"/>
              </a:solidFill>
            </a:rPr>
            <a:t>◆調書の作成にあたっては、該当する記入欄（赤枠・黄色に着色したセル）に記入またはプルダウンメニューより選択し、記入漏れのないようにしてください。</a:t>
          </a:r>
          <a:endParaRPr kumimoji="1" lang="en-US" altLang="ja-JP" sz="1000">
            <a:solidFill>
              <a:srgbClr val="002060"/>
            </a:solidFill>
          </a:endParaRPr>
        </a:p>
        <a:p>
          <a:r>
            <a:rPr kumimoji="1" lang="ja-JP" altLang="en-US" sz="1000">
              <a:solidFill>
                <a:srgbClr val="002060"/>
              </a:solidFill>
            </a:rPr>
            <a:t>◆行・列・シートの挿入・削除・シート名の変更は行わないようにお願いします。</a:t>
          </a:r>
          <a:endParaRPr kumimoji="1" lang="en-US" altLang="ja-JP" sz="1000">
            <a:solidFill>
              <a:srgbClr val="002060"/>
            </a:solidFill>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57</xdr:row>
          <xdr:rowOff>0</xdr:rowOff>
        </xdr:from>
        <xdr:to xmlns:xdr="http://schemas.openxmlformats.org/drawingml/2006/spreadsheetDrawing">
          <xdr:col>13</xdr:col>
          <xdr:colOff>161925</xdr:colOff>
          <xdr:row>58</xdr:row>
          <xdr:rowOff>0</xdr:rowOff>
        </xdr:to>
        <xdr:sp textlink="">
          <xdr:nvSpPr>
            <xdr:cNvPr id="2053" name="チェック 5" hidden="1">
              <a:extLst>
                <a:ext uri="{63B3BB69-23CF-44E3-9099-C40C66FF867C}">
                  <a14:compatExt spid="_x0000_s2053"/>
                </a:ext>
              </a:extLst>
            </xdr:cNvPr>
            <xdr:cNvSpPr>
              <a:spLocks noRot="1" noChangeShapeType="1"/>
            </xdr:cNvSpPr>
          </xdr:nvSpPr>
          <xdr:spPr>
            <a:xfrm>
              <a:off x="1800225" y="13503275"/>
              <a:ext cx="96202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171450</xdr:colOff>
          <xdr:row>57</xdr:row>
          <xdr:rowOff>0</xdr:rowOff>
        </xdr:from>
        <xdr:to xmlns:xdr="http://schemas.openxmlformats.org/drawingml/2006/spreadsheetDrawing">
          <xdr:col>17</xdr:col>
          <xdr:colOff>161925</xdr:colOff>
          <xdr:row>58</xdr:row>
          <xdr:rowOff>0</xdr:rowOff>
        </xdr:to>
        <xdr:sp textlink="">
          <xdr:nvSpPr>
            <xdr:cNvPr id="2054" name="チェック 6" hidden="1">
              <a:extLst>
                <a:ext uri="{63B3BB69-23CF-44E3-9099-C40C66FF867C}">
                  <a14:compatExt spid="_x0000_s2054"/>
                </a:ext>
              </a:extLst>
            </xdr:cNvPr>
            <xdr:cNvSpPr>
              <a:spLocks noRot="1" noChangeShapeType="1"/>
            </xdr:cNvSpPr>
          </xdr:nvSpPr>
          <xdr:spPr>
            <a:xfrm>
              <a:off x="2771775" y="13503275"/>
              <a:ext cx="79057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0</xdr:colOff>
          <xdr:row>57</xdr:row>
          <xdr:rowOff>0</xdr:rowOff>
        </xdr:from>
        <xdr:to xmlns:xdr="http://schemas.openxmlformats.org/drawingml/2006/spreadsheetDrawing">
          <xdr:col>21</xdr:col>
          <xdr:colOff>180975</xdr:colOff>
          <xdr:row>58</xdr:row>
          <xdr:rowOff>0</xdr:rowOff>
        </xdr:to>
        <xdr:sp textlink="">
          <xdr:nvSpPr>
            <xdr:cNvPr id="2055" name="チェック 7" hidden="1">
              <a:extLst>
                <a:ext uri="{63B3BB69-23CF-44E3-9099-C40C66FF867C}">
                  <a14:compatExt spid="_x0000_s2055"/>
                </a:ext>
              </a:extLst>
            </xdr:cNvPr>
            <xdr:cNvSpPr>
              <a:spLocks noRot="1" noChangeShapeType="1"/>
            </xdr:cNvSpPr>
          </xdr:nvSpPr>
          <xdr:spPr>
            <a:xfrm>
              <a:off x="3800475" y="13503275"/>
              <a:ext cx="58102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637</xdr:row>
          <xdr:rowOff>18415</xdr:rowOff>
        </xdr:from>
        <xdr:to xmlns:xdr="http://schemas.openxmlformats.org/drawingml/2006/spreadsheetDrawing">
          <xdr:col>39</xdr:col>
          <xdr:colOff>190500</xdr:colOff>
          <xdr:row>638</xdr:row>
          <xdr:rowOff>0</xdr:rowOff>
        </xdr:to>
        <xdr:sp textlink="">
          <xdr:nvSpPr>
            <xdr:cNvPr id="2089" name="チェック 41" hidden="1">
              <a:extLst>
                <a:ext uri="{63B3BB69-23CF-44E3-9099-C40C66FF867C}">
                  <a14:compatExt spid="_x0000_s2089"/>
                </a:ext>
              </a:extLst>
            </xdr:cNvPr>
            <xdr:cNvSpPr>
              <a:spLocks noRot="1" noChangeShapeType="1"/>
            </xdr:cNvSpPr>
          </xdr:nvSpPr>
          <xdr:spPr>
            <a:xfrm>
              <a:off x="7486650" y="15567215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636</xdr:row>
          <xdr:rowOff>200025</xdr:rowOff>
        </xdr:from>
        <xdr:to xmlns:xdr="http://schemas.openxmlformats.org/drawingml/2006/spreadsheetDrawing">
          <xdr:col>37</xdr:col>
          <xdr:colOff>28575</xdr:colOff>
          <xdr:row>637</xdr:row>
          <xdr:rowOff>227965</xdr:rowOff>
        </xdr:to>
        <xdr:sp textlink="">
          <xdr:nvSpPr>
            <xdr:cNvPr id="2090" name="チェック 42" hidden="1">
              <a:extLst>
                <a:ext uri="{63B3BB69-23CF-44E3-9099-C40C66FF867C}">
                  <a14:compatExt spid="_x0000_s2090"/>
                </a:ext>
              </a:extLst>
            </xdr:cNvPr>
            <xdr:cNvSpPr>
              <a:spLocks noRot="1" noChangeShapeType="1"/>
            </xdr:cNvSpPr>
          </xdr:nvSpPr>
          <xdr:spPr>
            <a:xfrm>
              <a:off x="7000875" y="155615640"/>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637</xdr:row>
          <xdr:rowOff>200025</xdr:rowOff>
        </xdr:from>
        <xdr:to xmlns:xdr="http://schemas.openxmlformats.org/drawingml/2006/spreadsheetDrawing">
          <xdr:col>37</xdr:col>
          <xdr:colOff>28575</xdr:colOff>
          <xdr:row>639</xdr:row>
          <xdr:rowOff>0</xdr:rowOff>
        </xdr:to>
        <xdr:sp textlink="">
          <xdr:nvSpPr>
            <xdr:cNvPr id="2091" name="チェック 43" hidden="1">
              <a:extLst>
                <a:ext uri="{63B3BB69-23CF-44E3-9099-C40C66FF867C}">
                  <a14:compatExt spid="_x0000_s2091"/>
                </a:ext>
              </a:extLst>
            </xdr:cNvPr>
            <xdr:cNvSpPr>
              <a:spLocks noRot="1" noChangeShapeType="1"/>
            </xdr:cNvSpPr>
          </xdr:nvSpPr>
          <xdr:spPr>
            <a:xfrm>
              <a:off x="7000875" y="155853765"/>
              <a:ext cx="35242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638</xdr:row>
          <xdr:rowOff>200025</xdr:rowOff>
        </xdr:from>
        <xdr:to xmlns:xdr="http://schemas.openxmlformats.org/drawingml/2006/spreadsheetDrawing">
          <xdr:col>37</xdr:col>
          <xdr:colOff>28575</xdr:colOff>
          <xdr:row>639</xdr:row>
          <xdr:rowOff>228600</xdr:rowOff>
        </xdr:to>
        <xdr:sp textlink="">
          <xdr:nvSpPr>
            <xdr:cNvPr id="2093" name="チェック 45" hidden="1">
              <a:extLst>
                <a:ext uri="{63B3BB69-23CF-44E3-9099-C40C66FF867C}">
                  <a14:compatExt spid="_x0000_s2093"/>
                </a:ext>
              </a:extLst>
            </xdr:cNvPr>
            <xdr:cNvSpPr>
              <a:spLocks noRot="1" noChangeShapeType="1"/>
            </xdr:cNvSpPr>
          </xdr:nvSpPr>
          <xdr:spPr>
            <a:xfrm>
              <a:off x="7000875" y="156091890"/>
              <a:ext cx="3524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639</xdr:row>
          <xdr:rowOff>200025</xdr:rowOff>
        </xdr:from>
        <xdr:to xmlns:xdr="http://schemas.openxmlformats.org/drawingml/2006/spreadsheetDrawing">
          <xdr:col>37</xdr:col>
          <xdr:colOff>28575</xdr:colOff>
          <xdr:row>640</xdr:row>
          <xdr:rowOff>228600</xdr:rowOff>
        </xdr:to>
        <xdr:sp textlink="">
          <xdr:nvSpPr>
            <xdr:cNvPr id="2094" name="チェック 46" hidden="1">
              <a:extLst>
                <a:ext uri="{63B3BB69-23CF-44E3-9099-C40C66FF867C}">
                  <a14:compatExt spid="_x0000_s2094"/>
                </a:ext>
              </a:extLst>
            </xdr:cNvPr>
            <xdr:cNvSpPr>
              <a:spLocks noRot="1" noChangeShapeType="1"/>
            </xdr:cNvSpPr>
          </xdr:nvSpPr>
          <xdr:spPr>
            <a:xfrm>
              <a:off x="7000875" y="156330015"/>
              <a:ext cx="3524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636</xdr:row>
          <xdr:rowOff>189865</xdr:rowOff>
        </xdr:from>
        <xdr:to xmlns:xdr="http://schemas.openxmlformats.org/drawingml/2006/spreadsheetDrawing">
          <xdr:col>33</xdr:col>
          <xdr:colOff>152400</xdr:colOff>
          <xdr:row>638</xdr:row>
          <xdr:rowOff>27305</xdr:rowOff>
        </xdr:to>
        <xdr:sp textlink="">
          <xdr:nvSpPr>
            <xdr:cNvPr id="2095" name="チェック 47" hidden="1">
              <a:extLst>
                <a:ext uri="{63B3BB69-23CF-44E3-9099-C40C66FF867C}">
                  <a14:compatExt spid="_x0000_s2095"/>
                </a:ext>
              </a:extLst>
            </xdr:cNvPr>
            <xdr:cNvSpPr>
              <a:spLocks noRot="1" noChangeShapeType="1"/>
            </xdr:cNvSpPr>
          </xdr:nvSpPr>
          <xdr:spPr>
            <a:xfrm>
              <a:off x="6400800" y="155605480"/>
              <a:ext cx="35242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637</xdr:row>
          <xdr:rowOff>190500</xdr:rowOff>
        </xdr:from>
        <xdr:to xmlns:xdr="http://schemas.openxmlformats.org/drawingml/2006/spreadsheetDrawing">
          <xdr:col>33</xdr:col>
          <xdr:colOff>152400</xdr:colOff>
          <xdr:row>639</xdr:row>
          <xdr:rowOff>29210</xdr:rowOff>
        </xdr:to>
        <xdr:sp textlink="">
          <xdr:nvSpPr>
            <xdr:cNvPr id="2096" name="チェック 48" hidden="1">
              <a:extLst>
                <a:ext uri="{63B3BB69-23CF-44E3-9099-C40C66FF867C}">
                  <a14:compatExt spid="_x0000_s2096"/>
                </a:ext>
              </a:extLst>
            </xdr:cNvPr>
            <xdr:cNvSpPr>
              <a:spLocks noRot="1" noChangeShapeType="1"/>
            </xdr:cNvSpPr>
          </xdr:nvSpPr>
          <xdr:spPr>
            <a:xfrm>
              <a:off x="6400800" y="155844240"/>
              <a:ext cx="35242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0</xdr:colOff>
          <xdr:row>640</xdr:row>
          <xdr:rowOff>200025</xdr:rowOff>
        </xdr:from>
        <xdr:to xmlns:xdr="http://schemas.openxmlformats.org/drawingml/2006/spreadsheetDrawing">
          <xdr:col>37</xdr:col>
          <xdr:colOff>28575</xdr:colOff>
          <xdr:row>641</xdr:row>
          <xdr:rowOff>227965</xdr:rowOff>
        </xdr:to>
        <xdr:sp textlink="">
          <xdr:nvSpPr>
            <xdr:cNvPr id="2097" name="チェック 49" hidden="1">
              <a:extLst>
                <a:ext uri="{63B3BB69-23CF-44E3-9099-C40C66FF867C}">
                  <a14:compatExt spid="_x0000_s2097"/>
                </a:ext>
              </a:extLst>
            </xdr:cNvPr>
            <xdr:cNvSpPr>
              <a:spLocks noRot="1" noChangeShapeType="1"/>
            </xdr:cNvSpPr>
          </xdr:nvSpPr>
          <xdr:spPr>
            <a:xfrm>
              <a:off x="7000875" y="156568140"/>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637</xdr:row>
          <xdr:rowOff>18415</xdr:rowOff>
        </xdr:from>
        <xdr:to xmlns:xdr="http://schemas.openxmlformats.org/drawingml/2006/spreadsheetDrawing">
          <xdr:col>39</xdr:col>
          <xdr:colOff>190500</xdr:colOff>
          <xdr:row>638</xdr:row>
          <xdr:rowOff>0</xdr:rowOff>
        </xdr:to>
        <xdr:sp textlink="">
          <xdr:nvSpPr>
            <xdr:cNvPr id="2098" name="チェック 50" hidden="1">
              <a:extLst>
                <a:ext uri="{63B3BB69-23CF-44E3-9099-C40C66FF867C}">
                  <a14:compatExt spid="_x0000_s2098"/>
                </a:ext>
              </a:extLst>
            </xdr:cNvPr>
            <xdr:cNvSpPr>
              <a:spLocks noRot="1" noChangeShapeType="1"/>
            </xdr:cNvSpPr>
          </xdr:nvSpPr>
          <xdr:spPr>
            <a:xfrm>
              <a:off x="7486650" y="15567215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638</xdr:row>
          <xdr:rowOff>18415</xdr:rowOff>
        </xdr:from>
        <xdr:to xmlns:xdr="http://schemas.openxmlformats.org/drawingml/2006/spreadsheetDrawing">
          <xdr:col>39</xdr:col>
          <xdr:colOff>190500</xdr:colOff>
          <xdr:row>639</xdr:row>
          <xdr:rowOff>0</xdr:rowOff>
        </xdr:to>
        <xdr:sp textlink="">
          <xdr:nvSpPr>
            <xdr:cNvPr id="2099" name="チェック 51" hidden="1">
              <a:extLst>
                <a:ext uri="{63B3BB69-23CF-44E3-9099-C40C66FF867C}">
                  <a14:compatExt spid="_x0000_s2099"/>
                </a:ext>
              </a:extLst>
            </xdr:cNvPr>
            <xdr:cNvSpPr>
              <a:spLocks noRot="1" noChangeShapeType="1"/>
            </xdr:cNvSpPr>
          </xdr:nvSpPr>
          <xdr:spPr>
            <a:xfrm>
              <a:off x="7486650" y="15591028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638</xdr:row>
          <xdr:rowOff>18415</xdr:rowOff>
        </xdr:from>
        <xdr:to xmlns:xdr="http://schemas.openxmlformats.org/drawingml/2006/spreadsheetDrawing">
          <xdr:col>39</xdr:col>
          <xdr:colOff>190500</xdr:colOff>
          <xdr:row>639</xdr:row>
          <xdr:rowOff>0</xdr:rowOff>
        </xdr:to>
        <xdr:sp textlink="">
          <xdr:nvSpPr>
            <xdr:cNvPr id="2100" name="チェック 52" hidden="1">
              <a:extLst>
                <a:ext uri="{63B3BB69-23CF-44E3-9099-C40C66FF867C}">
                  <a14:compatExt spid="_x0000_s2100"/>
                </a:ext>
              </a:extLst>
            </xdr:cNvPr>
            <xdr:cNvSpPr>
              <a:spLocks noRot="1" noChangeShapeType="1"/>
            </xdr:cNvSpPr>
          </xdr:nvSpPr>
          <xdr:spPr>
            <a:xfrm>
              <a:off x="7486650" y="15591028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639</xdr:row>
          <xdr:rowOff>18415</xdr:rowOff>
        </xdr:from>
        <xdr:to xmlns:xdr="http://schemas.openxmlformats.org/drawingml/2006/spreadsheetDrawing">
          <xdr:col>39</xdr:col>
          <xdr:colOff>190500</xdr:colOff>
          <xdr:row>640</xdr:row>
          <xdr:rowOff>0</xdr:rowOff>
        </xdr:to>
        <xdr:sp textlink="">
          <xdr:nvSpPr>
            <xdr:cNvPr id="2101" name="チェック 53" hidden="1">
              <a:extLst>
                <a:ext uri="{63B3BB69-23CF-44E3-9099-C40C66FF867C}">
                  <a14:compatExt spid="_x0000_s2101"/>
                </a:ext>
              </a:extLst>
            </xdr:cNvPr>
            <xdr:cNvSpPr>
              <a:spLocks noRot="1" noChangeShapeType="1"/>
            </xdr:cNvSpPr>
          </xdr:nvSpPr>
          <xdr:spPr>
            <a:xfrm>
              <a:off x="7486650" y="15614840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639</xdr:row>
          <xdr:rowOff>18415</xdr:rowOff>
        </xdr:from>
        <xdr:to xmlns:xdr="http://schemas.openxmlformats.org/drawingml/2006/spreadsheetDrawing">
          <xdr:col>39</xdr:col>
          <xdr:colOff>190500</xdr:colOff>
          <xdr:row>640</xdr:row>
          <xdr:rowOff>0</xdr:rowOff>
        </xdr:to>
        <xdr:sp textlink="">
          <xdr:nvSpPr>
            <xdr:cNvPr id="2102" name="チェック 54" hidden="1">
              <a:extLst>
                <a:ext uri="{63B3BB69-23CF-44E3-9099-C40C66FF867C}">
                  <a14:compatExt spid="_x0000_s2102"/>
                </a:ext>
              </a:extLst>
            </xdr:cNvPr>
            <xdr:cNvSpPr>
              <a:spLocks noRot="1" noChangeShapeType="1"/>
            </xdr:cNvSpPr>
          </xdr:nvSpPr>
          <xdr:spPr>
            <a:xfrm>
              <a:off x="7486650" y="156148405"/>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18415</xdr:rowOff>
        </xdr:from>
        <xdr:to xmlns:xdr="http://schemas.openxmlformats.org/drawingml/2006/spreadsheetDrawing">
          <xdr:col>39</xdr:col>
          <xdr:colOff>190500</xdr:colOff>
          <xdr:row>641</xdr:row>
          <xdr:rowOff>0</xdr:rowOff>
        </xdr:to>
        <xdr:sp textlink="">
          <xdr:nvSpPr>
            <xdr:cNvPr id="2103" name="チェック 55" hidden="1">
              <a:extLst>
                <a:ext uri="{63B3BB69-23CF-44E3-9099-C40C66FF867C}">
                  <a14:compatExt spid="_x0000_s2103"/>
                </a:ext>
              </a:extLst>
            </xdr:cNvPr>
            <xdr:cNvSpPr>
              <a:spLocks noRot="1" noChangeShapeType="1"/>
            </xdr:cNvSpPr>
          </xdr:nvSpPr>
          <xdr:spPr>
            <a:xfrm>
              <a:off x="7486650" y="15638653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18415</xdr:rowOff>
        </xdr:from>
        <xdr:to xmlns:xdr="http://schemas.openxmlformats.org/drawingml/2006/spreadsheetDrawing">
          <xdr:col>39</xdr:col>
          <xdr:colOff>190500</xdr:colOff>
          <xdr:row>641</xdr:row>
          <xdr:rowOff>0</xdr:rowOff>
        </xdr:to>
        <xdr:sp textlink="">
          <xdr:nvSpPr>
            <xdr:cNvPr id="2104" name="チェック 56" hidden="1">
              <a:extLst>
                <a:ext uri="{63B3BB69-23CF-44E3-9099-C40C66FF867C}">
                  <a14:compatExt spid="_x0000_s2104"/>
                </a:ext>
              </a:extLst>
            </xdr:cNvPr>
            <xdr:cNvSpPr>
              <a:spLocks noRot="1" noChangeShapeType="1"/>
            </xdr:cNvSpPr>
          </xdr:nvSpPr>
          <xdr:spPr>
            <a:xfrm>
              <a:off x="7486650" y="156386530"/>
              <a:ext cx="35242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641</xdr:row>
          <xdr:rowOff>19685</xdr:rowOff>
        </xdr:from>
        <xdr:to xmlns:xdr="http://schemas.openxmlformats.org/drawingml/2006/spreadsheetDrawing">
          <xdr:col>39</xdr:col>
          <xdr:colOff>190500</xdr:colOff>
          <xdr:row>642</xdr:row>
          <xdr:rowOff>0</xdr:rowOff>
        </xdr:to>
        <xdr:sp textlink="">
          <xdr:nvSpPr>
            <xdr:cNvPr id="2105" name="チェック 57" hidden="1">
              <a:extLst>
                <a:ext uri="{63B3BB69-23CF-44E3-9099-C40C66FF867C}">
                  <a14:compatExt spid="_x0000_s2105"/>
                </a:ext>
              </a:extLst>
            </xdr:cNvPr>
            <xdr:cNvSpPr>
              <a:spLocks noRot="1" noChangeShapeType="1"/>
            </xdr:cNvSpPr>
          </xdr:nvSpPr>
          <xdr:spPr>
            <a:xfrm>
              <a:off x="7486650" y="156625925"/>
              <a:ext cx="3524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638</xdr:row>
          <xdr:rowOff>190500</xdr:rowOff>
        </xdr:from>
        <xdr:to xmlns:xdr="http://schemas.openxmlformats.org/drawingml/2006/spreadsheetDrawing">
          <xdr:col>33</xdr:col>
          <xdr:colOff>152400</xdr:colOff>
          <xdr:row>640</xdr:row>
          <xdr:rowOff>29210</xdr:rowOff>
        </xdr:to>
        <xdr:sp textlink="">
          <xdr:nvSpPr>
            <xdr:cNvPr id="2106" name="チェック 58" hidden="1">
              <a:extLst>
                <a:ext uri="{63B3BB69-23CF-44E3-9099-C40C66FF867C}">
                  <a14:compatExt spid="_x0000_s2106"/>
                </a:ext>
              </a:extLst>
            </xdr:cNvPr>
            <xdr:cNvSpPr>
              <a:spLocks noRot="1" noChangeShapeType="1"/>
            </xdr:cNvSpPr>
          </xdr:nvSpPr>
          <xdr:spPr>
            <a:xfrm>
              <a:off x="6400800" y="156082365"/>
              <a:ext cx="35242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639</xdr:row>
          <xdr:rowOff>190500</xdr:rowOff>
        </xdr:from>
        <xdr:to xmlns:xdr="http://schemas.openxmlformats.org/drawingml/2006/spreadsheetDrawing">
          <xdr:col>33</xdr:col>
          <xdr:colOff>152400</xdr:colOff>
          <xdr:row>641</xdr:row>
          <xdr:rowOff>27940</xdr:rowOff>
        </xdr:to>
        <xdr:sp textlink="">
          <xdr:nvSpPr>
            <xdr:cNvPr id="2107" name="チェック 59" hidden="1">
              <a:extLst>
                <a:ext uri="{63B3BB69-23CF-44E3-9099-C40C66FF867C}">
                  <a14:compatExt spid="_x0000_s2107"/>
                </a:ext>
              </a:extLst>
            </xdr:cNvPr>
            <xdr:cNvSpPr>
              <a:spLocks noRot="1" noChangeShapeType="1"/>
            </xdr:cNvSpPr>
          </xdr:nvSpPr>
          <xdr:spPr>
            <a:xfrm>
              <a:off x="6400800" y="156320490"/>
              <a:ext cx="35242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640</xdr:row>
          <xdr:rowOff>190500</xdr:rowOff>
        </xdr:from>
        <xdr:to xmlns:xdr="http://schemas.openxmlformats.org/drawingml/2006/spreadsheetDrawing">
          <xdr:col>33</xdr:col>
          <xdr:colOff>152400</xdr:colOff>
          <xdr:row>642</xdr:row>
          <xdr:rowOff>19050</xdr:rowOff>
        </xdr:to>
        <xdr:sp textlink="">
          <xdr:nvSpPr>
            <xdr:cNvPr id="2108" name="チェック 60" hidden="1">
              <a:extLst>
                <a:ext uri="{63B3BB69-23CF-44E3-9099-C40C66FF867C}">
                  <a14:compatExt spid="_x0000_s2108"/>
                </a:ext>
              </a:extLst>
            </xdr:cNvPr>
            <xdr:cNvSpPr>
              <a:spLocks noRot="1" noChangeShapeType="1"/>
            </xdr:cNvSpPr>
          </xdr:nvSpPr>
          <xdr:spPr>
            <a:xfrm>
              <a:off x="6400800" y="156558615"/>
              <a:ext cx="352425"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636</xdr:row>
          <xdr:rowOff>189865</xdr:rowOff>
        </xdr:from>
        <xdr:to xmlns:xdr="http://schemas.openxmlformats.org/drawingml/2006/spreadsheetDrawing">
          <xdr:col>18</xdr:col>
          <xdr:colOff>152400</xdr:colOff>
          <xdr:row>638</xdr:row>
          <xdr:rowOff>27305</xdr:rowOff>
        </xdr:to>
        <xdr:sp textlink="">
          <xdr:nvSpPr>
            <xdr:cNvPr id="2109" name="チェック 61" hidden="1">
              <a:extLst>
                <a:ext uri="{63B3BB69-23CF-44E3-9099-C40C66FF867C}">
                  <a14:compatExt spid="_x0000_s2109"/>
                </a:ext>
              </a:extLst>
            </xdr:cNvPr>
            <xdr:cNvSpPr>
              <a:spLocks noRot="1" noChangeShapeType="1"/>
            </xdr:cNvSpPr>
          </xdr:nvSpPr>
          <xdr:spPr>
            <a:xfrm>
              <a:off x="3400425" y="155605480"/>
              <a:ext cx="35242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637</xdr:row>
          <xdr:rowOff>190500</xdr:rowOff>
        </xdr:from>
        <xdr:to xmlns:xdr="http://schemas.openxmlformats.org/drawingml/2006/spreadsheetDrawing">
          <xdr:col>18</xdr:col>
          <xdr:colOff>152400</xdr:colOff>
          <xdr:row>639</xdr:row>
          <xdr:rowOff>29210</xdr:rowOff>
        </xdr:to>
        <xdr:sp textlink="">
          <xdr:nvSpPr>
            <xdr:cNvPr id="2110" name="チェック 62" hidden="1">
              <a:extLst>
                <a:ext uri="{63B3BB69-23CF-44E3-9099-C40C66FF867C}">
                  <a14:compatExt spid="_x0000_s2110"/>
                </a:ext>
              </a:extLst>
            </xdr:cNvPr>
            <xdr:cNvSpPr>
              <a:spLocks noRot="1" noChangeShapeType="1"/>
            </xdr:cNvSpPr>
          </xdr:nvSpPr>
          <xdr:spPr>
            <a:xfrm>
              <a:off x="3400425" y="155844240"/>
              <a:ext cx="35242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638</xdr:row>
          <xdr:rowOff>190500</xdr:rowOff>
        </xdr:from>
        <xdr:to xmlns:xdr="http://schemas.openxmlformats.org/drawingml/2006/spreadsheetDrawing">
          <xdr:col>18</xdr:col>
          <xdr:colOff>152400</xdr:colOff>
          <xdr:row>640</xdr:row>
          <xdr:rowOff>29210</xdr:rowOff>
        </xdr:to>
        <xdr:sp textlink="">
          <xdr:nvSpPr>
            <xdr:cNvPr id="2111" name="チェック 63" hidden="1">
              <a:extLst>
                <a:ext uri="{63B3BB69-23CF-44E3-9099-C40C66FF867C}">
                  <a14:compatExt spid="_x0000_s2111"/>
                </a:ext>
              </a:extLst>
            </xdr:cNvPr>
            <xdr:cNvSpPr>
              <a:spLocks noRot="1" noChangeShapeType="1"/>
            </xdr:cNvSpPr>
          </xdr:nvSpPr>
          <xdr:spPr>
            <a:xfrm>
              <a:off x="3400425" y="156082365"/>
              <a:ext cx="35242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639</xdr:row>
          <xdr:rowOff>190500</xdr:rowOff>
        </xdr:from>
        <xdr:to xmlns:xdr="http://schemas.openxmlformats.org/drawingml/2006/spreadsheetDrawing">
          <xdr:col>18</xdr:col>
          <xdr:colOff>152400</xdr:colOff>
          <xdr:row>641</xdr:row>
          <xdr:rowOff>27940</xdr:rowOff>
        </xdr:to>
        <xdr:sp textlink="">
          <xdr:nvSpPr>
            <xdr:cNvPr id="2112" name="チェック 64" hidden="1">
              <a:extLst>
                <a:ext uri="{63B3BB69-23CF-44E3-9099-C40C66FF867C}">
                  <a14:compatExt spid="_x0000_s2112"/>
                </a:ext>
              </a:extLst>
            </xdr:cNvPr>
            <xdr:cNvSpPr>
              <a:spLocks noRot="1" noChangeShapeType="1"/>
            </xdr:cNvSpPr>
          </xdr:nvSpPr>
          <xdr:spPr>
            <a:xfrm>
              <a:off x="3400425" y="156320490"/>
              <a:ext cx="35242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640</xdr:row>
          <xdr:rowOff>190500</xdr:rowOff>
        </xdr:from>
        <xdr:to xmlns:xdr="http://schemas.openxmlformats.org/drawingml/2006/spreadsheetDrawing">
          <xdr:col>18</xdr:col>
          <xdr:colOff>152400</xdr:colOff>
          <xdr:row>642</xdr:row>
          <xdr:rowOff>19050</xdr:rowOff>
        </xdr:to>
        <xdr:sp textlink="">
          <xdr:nvSpPr>
            <xdr:cNvPr id="2113" name="チェック 65" hidden="1">
              <a:extLst>
                <a:ext uri="{63B3BB69-23CF-44E3-9099-C40C66FF867C}">
                  <a14:compatExt spid="_x0000_s2113"/>
                </a:ext>
              </a:extLst>
            </xdr:cNvPr>
            <xdr:cNvSpPr>
              <a:spLocks noRot="1" noChangeShapeType="1"/>
            </xdr:cNvSpPr>
          </xdr:nvSpPr>
          <xdr:spPr>
            <a:xfrm>
              <a:off x="3400425" y="156558615"/>
              <a:ext cx="352425"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636</xdr:row>
          <xdr:rowOff>200025</xdr:rowOff>
        </xdr:from>
        <xdr:to xmlns:xdr="http://schemas.openxmlformats.org/drawingml/2006/spreadsheetDrawing">
          <xdr:col>22</xdr:col>
          <xdr:colOff>142875</xdr:colOff>
          <xdr:row>637</xdr:row>
          <xdr:rowOff>227965</xdr:rowOff>
        </xdr:to>
        <xdr:sp textlink="">
          <xdr:nvSpPr>
            <xdr:cNvPr id="2114" name="チェック 66" hidden="1">
              <a:extLst>
                <a:ext uri="{63B3BB69-23CF-44E3-9099-C40C66FF867C}">
                  <a14:compatExt spid="_x0000_s2114"/>
                </a:ext>
              </a:extLst>
            </xdr:cNvPr>
            <xdr:cNvSpPr>
              <a:spLocks noRot="1" noChangeShapeType="1"/>
            </xdr:cNvSpPr>
          </xdr:nvSpPr>
          <xdr:spPr>
            <a:xfrm>
              <a:off x="4200525" y="155615640"/>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637</xdr:row>
          <xdr:rowOff>200025</xdr:rowOff>
        </xdr:from>
        <xdr:to xmlns:xdr="http://schemas.openxmlformats.org/drawingml/2006/spreadsheetDrawing">
          <xdr:col>22</xdr:col>
          <xdr:colOff>142875</xdr:colOff>
          <xdr:row>639</xdr:row>
          <xdr:rowOff>0</xdr:rowOff>
        </xdr:to>
        <xdr:sp textlink="">
          <xdr:nvSpPr>
            <xdr:cNvPr id="2115" name="チェック 67" hidden="1">
              <a:extLst>
                <a:ext uri="{63B3BB69-23CF-44E3-9099-C40C66FF867C}">
                  <a14:compatExt spid="_x0000_s2115"/>
                </a:ext>
              </a:extLst>
            </xdr:cNvPr>
            <xdr:cNvSpPr>
              <a:spLocks noRot="1" noChangeShapeType="1"/>
            </xdr:cNvSpPr>
          </xdr:nvSpPr>
          <xdr:spPr>
            <a:xfrm>
              <a:off x="4200525" y="155853765"/>
              <a:ext cx="34290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638</xdr:row>
          <xdr:rowOff>200025</xdr:rowOff>
        </xdr:from>
        <xdr:to xmlns:xdr="http://schemas.openxmlformats.org/drawingml/2006/spreadsheetDrawing">
          <xdr:col>22</xdr:col>
          <xdr:colOff>142875</xdr:colOff>
          <xdr:row>639</xdr:row>
          <xdr:rowOff>228600</xdr:rowOff>
        </xdr:to>
        <xdr:sp textlink="">
          <xdr:nvSpPr>
            <xdr:cNvPr id="2116" name="チェック 68" hidden="1">
              <a:extLst>
                <a:ext uri="{63B3BB69-23CF-44E3-9099-C40C66FF867C}">
                  <a14:compatExt spid="_x0000_s2116"/>
                </a:ext>
              </a:extLst>
            </xdr:cNvPr>
            <xdr:cNvSpPr>
              <a:spLocks noRot="1" noChangeShapeType="1"/>
            </xdr:cNvSpPr>
          </xdr:nvSpPr>
          <xdr:spPr>
            <a:xfrm>
              <a:off x="4200525" y="156091890"/>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639</xdr:row>
          <xdr:rowOff>200025</xdr:rowOff>
        </xdr:from>
        <xdr:to xmlns:xdr="http://schemas.openxmlformats.org/drawingml/2006/spreadsheetDrawing">
          <xdr:col>22</xdr:col>
          <xdr:colOff>142875</xdr:colOff>
          <xdr:row>640</xdr:row>
          <xdr:rowOff>228600</xdr:rowOff>
        </xdr:to>
        <xdr:sp textlink="">
          <xdr:nvSpPr>
            <xdr:cNvPr id="2117" name="チェック 69" hidden="1">
              <a:extLst>
                <a:ext uri="{63B3BB69-23CF-44E3-9099-C40C66FF867C}">
                  <a14:compatExt spid="_x0000_s2117"/>
                </a:ext>
              </a:extLst>
            </xdr:cNvPr>
            <xdr:cNvSpPr>
              <a:spLocks noRot="1" noChangeShapeType="1"/>
            </xdr:cNvSpPr>
          </xdr:nvSpPr>
          <xdr:spPr>
            <a:xfrm>
              <a:off x="4200525" y="156330015"/>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640</xdr:row>
          <xdr:rowOff>200025</xdr:rowOff>
        </xdr:from>
        <xdr:to xmlns:xdr="http://schemas.openxmlformats.org/drawingml/2006/spreadsheetDrawing">
          <xdr:col>22</xdr:col>
          <xdr:colOff>142875</xdr:colOff>
          <xdr:row>641</xdr:row>
          <xdr:rowOff>227965</xdr:rowOff>
        </xdr:to>
        <xdr:sp textlink="">
          <xdr:nvSpPr>
            <xdr:cNvPr id="2118" name="チェック 70" hidden="1">
              <a:extLst>
                <a:ext uri="{63B3BB69-23CF-44E3-9099-C40C66FF867C}">
                  <a14:compatExt spid="_x0000_s2118"/>
                </a:ext>
              </a:extLst>
            </xdr:cNvPr>
            <xdr:cNvSpPr>
              <a:spLocks noRot="1" noChangeShapeType="1"/>
            </xdr:cNvSpPr>
          </xdr:nvSpPr>
          <xdr:spPr>
            <a:xfrm>
              <a:off x="4200525" y="156568140"/>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0</xdr:colOff>
          <xdr:row>52</xdr:row>
          <xdr:rowOff>0</xdr:rowOff>
        </xdr:from>
        <xdr:to xmlns:xdr="http://schemas.openxmlformats.org/drawingml/2006/spreadsheetDrawing">
          <xdr:col>8</xdr:col>
          <xdr:colOff>161925</xdr:colOff>
          <xdr:row>52</xdr:row>
          <xdr:rowOff>229235</xdr:rowOff>
        </xdr:to>
        <xdr:sp textlink="">
          <xdr:nvSpPr>
            <xdr:cNvPr id="2120" name="チェック 72" hidden="1">
              <a:extLst>
                <a:ext uri="{63B3BB69-23CF-44E3-9099-C40C66FF867C}">
                  <a14:compatExt spid="_x0000_s2120"/>
                </a:ext>
              </a:extLst>
            </xdr:cNvPr>
            <xdr:cNvSpPr>
              <a:spLocks noRot="1" noChangeShapeType="1"/>
            </xdr:cNvSpPr>
          </xdr:nvSpPr>
          <xdr:spPr>
            <a:xfrm>
              <a:off x="1200150" y="12245975"/>
              <a:ext cx="561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28575</xdr:colOff>
          <xdr:row>52</xdr:row>
          <xdr:rowOff>0</xdr:rowOff>
        </xdr:from>
        <xdr:to xmlns:xdr="http://schemas.openxmlformats.org/drawingml/2006/spreadsheetDrawing">
          <xdr:col>14</xdr:col>
          <xdr:colOff>0</xdr:colOff>
          <xdr:row>52</xdr:row>
          <xdr:rowOff>238760</xdr:rowOff>
        </xdr:to>
        <xdr:sp textlink="">
          <xdr:nvSpPr>
            <xdr:cNvPr id="2121" name="チェック 73" hidden="1">
              <a:extLst>
                <a:ext uri="{63B3BB69-23CF-44E3-9099-C40C66FF867C}">
                  <a14:compatExt spid="_x0000_s2121"/>
                </a:ext>
              </a:extLst>
            </xdr:cNvPr>
            <xdr:cNvSpPr>
              <a:spLocks noRot="1" noChangeShapeType="1"/>
            </xdr:cNvSpPr>
          </xdr:nvSpPr>
          <xdr:spPr>
            <a:xfrm>
              <a:off x="2028825" y="12245975"/>
              <a:ext cx="77152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171450</xdr:colOff>
          <xdr:row>52</xdr:row>
          <xdr:rowOff>0</xdr:rowOff>
        </xdr:from>
        <xdr:to xmlns:xdr="http://schemas.openxmlformats.org/drawingml/2006/spreadsheetDrawing">
          <xdr:col>18</xdr:col>
          <xdr:colOff>161925</xdr:colOff>
          <xdr:row>52</xdr:row>
          <xdr:rowOff>238760</xdr:rowOff>
        </xdr:to>
        <xdr:sp textlink="">
          <xdr:nvSpPr>
            <xdr:cNvPr id="2122" name="チェック 74" hidden="1">
              <a:extLst>
                <a:ext uri="{63B3BB69-23CF-44E3-9099-C40C66FF867C}">
                  <a14:compatExt spid="_x0000_s2122"/>
                </a:ext>
              </a:extLst>
            </xdr:cNvPr>
            <xdr:cNvSpPr>
              <a:spLocks noRot="1" noChangeShapeType="1"/>
            </xdr:cNvSpPr>
          </xdr:nvSpPr>
          <xdr:spPr>
            <a:xfrm>
              <a:off x="2971800" y="12245975"/>
              <a:ext cx="790575" cy="238760"/>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22</xdr:col>
      <xdr:colOff>0</xdr:colOff>
      <xdr:row>1</xdr:row>
      <xdr:rowOff>0</xdr:rowOff>
    </xdr:from>
    <xdr:to xmlns:xdr="http://schemas.openxmlformats.org/drawingml/2006/spreadsheetDrawing">
      <xdr:col>27</xdr:col>
      <xdr:colOff>0</xdr:colOff>
      <xdr:row>7</xdr:row>
      <xdr:rowOff>0</xdr:rowOff>
    </xdr:to>
    <xdr:sp macro="" textlink="">
      <xdr:nvSpPr>
        <xdr:cNvPr id="3" name="テキスト ボックス 2"/>
        <xdr:cNvSpPr txBox="1"/>
      </xdr:nvSpPr>
      <xdr:spPr>
        <a:xfrm>
          <a:off x="10020300" y="85725"/>
          <a:ext cx="3429000" cy="124015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◆赤枠・黄色に着色したセルに記入してください。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13</xdr:col>
      <xdr:colOff>0</xdr:colOff>
      <xdr:row>1</xdr:row>
      <xdr:rowOff>0</xdr:rowOff>
    </xdr:from>
    <xdr:to xmlns:xdr="http://schemas.openxmlformats.org/drawingml/2006/spreadsheetDrawing">
      <xdr:col>17</xdr:col>
      <xdr:colOff>0</xdr:colOff>
      <xdr:row>6</xdr:row>
      <xdr:rowOff>0</xdr:rowOff>
    </xdr:to>
    <xdr:sp macro="" textlink="">
      <xdr:nvSpPr>
        <xdr:cNvPr id="2" name="テキスト ボックス 1"/>
        <xdr:cNvSpPr txBox="1"/>
      </xdr:nvSpPr>
      <xdr:spPr>
        <a:xfrm>
          <a:off x="11523980" y="228600"/>
          <a:ext cx="2743200" cy="139890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12</xdr:col>
      <xdr:colOff>655955</xdr:colOff>
      <xdr:row>1</xdr:row>
      <xdr:rowOff>74295</xdr:rowOff>
    </xdr:from>
    <xdr:to xmlns:xdr="http://schemas.openxmlformats.org/drawingml/2006/spreadsheetDrawing">
      <xdr:col>18</xdr:col>
      <xdr:colOff>0</xdr:colOff>
      <xdr:row>5</xdr:row>
      <xdr:rowOff>466090</xdr:rowOff>
    </xdr:to>
    <xdr:sp macro="" textlink="">
      <xdr:nvSpPr>
        <xdr:cNvPr id="2" name="テキスト ボックス 1"/>
        <xdr:cNvSpPr txBox="1"/>
      </xdr:nvSpPr>
      <xdr:spPr>
        <a:xfrm>
          <a:off x="9771380" y="188595"/>
          <a:ext cx="3487420" cy="141605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◆赤枠・黄色に着色したセルに記入してください。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18</xdr:col>
      <xdr:colOff>651510</xdr:colOff>
      <xdr:row>1</xdr:row>
      <xdr:rowOff>170180</xdr:rowOff>
    </xdr:from>
    <xdr:to xmlns:xdr="http://schemas.openxmlformats.org/drawingml/2006/spreadsheetDrawing">
      <xdr:col>23</xdr:col>
      <xdr:colOff>662305</xdr:colOff>
      <xdr:row>6</xdr:row>
      <xdr:rowOff>31750</xdr:rowOff>
    </xdr:to>
    <xdr:sp macro="" textlink="">
      <xdr:nvSpPr>
        <xdr:cNvPr id="2" name="テキスト ボックス 1"/>
        <xdr:cNvSpPr txBox="1"/>
      </xdr:nvSpPr>
      <xdr:spPr>
        <a:xfrm>
          <a:off x="8843010" y="379730"/>
          <a:ext cx="3439795" cy="113792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11</xdr:col>
      <xdr:colOff>252095</xdr:colOff>
      <xdr:row>4</xdr:row>
      <xdr:rowOff>225425</xdr:rowOff>
    </xdr:from>
    <xdr:to xmlns:xdr="http://schemas.openxmlformats.org/drawingml/2006/spreadsheetDrawing">
      <xdr:col>16</xdr:col>
      <xdr:colOff>220980</xdr:colOff>
      <xdr:row>6</xdr:row>
      <xdr:rowOff>285115</xdr:rowOff>
    </xdr:to>
    <xdr:sp macro="" textlink="">
      <xdr:nvSpPr>
        <xdr:cNvPr id="2" name="テキスト ボックス 1"/>
        <xdr:cNvSpPr txBox="1"/>
      </xdr:nvSpPr>
      <xdr:spPr>
        <a:xfrm>
          <a:off x="9786620" y="1276350"/>
          <a:ext cx="3426460" cy="99314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200" b="1">
              <a:solidFill>
                <a:schemeClr val="accent5">
                  <a:lumMod val="50000"/>
                </a:schemeClr>
              </a:solidFill>
            </a:rPr>
            <a:t>【</a:t>
          </a:r>
          <a:r>
            <a:rPr kumimoji="1" lang="ja-JP" altLang="en-US" sz="1200" b="1">
              <a:solidFill>
                <a:schemeClr val="accent5">
                  <a:lumMod val="50000"/>
                </a:schemeClr>
              </a:solidFill>
            </a:rPr>
            <a:t>留意事項</a:t>
          </a:r>
          <a:r>
            <a:rPr kumimoji="1" lang="en-US" altLang="ja-JP" sz="1200" b="1">
              <a:solidFill>
                <a:schemeClr val="accent5">
                  <a:lumMod val="50000"/>
                </a:schemeClr>
              </a:solidFill>
            </a:rPr>
            <a:t>】</a:t>
          </a:r>
          <a:endParaRPr kumimoji="1" lang="en-US" altLang="ja-JP" sz="1200" b="1">
            <a:solidFill>
              <a:schemeClr val="accent5">
                <a:lumMod val="50000"/>
              </a:schemeClr>
            </a:solidFill>
          </a:endParaRPr>
        </a:p>
        <a:p>
          <a:r>
            <a:rPr kumimoji="1" lang="ja-JP" altLang="en-US" sz="1200" b="1">
              <a:solidFill>
                <a:schemeClr val="accent5">
                  <a:lumMod val="50000"/>
                </a:schemeClr>
              </a:solidFill>
            </a:rPr>
            <a:t>◆会議等の実施状況が分かるものを別途添付でも可</a:t>
          </a:r>
          <a:endParaRPr kumimoji="1" lang="en-US" altLang="ja-JP" sz="1200" b="1">
            <a:solidFill>
              <a:schemeClr val="accent5">
                <a:lumMod val="50000"/>
              </a:schemeClr>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8</xdr:col>
      <xdr:colOff>10160</xdr:colOff>
      <xdr:row>2</xdr:row>
      <xdr:rowOff>200660</xdr:rowOff>
    </xdr:from>
    <xdr:to xmlns:xdr="http://schemas.openxmlformats.org/drawingml/2006/spreadsheetDrawing">
      <xdr:col>13</xdr:col>
      <xdr:colOff>10160</xdr:colOff>
      <xdr:row>7</xdr:row>
      <xdr:rowOff>12700</xdr:rowOff>
    </xdr:to>
    <xdr:sp macro="" textlink="">
      <xdr:nvSpPr>
        <xdr:cNvPr id="2" name="テキスト ボックス 1"/>
        <xdr:cNvSpPr txBox="1"/>
      </xdr:nvSpPr>
      <xdr:spPr>
        <a:xfrm>
          <a:off x="6649085" y="657860"/>
          <a:ext cx="3429000" cy="97409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rgbClr val="FF0000"/>
              </a:solidFill>
            </a:rPr>
            <a:t>【</a:t>
          </a:r>
          <a:r>
            <a:rPr kumimoji="1" lang="ja-JP" altLang="en-US" sz="1000">
              <a:solidFill>
                <a:srgbClr val="FF0000"/>
              </a:solidFill>
            </a:rPr>
            <a:t>留意事項</a:t>
          </a:r>
          <a:r>
            <a:rPr kumimoji="1" lang="en-US" altLang="ja-JP" sz="1000">
              <a:solidFill>
                <a:srgbClr val="FF0000"/>
              </a:solidFill>
            </a:rPr>
            <a:t>】</a:t>
          </a:r>
          <a:endParaRPr kumimoji="1" lang="en-US" altLang="ja-JP" sz="1000">
            <a:solidFill>
              <a:srgbClr val="FF0000"/>
            </a:solidFill>
          </a:endParaRPr>
        </a:p>
        <a:p>
          <a:r>
            <a:rPr kumimoji="1" lang="ja-JP" altLang="en-US" sz="1000" b="1">
              <a:solidFill>
                <a:srgbClr val="FF0000"/>
              </a:solidFill>
            </a:rPr>
            <a:t>◆園で作成されている研修の状況がわかる記録を提出する場合は記入不要</a:t>
          </a:r>
          <a:endParaRPr kumimoji="1" lang="en-US" altLang="ja-JP" sz="1000" b="1">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14</xdr:col>
      <xdr:colOff>370205</xdr:colOff>
      <xdr:row>0</xdr:row>
      <xdr:rowOff>233680</xdr:rowOff>
    </xdr:from>
    <xdr:to xmlns:xdr="http://schemas.openxmlformats.org/drawingml/2006/spreadsheetDrawing">
      <xdr:col>18</xdr:col>
      <xdr:colOff>370205</xdr:colOff>
      <xdr:row>6</xdr:row>
      <xdr:rowOff>62230</xdr:rowOff>
    </xdr:to>
    <xdr:sp macro="" textlink="">
      <xdr:nvSpPr>
        <xdr:cNvPr id="2" name="テキスト ボックス 1"/>
        <xdr:cNvSpPr txBox="1"/>
      </xdr:nvSpPr>
      <xdr:spPr>
        <a:xfrm>
          <a:off x="10828655" y="233680"/>
          <a:ext cx="2743200" cy="201549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◆氏名を入力すると、整理番号が表示されます（自動計算）。</a:t>
          </a:r>
          <a:endParaRPr kumimoji="1" lang="en-US" altLang="ja-JP" sz="1000">
            <a:solidFill>
              <a:schemeClr val="accent5">
                <a:lumMod val="50000"/>
              </a:schemeClr>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8.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9.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drawing" Target="../drawings/drawing10.xml" /><Relationship Id="rId3" Type="http://schemas.openxmlformats.org/officeDocument/2006/relationships/vmlDrawing" Target="../drawings/vmlDrawing3.vml" /><Relationship Id="rId4" Type="http://schemas.openxmlformats.org/officeDocument/2006/relationships/ctrlProp" Target="../ctrlProps/ctrlProp36.xml" /><Relationship Id="rId5" Type="http://schemas.openxmlformats.org/officeDocument/2006/relationships/ctrlProp" Target="../ctrlProps/ctrlProp37.xml" /><Relationship Id="rId6" Type="http://schemas.openxmlformats.org/officeDocument/2006/relationships/comments" Target="../comments2.xml"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1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5.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A1:I39"/>
  <sheetViews>
    <sheetView showGridLines="0" tabSelected="1" view="pageBreakPreview" zoomScale="90" zoomScaleNormal="90" zoomScaleSheetLayoutView="90" workbookViewId="0">
      <selection activeCell="B25" sqref="B25:C25"/>
    </sheetView>
  </sheetViews>
  <sheetFormatPr defaultRowHeight="18"/>
  <cols>
    <col min="1" max="1" width="6.125" style="1" customWidth="1"/>
    <col min="2" max="2" width="26.5" style="1" customWidth="1"/>
    <col min="3" max="3" width="38" style="1" customWidth="1"/>
    <col min="4" max="4" width="22.375" style="1" customWidth="1"/>
    <col min="5" max="5" width="15" style="1" customWidth="1"/>
    <col min="6" max="16384" width="9" style="1" customWidth="1"/>
  </cols>
  <sheetData>
    <row r="1" spans="1:9" ht="28.5" customHeight="1">
      <c r="A1" s="2" t="s">
        <v>1212</v>
      </c>
      <c r="B1" s="2"/>
      <c r="C1" s="2"/>
      <c r="D1" s="2"/>
      <c r="E1" s="2"/>
      <c r="F1" s="2"/>
    </row>
    <row r="2" spans="1:9" ht="33" customHeight="1">
      <c r="A2" s="3" t="s">
        <v>1213</v>
      </c>
      <c r="B2" s="2"/>
      <c r="C2" s="2"/>
      <c r="D2" s="2"/>
      <c r="E2" s="2"/>
      <c r="F2" s="2"/>
      <c r="H2" s="40">
        <v>8</v>
      </c>
      <c r="I2" s="1" t="s">
        <v>69</v>
      </c>
    </row>
    <row r="3" spans="1:9" ht="23.25" customHeight="1">
      <c r="A3" s="4"/>
      <c r="B3" s="5" t="s">
        <v>638</v>
      </c>
      <c r="C3" s="20"/>
      <c r="D3" s="20"/>
      <c r="E3" s="4"/>
      <c r="F3" s="4"/>
    </row>
    <row r="4" spans="1:9" ht="23.25" customHeight="1">
      <c r="B4" s="6" t="s">
        <v>1062</v>
      </c>
      <c r="C4" s="21"/>
      <c r="D4" s="21"/>
    </row>
    <row r="5" spans="1:9" ht="23.25" customHeight="1">
      <c r="B5" s="6" t="s">
        <v>360</v>
      </c>
      <c r="C5" s="21"/>
      <c r="D5" s="21"/>
    </row>
    <row r="6" spans="1:9" ht="23.25" customHeight="1">
      <c r="B6" s="6" t="s">
        <v>545</v>
      </c>
      <c r="C6" s="21"/>
      <c r="D6" s="21"/>
    </row>
    <row r="7" spans="1:9" ht="23.25" customHeight="1">
      <c r="B7" s="6" t="s">
        <v>1064</v>
      </c>
      <c r="C7" s="21"/>
      <c r="D7" s="21"/>
    </row>
    <row r="8" spans="1:9" ht="23.25" customHeight="1">
      <c r="B8" s="6" t="s">
        <v>834</v>
      </c>
      <c r="C8" s="21"/>
      <c r="D8" s="21"/>
    </row>
    <row r="9" spans="1:9" ht="23.25" customHeight="1">
      <c r="B9" s="6" t="s">
        <v>918</v>
      </c>
      <c r="C9" s="21"/>
      <c r="D9" s="21"/>
    </row>
    <row r="10" spans="1:9" ht="23.25" customHeight="1">
      <c r="B10" s="6" t="s">
        <v>10</v>
      </c>
      <c r="C10" s="21"/>
      <c r="D10" s="21"/>
    </row>
    <row r="11" spans="1:9" ht="16.5" customHeight="1"/>
    <row r="12" spans="1:9" ht="25.5" customHeight="1">
      <c r="B12" s="7" t="s">
        <v>1066</v>
      </c>
      <c r="C12" s="22"/>
      <c r="D12" s="28"/>
      <c r="E12" s="34" t="s">
        <v>337</v>
      </c>
    </row>
    <row r="13" spans="1:9" ht="18.75" customHeight="1">
      <c r="B13" s="8" t="s">
        <v>650</v>
      </c>
      <c r="C13" s="23"/>
      <c r="D13" s="29"/>
      <c r="E13" s="35"/>
    </row>
    <row r="14" spans="1:9" ht="84" customHeight="1">
      <c r="B14" s="9" t="s">
        <v>636</v>
      </c>
      <c r="C14" s="9"/>
      <c r="D14" s="9"/>
      <c r="E14" s="35"/>
    </row>
    <row r="15" spans="1:9" ht="21.75" customHeight="1">
      <c r="B15" s="10" t="str">
        <f>"◆令和"&amp;DBCS($H$2-1)&amp;"年度保育所収支決算関係書類の写し（※）"</f>
        <v>◆令和７年度保育所収支決算関係書類の写し（※）</v>
      </c>
      <c r="C15" s="11"/>
      <c r="D15" s="11"/>
      <c r="E15" s="35"/>
    </row>
    <row r="16" spans="1:9" ht="21" customHeight="1">
      <c r="B16" s="11" t="str">
        <f>"◆令和"&amp;DBCS($H$2)&amp;"年度保育所収支予算書の写し"</f>
        <v>◆令和８年度保育所収支予算書の写し</v>
      </c>
      <c r="C16" s="11"/>
      <c r="D16" s="11"/>
      <c r="E16" s="35"/>
    </row>
    <row r="17" spans="2:5" ht="21" customHeight="1">
      <c r="B17" s="12" t="s">
        <v>854</v>
      </c>
      <c r="C17" s="12"/>
      <c r="D17" s="12"/>
      <c r="E17" s="35"/>
    </row>
    <row r="18" spans="2:5" ht="21" customHeight="1">
      <c r="B18" s="12" t="s">
        <v>105</v>
      </c>
      <c r="C18" s="12"/>
      <c r="D18" s="12"/>
      <c r="E18" s="35"/>
    </row>
    <row r="19" spans="2:5" ht="21" customHeight="1">
      <c r="B19" s="13" t="s">
        <v>536</v>
      </c>
      <c r="C19" s="13"/>
      <c r="D19" s="13"/>
      <c r="E19" s="35"/>
    </row>
    <row r="20" spans="2:5" ht="41.25" customHeight="1">
      <c r="B20" s="14" t="s">
        <v>893</v>
      </c>
      <c r="C20" s="14"/>
      <c r="D20" s="14"/>
      <c r="E20" s="35"/>
    </row>
    <row r="21" spans="2:5" ht="21" customHeight="1">
      <c r="B21" s="8" t="s">
        <v>689</v>
      </c>
      <c r="C21" s="23"/>
      <c r="D21" s="29"/>
      <c r="E21" s="35"/>
    </row>
    <row r="22" spans="2:5" ht="21" customHeight="1">
      <c r="B22" s="8" t="s">
        <v>709</v>
      </c>
      <c r="C22" s="23"/>
      <c r="D22" s="29"/>
      <c r="E22" s="35"/>
    </row>
    <row r="23" spans="2:5" ht="21" customHeight="1">
      <c r="B23" s="8" t="s">
        <v>1097</v>
      </c>
      <c r="C23" s="23"/>
      <c r="D23" s="29"/>
      <c r="E23" s="35"/>
    </row>
    <row r="24" spans="2:5" ht="21" customHeight="1">
      <c r="B24" s="12" t="s">
        <v>970</v>
      </c>
      <c r="C24" s="12"/>
      <c r="D24" s="12"/>
      <c r="E24" s="35"/>
    </row>
    <row r="25" spans="2:5">
      <c r="B25" s="15" t="str">
        <f>"※令和"&amp;DBCS($H$2-1)&amp;"年度保育所収支決算関係書類の写しについては、会計区分に応じて以下表の資料を添付してください。"</f>
        <v>※令和７年度保育所収支決算関係書類の写しについては、会計区分に応じて以下表の資料を添付してください。</v>
      </c>
      <c r="C25" s="4"/>
    </row>
    <row r="26" spans="2:5">
      <c r="B26" s="1" t="s">
        <v>897</v>
      </c>
    </row>
    <row r="27" spans="2:5">
      <c r="B27" s="16" t="s">
        <v>202</v>
      </c>
      <c r="C27" s="24"/>
      <c r="D27" s="30" t="s">
        <v>618</v>
      </c>
      <c r="E27" s="36"/>
    </row>
    <row r="28" spans="2:5">
      <c r="B28" s="17" t="s">
        <v>1129</v>
      </c>
      <c r="C28" s="25"/>
      <c r="D28" s="31" t="s">
        <v>101</v>
      </c>
      <c r="E28" s="37"/>
    </row>
    <row r="29" spans="2:5">
      <c r="B29" s="17" t="s">
        <v>92</v>
      </c>
      <c r="C29" s="25"/>
      <c r="D29" s="31" t="s">
        <v>1140</v>
      </c>
      <c r="E29" s="37"/>
    </row>
    <row r="30" spans="2:5">
      <c r="B30" s="18" t="s">
        <v>298</v>
      </c>
      <c r="C30" s="26"/>
      <c r="D30" s="32" t="s">
        <v>174</v>
      </c>
      <c r="E30" s="38"/>
    </row>
    <row r="31" spans="2:5">
      <c r="B31" s="18" t="s">
        <v>1132</v>
      </c>
      <c r="C31" s="26"/>
      <c r="D31" s="31" t="s">
        <v>472</v>
      </c>
      <c r="E31" s="37"/>
    </row>
    <row r="32" spans="2:5">
      <c r="B32" s="18" t="s">
        <v>149</v>
      </c>
      <c r="C32" s="26"/>
      <c r="D32" s="31" t="s">
        <v>639</v>
      </c>
      <c r="E32" s="37"/>
    </row>
    <row r="33" spans="2:5">
      <c r="B33" s="18" t="s">
        <v>645</v>
      </c>
      <c r="C33" s="26"/>
      <c r="D33" s="31" t="s">
        <v>506</v>
      </c>
      <c r="E33" s="37"/>
    </row>
    <row r="34" spans="2:5">
      <c r="B34" s="18" t="s">
        <v>1135</v>
      </c>
      <c r="C34" s="26"/>
      <c r="D34" s="31" t="s">
        <v>188</v>
      </c>
      <c r="E34" s="37"/>
    </row>
    <row r="35" spans="2:5">
      <c r="B35" s="18" t="s">
        <v>1136</v>
      </c>
      <c r="C35" s="26"/>
      <c r="D35" s="31" t="s">
        <v>1131</v>
      </c>
      <c r="E35" s="37"/>
    </row>
    <row r="36" spans="2:5">
      <c r="B36" s="18" t="s">
        <v>459</v>
      </c>
      <c r="C36" s="26"/>
      <c r="D36" s="31" t="s">
        <v>8</v>
      </c>
      <c r="E36" s="37"/>
    </row>
    <row r="37" spans="2:5">
      <c r="B37" s="18" t="s">
        <v>776</v>
      </c>
      <c r="C37" s="26"/>
      <c r="D37" s="31" t="s">
        <v>1133</v>
      </c>
      <c r="E37" s="37"/>
    </row>
    <row r="38" spans="2:5">
      <c r="B38" s="18" t="s">
        <v>1137</v>
      </c>
      <c r="C38" s="26"/>
      <c r="D38" s="31" t="s">
        <v>257</v>
      </c>
      <c r="E38" s="37"/>
    </row>
    <row r="39" spans="2:5">
      <c r="B39" s="19" t="s">
        <v>1139</v>
      </c>
      <c r="C39" s="27"/>
      <c r="D39" s="33"/>
      <c r="E39" s="39"/>
    </row>
  </sheetData>
  <mergeCells count="35">
    <mergeCell ref="A1:F1"/>
    <mergeCell ref="A2:F2"/>
    <mergeCell ref="C3:D3"/>
    <mergeCell ref="C4:D4"/>
    <mergeCell ref="C5:D5"/>
    <mergeCell ref="C6:D6"/>
    <mergeCell ref="C7:D7"/>
    <mergeCell ref="C8:D8"/>
    <mergeCell ref="C9:D9"/>
    <mergeCell ref="C10:D10"/>
    <mergeCell ref="B12:D12"/>
    <mergeCell ref="B13:D13"/>
    <mergeCell ref="B14:D14"/>
    <mergeCell ref="B15:D15"/>
    <mergeCell ref="B16:D16"/>
    <mergeCell ref="B17:D17"/>
    <mergeCell ref="B18:D18"/>
    <mergeCell ref="B19:D19"/>
    <mergeCell ref="B20:D20"/>
    <mergeCell ref="B24:D24"/>
    <mergeCell ref="D27:E27"/>
    <mergeCell ref="D28:E28"/>
    <mergeCell ref="D29:E29"/>
    <mergeCell ref="B30:C30"/>
    <mergeCell ref="D30:E30"/>
    <mergeCell ref="B31:C31"/>
    <mergeCell ref="D31:E31"/>
    <mergeCell ref="B32:C32"/>
    <mergeCell ref="B33:C33"/>
    <mergeCell ref="B34:C34"/>
    <mergeCell ref="B35:C35"/>
    <mergeCell ref="B36:C36"/>
    <mergeCell ref="B37:C37"/>
    <mergeCell ref="B38:C38"/>
    <mergeCell ref="B39:C39"/>
  </mergeCells>
  <phoneticPr fontId="1"/>
  <dataValidations count="1">
    <dataValidation type="list" allowBlank="1" showDropDown="0" showInputMessage="1" showErrorMessage="1" prompt="プルダウンメニューから選んでください_x000a_添付した場合は：有_x000a_添付が無い場合は：無" sqref="E13:E24">
      <formula1>"有,無,"</formula1>
    </dataValidation>
  </dataValidations>
  <printOptions horizontalCentered="1"/>
  <pageMargins left="0.51181102362204722" right="0.51181102362204722" top="0.35433070866141736" bottom="0.35433070866141736" header="0.11811023622047245" footer="0.11811023622047245"/>
  <pageSetup paperSize="9" scale="72" fitToWidth="1" fitToHeight="0" orientation="portrait" usePrinterDefaults="1"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00B0F0"/>
  </sheetPr>
  <dimension ref="C1:G28"/>
  <sheetViews>
    <sheetView workbookViewId="0">
      <selection activeCell="F2" sqref="F2"/>
    </sheetView>
  </sheetViews>
  <sheetFormatPr defaultRowHeight="18"/>
  <cols>
    <col min="1" max="2" width="2" style="70" customWidth="1"/>
    <col min="3" max="4" width="3.625" style="70" customWidth="1"/>
    <col min="5" max="5" width="25.625" style="70" customWidth="1"/>
    <col min="6" max="7" width="20.625" style="70" customWidth="1"/>
    <col min="8" max="16384" width="9" style="70" customWidth="1"/>
  </cols>
  <sheetData>
    <row r="1" spans="3:7">
      <c r="C1" s="1126" t="s">
        <v>1079</v>
      </c>
      <c r="D1" s="1126"/>
      <c r="E1" s="1126"/>
      <c r="F1" s="1126"/>
      <c r="G1" s="1126"/>
    </row>
    <row r="2" spans="3:7">
      <c r="C2" s="1126" t="str">
        <f>"（５）職員研修の状況（令和"&amp;DBCS('表紙①'!H2-1)&amp;"・"&amp;DBCS('表紙①'!H2)&amp;"年度）"</f>
        <v>（５）職員研修の状況（令和７・８年度）</v>
      </c>
      <c r="D2" s="1126"/>
      <c r="E2" s="1126"/>
      <c r="F2" s="1126"/>
      <c r="G2" s="1126"/>
    </row>
    <row r="3" spans="3:7">
      <c r="C3" s="1144" t="str">
        <f>"（注）令和"&amp;DBCS('表紙①'!H2-1)&amp;"年度については参加人数を記入し、令和"&amp;DBCS('表紙①'!H2)&amp;"年度については参加予定のものに○印を記入"</f>
        <v>（注）令和７年度については参加人数を記入し、令和８年度については参加予定のものに○印を記入</v>
      </c>
      <c r="D3" s="1126"/>
      <c r="E3" s="1126"/>
      <c r="F3" s="1126"/>
      <c r="G3" s="1126"/>
    </row>
    <row r="4" spans="3:7">
      <c r="C4" s="1145" t="s">
        <v>1070</v>
      </c>
      <c r="D4" s="1145"/>
      <c r="E4" s="1145"/>
      <c r="F4" s="1145" t="str">
        <f>"令和"&amp;DBCS('表紙①'!$H$2-1)&amp;"年度"</f>
        <v>令和７年度</v>
      </c>
      <c r="G4" s="1145" t="str">
        <f>"令和"&amp;DBCS('表紙①'!$H$2)&amp;"年度"</f>
        <v>令和８年度</v>
      </c>
    </row>
    <row r="5" spans="3:7" ht="18.75">
      <c r="C5" s="1145"/>
      <c r="D5" s="1145"/>
      <c r="E5" s="1145"/>
      <c r="F5" s="1151" t="s">
        <v>516</v>
      </c>
      <c r="G5" s="1151" t="s">
        <v>1071</v>
      </c>
    </row>
    <row r="6" spans="3:7" ht="18.75" customHeight="1">
      <c r="C6" s="1146" t="s">
        <v>1073</v>
      </c>
      <c r="D6" s="1147" t="s">
        <v>933</v>
      </c>
      <c r="E6" s="1148"/>
      <c r="F6" s="1152"/>
      <c r="G6" s="1155"/>
    </row>
    <row r="7" spans="3:7">
      <c r="C7" s="1146"/>
      <c r="D7" s="1147" t="s">
        <v>873</v>
      </c>
      <c r="E7" s="1148"/>
      <c r="F7" s="1153"/>
      <c r="G7" s="1156"/>
    </row>
    <row r="8" spans="3:7">
      <c r="C8" s="1146"/>
      <c r="D8" s="1147" t="s">
        <v>386</v>
      </c>
      <c r="E8" s="1148"/>
      <c r="F8" s="1153"/>
      <c r="G8" s="1156"/>
    </row>
    <row r="9" spans="3:7">
      <c r="C9" s="1146"/>
      <c r="D9" s="1147" t="s">
        <v>14</v>
      </c>
      <c r="E9" s="1148"/>
      <c r="F9" s="1153"/>
      <c r="G9" s="1156"/>
    </row>
    <row r="10" spans="3:7">
      <c r="C10" s="1146"/>
      <c r="D10" s="1147" t="s">
        <v>389</v>
      </c>
      <c r="E10" s="1148"/>
      <c r="F10" s="1153"/>
      <c r="G10" s="1156"/>
    </row>
    <row r="11" spans="3:7">
      <c r="C11" s="1146"/>
      <c r="D11" s="1147" t="s">
        <v>1072</v>
      </c>
      <c r="E11" s="1148"/>
      <c r="F11" s="1153"/>
      <c r="G11" s="1156"/>
    </row>
    <row r="12" spans="3:7">
      <c r="C12" s="1146"/>
      <c r="D12" s="1147" t="s">
        <v>1033</v>
      </c>
      <c r="E12" s="1148"/>
      <c r="F12" s="1153"/>
      <c r="G12" s="1156"/>
    </row>
    <row r="13" spans="3:7">
      <c r="C13" s="1146"/>
      <c r="D13" s="1147"/>
      <c r="E13" s="1148"/>
      <c r="F13" s="1153"/>
      <c r="G13" s="1156"/>
    </row>
    <row r="14" spans="3:7">
      <c r="C14" s="1146"/>
      <c r="D14" s="1146" t="s">
        <v>875</v>
      </c>
      <c r="E14" s="1149"/>
      <c r="F14" s="1153"/>
      <c r="G14" s="1156"/>
    </row>
    <row r="15" spans="3:7">
      <c r="C15" s="1146"/>
      <c r="D15" s="1146"/>
      <c r="E15" s="1149"/>
      <c r="F15" s="1153"/>
      <c r="G15" s="1156"/>
    </row>
    <row r="16" spans="3:7">
      <c r="C16" s="1146"/>
      <c r="D16" s="1146"/>
      <c r="E16" s="1149"/>
      <c r="F16" s="1153"/>
      <c r="G16" s="1156"/>
    </row>
    <row r="17" spans="3:7">
      <c r="C17" s="1146"/>
      <c r="D17" s="1146"/>
      <c r="E17" s="1149"/>
      <c r="F17" s="1153"/>
      <c r="G17" s="1156"/>
    </row>
    <row r="18" spans="3:7">
      <c r="C18" s="1146"/>
      <c r="D18" s="1146"/>
      <c r="E18" s="1149"/>
      <c r="F18" s="1153"/>
      <c r="G18" s="1156"/>
    </row>
    <row r="19" spans="3:7">
      <c r="C19" s="1146"/>
      <c r="D19" s="1146"/>
      <c r="E19" s="1149"/>
      <c r="F19" s="1153"/>
      <c r="G19" s="1156"/>
    </row>
    <row r="20" spans="3:7">
      <c r="C20" s="1146" t="s">
        <v>1075</v>
      </c>
      <c r="D20" s="1145"/>
      <c r="E20" s="1150"/>
      <c r="F20" s="1153"/>
      <c r="G20" s="1156"/>
    </row>
    <row r="21" spans="3:7">
      <c r="C21" s="1146"/>
      <c r="D21" s="1145"/>
      <c r="E21" s="1150"/>
      <c r="F21" s="1153"/>
      <c r="G21" s="1156"/>
    </row>
    <row r="22" spans="3:7">
      <c r="C22" s="1146"/>
      <c r="D22" s="1145"/>
      <c r="E22" s="1150"/>
      <c r="F22" s="1153"/>
      <c r="G22" s="1156"/>
    </row>
    <row r="23" spans="3:7">
      <c r="C23" s="1146"/>
      <c r="D23" s="1145"/>
      <c r="E23" s="1150"/>
      <c r="F23" s="1153"/>
      <c r="G23" s="1156"/>
    </row>
    <row r="24" spans="3:7">
      <c r="C24" s="1146"/>
      <c r="D24" s="1145"/>
      <c r="E24" s="1150"/>
      <c r="F24" s="1153"/>
      <c r="G24" s="1156"/>
    </row>
    <row r="25" spans="3:7">
      <c r="C25" s="1146"/>
      <c r="D25" s="1145"/>
      <c r="E25" s="1150"/>
      <c r="F25" s="1153"/>
      <c r="G25" s="1156"/>
    </row>
    <row r="26" spans="3:7">
      <c r="C26" s="1146"/>
      <c r="D26" s="1145"/>
      <c r="E26" s="1150"/>
      <c r="F26" s="1153"/>
      <c r="G26" s="1156"/>
    </row>
    <row r="27" spans="3:7">
      <c r="C27" s="1146"/>
      <c r="D27" s="1145"/>
      <c r="E27" s="1150"/>
      <c r="F27" s="1153"/>
      <c r="G27" s="1156"/>
    </row>
    <row r="28" spans="3:7" ht="18.75">
      <c r="C28" s="1146"/>
      <c r="D28" s="1145"/>
      <c r="E28" s="1150"/>
      <c r="F28" s="1154"/>
      <c r="G28" s="1157"/>
    </row>
    <row r="29" spans="3:7" ht="18.75"/>
  </sheetData>
  <mergeCells count="21">
    <mergeCell ref="D6:E6"/>
    <mergeCell ref="D7:E7"/>
    <mergeCell ref="D8:E8"/>
    <mergeCell ref="D9:E9"/>
    <mergeCell ref="D10:E10"/>
    <mergeCell ref="D11:E11"/>
    <mergeCell ref="D12:E12"/>
    <mergeCell ref="D13:E13"/>
    <mergeCell ref="D20:E20"/>
    <mergeCell ref="D21:E21"/>
    <mergeCell ref="D22:E22"/>
    <mergeCell ref="D23:E23"/>
    <mergeCell ref="D24:E24"/>
    <mergeCell ref="D25:E25"/>
    <mergeCell ref="D26:E26"/>
    <mergeCell ref="D27:E27"/>
    <mergeCell ref="D28:E28"/>
    <mergeCell ref="C4:E5"/>
    <mergeCell ref="D14:D19"/>
    <mergeCell ref="C6:C19"/>
    <mergeCell ref="C20:C28"/>
  </mergeCells>
  <phoneticPr fontId="1"/>
  <printOptions horizontalCentered="1"/>
  <pageMargins left="0.23622047244094491" right="0.23622047244094491" top="0.74803149606299213" bottom="0.74803149606299213" header="0.31496062992125984" footer="0.31496062992125984"/>
  <pageSetup paperSize="9" fitToWidth="1" fitToHeight="1" orientation="portrait" usePrinterDefaults="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Sheet8">
    <tabColor rgb="FF00B0F0"/>
  </sheetPr>
  <dimension ref="C3:M107"/>
  <sheetViews>
    <sheetView showGridLines="0" zoomScale="90" zoomScaleNormal="90" zoomScaleSheetLayoutView="90" workbookViewId="0">
      <pane ySplit="7" topLeftCell="A8" activePane="bottomLeft" state="frozen"/>
      <selection pane="bottomLeft" activeCell="I8" sqref="I8"/>
    </sheetView>
  </sheetViews>
  <sheetFormatPr defaultRowHeight="18.75"/>
  <cols>
    <col min="1" max="1" width="5.625" customWidth="1"/>
    <col min="2" max="2" width="3.125" customWidth="1"/>
    <col min="3" max="3" width="5.625" customWidth="1"/>
    <col min="4" max="4" width="12.625" customWidth="1"/>
    <col min="5" max="5" width="15.625" customWidth="1"/>
    <col min="6" max="7" width="12.625" customWidth="1"/>
    <col min="8" max="8" width="15.625" customWidth="1"/>
    <col min="9" max="9" width="10.625" customWidth="1"/>
    <col min="10" max="12" width="8.125" customWidth="1"/>
    <col min="13" max="13" width="15.625" customWidth="1"/>
    <col min="14" max="14" width="3.125" customWidth="1"/>
  </cols>
  <sheetData>
    <row r="3" spans="3:13" ht="30">
      <c r="C3" s="1158" t="s">
        <v>537</v>
      </c>
      <c r="D3" s="1158"/>
      <c r="E3" s="1158"/>
      <c r="F3" s="1158"/>
      <c r="G3" s="1158"/>
      <c r="H3" s="1158"/>
      <c r="I3" s="1158"/>
      <c r="J3" s="1158"/>
      <c r="K3" s="1158"/>
      <c r="L3" s="1158"/>
      <c r="M3" s="1158"/>
    </row>
    <row r="4" spans="3:13" ht="19.5">
      <c r="C4" s="831" t="str">
        <f>"【監査前月 "&amp;DBCS(表1!P9)&amp;"月１日現在】"</f>
        <v>【監査前月 月１日現在】</v>
      </c>
      <c r="D4" s="831"/>
      <c r="E4" s="831"/>
      <c r="F4" s="831"/>
      <c r="G4" s="831"/>
      <c r="H4" s="831"/>
      <c r="I4" s="831"/>
      <c r="J4" s="831"/>
      <c r="K4" s="831"/>
      <c r="L4" s="831"/>
      <c r="M4" s="831"/>
    </row>
    <row r="5" spans="3:13" ht="65.099999999999994" customHeight="1">
      <c r="C5" s="1159" t="s">
        <v>874</v>
      </c>
      <c r="D5" s="808" t="s">
        <v>950</v>
      </c>
      <c r="E5" s="808" t="s">
        <v>809</v>
      </c>
      <c r="F5" s="1170" t="s">
        <v>940</v>
      </c>
      <c r="G5" s="1176" t="s">
        <v>27</v>
      </c>
      <c r="H5" s="808" t="s">
        <v>443</v>
      </c>
      <c r="I5" s="1187" t="s">
        <v>836</v>
      </c>
      <c r="J5" s="1190" t="s">
        <v>451</v>
      </c>
      <c r="K5" s="1196" t="s">
        <v>230</v>
      </c>
      <c r="L5" s="1202" t="s">
        <v>878</v>
      </c>
      <c r="M5" s="1203" t="s">
        <v>942</v>
      </c>
    </row>
    <row r="6" spans="3:13" ht="20.100000000000001" customHeight="1">
      <c r="C6" s="1160" t="s">
        <v>319</v>
      </c>
      <c r="D6" s="799" t="s">
        <v>871</v>
      </c>
      <c r="E6" s="799" t="s">
        <v>964</v>
      </c>
      <c r="F6" s="1171" t="s">
        <v>738</v>
      </c>
      <c r="G6" s="1177"/>
      <c r="H6" s="1182" t="s">
        <v>651</v>
      </c>
      <c r="I6" s="1188"/>
      <c r="J6" s="1191" t="s">
        <v>671</v>
      </c>
      <c r="K6" s="1197"/>
      <c r="L6" s="799"/>
      <c r="M6" s="1204"/>
    </row>
    <row r="7" spans="3:13" ht="20.100000000000001" customHeight="1">
      <c r="C7" s="1161" t="s">
        <v>319</v>
      </c>
      <c r="D7" s="804" t="s">
        <v>961</v>
      </c>
      <c r="E7" s="804" t="s">
        <v>219</v>
      </c>
      <c r="F7" s="1172" t="s">
        <v>710</v>
      </c>
      <c r="G7" s="1178" t="s">
        <v>828</v>
      </c>
      <c r="H7" s="1183" t="s">
        <v>779</v>
      </c>
      <c r="I7" s="1189" t="s">
        <v>641</v>
      </c>
      <c r="J7" s="1192" t="s">
        <v>951</v>
      </c>
      <c r="K7" s="1198">
        <v>80</v>
      </c>
      <c r="L7" s="804"/>
      <c r="M7" s="1205"/>
    </row>
    <row r="8" spans="3:13" ht="24.95" customHeight="1">
      <c r="C8" s="1162" t="str">
        <f>IF(E8="","",1)</f>
        <v/>
      </c>
      <c r="D8" s="1164"/>
      <c r="E8" s="1167"/>
      <c r="F8" s="1173"/>
      <c r="G8" s="1179"/>
      <c r="H8" s="1184"/>
      <c r="I8" s="1184"/>
      <c r="J8" s="1193"/>
      <c r="K8" s="1199"/>
      <c r="L8" s="1167"/>
      <c r="M8" s="1206"/>
    </row>
    <row r="9" spans="3:13" ht="24.95" customHeight="1">
      <c r="C9" s="1162" t="str">
        <f t="shared" ref="C9:C72" si="0">IF(E9="","",C8+1)</f>
        <v/>
      </c>
      <c r="D9" s="1165"/>
      <c r="E9" s="1168"/>
      <c r="F9" s="1174"/>
      <c r="G9" s="1180"/>
      <c r="H9" s="1185"/>
      <c r="I9" s="1185"/>
      <c r="J9" s="1194"/>
      <c r="K9" s="1200"/>
      <c r="L9" s="1168"/>
      <c r="M9" s="1207"/>
    </row>
    <row r="10" spans="3:13" ht="24.95" customHeight="1">
      <c r="C10" s="1162" t="str">
        <f t="shared" si="0"/>
        <v/>
      </c>
      <c r="D10" s="1165"/>
      <c r="E10" s="1168"/>
      <c r="F10" s="1174"/>
      <c r="G10" s="1180"/>
      <c r="H10" s="1185"/>
      <c r="I10" s="1185"/>
      <c r="J10" s="1194"/>
      <c r="K10" s="1200"/>
      <c r="L10" s="1168"/>
      <c r="M10" s="1207"/>
    </row>
    <row r="11" spans="3:13" ht="24.95" customHeight="1">
      <c r="C11" s="1162" t="str">
        <f t="shared" si="0"/>
        <v/>
      </c>
      <c r="D11" s="1165"/>
      <c r="E11" s="1168"/>
      <c r="F11" s="1174"/>
      <c r="G11" s="1180"/>
      <c r="H11" s="1185"/>
      <c r="I11" s="1185"/>
      <c r="J11" s="1194"/>
      <c r="K11" s="1200"/>
      <c r="L11" s="1168"/>
      <c r="M11" s="1207"/>
    </row>
    <row r="12" spans="3:13" ht="24.95" customHeight="1">
      <c r="C12" s="1162" t="str">
        <f t="shared" si="0"/>
        <v/>
      </c>
      <c r="D12" s="1165"/>
      <c r="E12" s="1168"/>
      <c r="F12" s="1174"/>
      <c r="G12" s="1180"/>
      <c r="H12" s="1185"/>
      <c r="I12" s="1185"/>
      <c r="J12" s="1194"/>
      <c r="K12" s="1200"/>
      <c r="L12" s="1168"/>
      <c r="M12" s="1207"/>
    </row>
    <row r="13" spans="3:13" ht="24.95" customHeight="1">
      <c r="C13" s="1162" t="str">
        <f t="shared" si="0"/>
        <v/>
      </c>
      <c r="D13" s="1165"/>
      <c r="E13" s="1168"/>
      <c r="F13" s="1174"/>
      <c r="G13" s="1180"/>
      <c r="H13" s="1185"/>
      <c r="I13" s="1185"/>
      <c r="J13" s="1194"/>
      <c r="K13" s="1200"/>
      <c r="L13" s="1168"/>
      <c r="M13" s="1207"/>
    </row>
    <row r="14" spans="3:13" ht="24.95" customHeight="1">
      <c r="C14" s="1162" t="str">
        <f t="shared" si="0"/>
        <v/>
      </c>
      <c r="D14" s="1165"/>
      <c r="E14" s="1168"/>
      <c r="F14" s="1174"/>
      <c r="G14" s="1180"/>
      <c r="H14" s="1185"/>
      <c r="I14" s="1185"/>
      <c r="J14" s="1194"/>
      <c r="K14" s="1200"/>
      <c r="L14" s="1168"/>
      <c r="M14" s="1207"/>
    </row>
    <row r="15" spans="3:13" ht="24.95" customHeight="1">
      <c r="C15" s="1162" t="str">
        <f t="shared" si="0"/>
        <v/>
      </c>
      <c r="D15" s="1165"/>
      <c r="E15" s="1168"/>
      <c r="F15" s="1174"/>
      <c r="G15" s="1180"/>
      <c r="H15" s="1185"/>
      <c r="I15" s="1185"/>
      <c r="J15" s="1194"/>
      <c r="K15" s="1200"/>
      <c r="L15" s="1168"/>
      <c r="M15" s="1207"/>
    </row>
    <row r="16" spans="3:13" ht="24.95" customHeight="1">
      <c r="C16" s="1162" t="str">
        <f t="shared" si="0"/>
        <v/>
      </c>
      <c r="D16" s="1165"/>
      <c r="E16" s="1168"/>
      <c r="F16" s="1174"/>
      <c r="G16" s="1180"/>
      <c r="H16" s="1185"/>
      <c r="I16" s="1185"/>
      <c r="J16" s="1194"/>
      <c r="K16" s="1200"/>
      <c r="L16" s="1168"/>
      <c r="M16" s="1207"/>
    </row>
    <row r="17" spans="3:13" ht="24.95" customHeight="1">
      <c r="C17" s="1162" t="str">
        <f t="shared" si="0"/>
        <v/>
      </c>
      <c r="D17" s="1165"/>
      <c r="E17" s="1168"/>
      <c r="F17" s="1174"/>
      <c r="G17" s="1180"/>
      <c r="H17" s="1185"/>
      <c r="I17" s="1185"/>
      <c r="J17" s="1194"/>
      <c r="K17" s="1200"/>
      <c r="L17" s="1168"/>
      <c r="M17" s="1207"/>
    </row>
    <row r="18" spans="3:13" ht="24.95" customHeight="1">
      <c r="C18" s="1162" t="str">
        <f t="shared" si="0"/>
        <v/>
      </c>
      <c r="D18" s="1165"/>
      <c r="E18" s="1168"/>
      <c r="F18" s="1174"/>
      <c r="G18" s="1180"/>
      <c r="H18" s="1185"/>
      <c r="I18" s="1185"/>
      <c r="J18" s="1194"/>
      <c r="K18" s="1200"/>
      <c r="L18" s="1168"/>
      <c r="M18" s="1207"/>
    </row>
    <row r="19" spans="3:13" ht="24.95" customHeight="1">
      <c r="C19" s="1162" t="str">
        <f t="shared" si="0"/>
        <v/>
      </c>
      <c r="D19" s="1165"/>
      <c r="E19" s="1168"/>
      <c r="F19" s="1174"/>
      <c r="G19" s="1180"/>
      <c r="H19" s="1185"/>
      <c r="I19" s="1185"/>
      <c r="J19" s="1194"/>
      <c r="K19" s="1200"/>
      <c r="L19" s="1168"/>
      <c r="M19" s="1207"/>
    </row>
    <row r="20" spans="3:13" ht="24.95" customHeight="1">
      <c r="C20" s="1162" t="str">
        <f t="shared" si="0"/>
        <v/>
      </c>
      <c r="D20" s="1165"/>
      <c r="E20" s="1168"/>
      <c r="F20" s="1174"/>
      <c r="G20" s="1180"/>
      <c r="H20" s="1185"/>
      <c r="I20" s="1185"/>
      <c r="J20" s="1194"/>
      <c r="K20" s="1200"/>
      <c r="L20" s="1168"/>
      <c r="M20" s="1207"/>
    </row>
    <row r="21" spans="3:13" ht="24.95" customHeight="1">
      <c r="C21" s="1162" t="str">
        <f t="shared" si="0"/>
        <v/>
      </c>
      <c r="D21" s="1165"/>
      <c r="E21" s="1168"/>
      <c r="F21" s="1174"/>
      <c r="G21" s="1180"/>
      <c r="H21" s="1185"/>
      <c r="I21" s="1185"/>
      <c r="J21" s="1194"/>
      <c r="K21" s="1200"/>
      <c r="L21" s="1168"/>
      <c r="M21" s="1207"/>
    </row>
    <row r="22" spans="3:13" ht="24.95" customHeight="1">
      <c r="C22" s="1162" t="str">
        <f t="shared" si="0"/>
        <v/>
      </c>
      <c r="D22" s="1165"/>
      <c r="E22" s="1168"/>
      <c r="F22" s="1174"/>
      <c r="G22" s="1180"/>
      <c r="H22" s="1185"/>
      <c r="I22" s="1185"/>
      <c r="J22" s="1194"/>
      <c r="K22" s="1200"/>
      <c r="L22" s="1168"/>
      <c r="M22" s="1207"/>
    </row>
    <row r="23" spans="3:13" ht="24.95" customHeight="1">
      <c r="C23" s="1162" t="str">
        <f t="shared" si="0"/>
        <v/>
      </c>
      <c r="D23" s="1165"/>
      <c r="E23" s="1168"/>
      <c r="F23" s="1174"/>
      <c r="G23" s="1180"/>
      <c r="H23" s="1185"/>
      <c r="I23" s="1185"/>
      <c r="J23" s="1194"/>
      <c r="K23" s="1200"/>
      <c r="L23" s="1168"/>
      <c r="M23" s="1207"/>
    </row>
    <row r="24" spans="3:13" ht="24.95" customHeight="1">
      <c r="C24" s="1162" t="str">
        <f t="shared" si="0"/>
        <v/>
      </c>
      <c r="D24" s="1165"/>
      <c r="E24" s="1168"/>
      <c r="F24" s="1174"/>
      <c r="G24" s="1180"/>
      <c r="H24" s="1185"/>
      <c r="I24" s="1185"/>
      <c r="J24" s="1194"/>
      <c r="K24" s="1200"/>
      <c r="L24" s="1168"/>
      <c r="M24" s="1207"/>
    </row>
    <row r="25" spans="3:13" ht="24.95" customHeight="1">
      <c r="C25" s="1162" t="str">
        <f t="shared" si="0"/>
        <v/>
      </c>
      <c r="D25" s="1165"/>
      <c r="E25" s="1168"/>
      <c r="F25" s="1174"/>
      <c r="G25" s="1180"/>
      <c r="H25" s="1185"/>
      <c r="I25" s="1185"/>
      <c r="J25" s="1194"/>
      <c r="K25" s="1200"/>
      <c r="L25" s="1168"/>
      <c r="M25" s="1207"/>
    </row>
    <row r="26" spans="3:13" ht="24.95" customHeight="1">
      <c r="C26" s="1162" t="str">
        <f t="shared" si="0"/>
        <v/>
      </c>
      <c r="D26" s="1165"/>
      <c r="E26" s="1168"/>
      <c r="F26" s="1174"/>
      <c r="G26" s="1180"/>
      <c r="H26" s="1185"/>
      <c r="I26" s="1185"/>
      <c r="J26" s="1194"/>
      <c r="K26" s="1200"/>
      <c r="L26" s="1168"/>
      <c r="M26" s="1207"/>
    </row>
    <row r="27" spans="3:13" ht="24.95" customHeight="1">
      <c r="C27" s="1162" t="str">
        <f t="shared" si="0"/>
        <v/>
      </c>
      <c r="D27" s="1165"/>
      <c r="E27" s="1168"/>
      <c r="F27" s="1174"/>
      <c r="G27" s="1180"/>
      <c r="H27" s="1185"/>
      <c r="I27" s="1185"/>
      <c r="J27" s="1194"/>
      <c r="K27" s="1200"/>
      <c r="L27" s="1168"/>
      <c r="M27" s="1207"/>
    </row>
    <row r="28" spans="3:13" ht="24.95" customHeight="1">
      <c r="C28" s="1162" t="str">
        <f t="shared" si="0"/>
        <v/>
      </c>
      <c r="D28" s="1165"/>
      <c r="E28" s="1168"/>
      <c r="F28" s="1174"/>
      <c r="G28" s="1180"/>
      <c r="H28" s="1185"/>
      <c r="I28" s="1185"/>
      <c r="J28" s="1194"/>
      <c r="K28" s="1200"/>
      <c r="L28" s="1168"/>
      <c r="M28" s="1207"/>
    </row>
    <row r="29" spans="3:13" ht="24.95" customHeight="1">
      <c r="C29" s="1162" t="str">
        <f t="shared" si="0"/>
        <v/>
      </c>
      <c r="D29" s="1165"/>
      <c r="E29" s="1168"/>
      <c r="F29" s="1174"/>
      <c r="G29" s="1180"/>
      <c r="H29" s="1185"/>
      <c r="I29" s="1185"/>
      <c r="J29" s="1194"/>
      <c r="K29" s="1200"/>
      <c r="L29" s="1168"/>
      <c r="M29" s="1207"/>
    </row>
    <row r="30" spans="3:13" ht="24.95" customHeight="1">
      <c r="C30" s="1162" t="str">
        <f t="shared" si="0"/>
        <v/>
      </c>
      <c r="D30" s="1165"/>
      <c r="E30" s="1168"/>
      <c r="F30" s="1174"/>
      <c r="G30" s="1180"/>
      <c r="H30" s="1185"/>
      <c r="I30" s="1185"/>
      <c r="J30" s="1194"/>
      <c r="K30" s="1200"/>
      <c r="L30" s="1168"/>
      <c r="M30" s="1207"/>
    </row>
    <row r="31" spans="3:13" ht="24.95" customHeight="1">
      <c r="C31" s="1162" t="str">
        <f t="shared" si="0"/>
        <v/>
      </c>
      <c r="D31" s="1165"/>
      <c r="E31" s="1168"/>
      <c r="F31" s="1174"/>
      <c r="G31" s="1180"/>
      <c r="H31" s="1185"/>
      <c r="I31" s="1185"/>
      <c r="J31" s="1194"/>
      <c r="K31" s="1200"/>
      <c r="L31" s="1168"/>
      <c r="M31" s="1207"/>
    </row>
    <row r="32" spans="3:13" ht="24.95" customHeight="1">
      <c r="C32" s="1162" t="str">
        <f t="shared" si="0"/>
        <v/>
      </c>
      <c r="D32" s="1165"/>
      <c r="E32" s="1168"/>
      <c r="F32" s="1174"/>
      <c r="G32" s="1180"/>
      <c r="H32" s="1185"/>
      <c r="I32" s="1185"/>
      <c r="J32" s="1194"/>
      <c r="K32" s="1200"/>
      <c r="L32" s="1168"/>
      <c r="M32" s="1207"/>
    </row>
    <row r="33" spans="3:13" ht="24.95" customHeight="1">
      <c r="C33" s="1162" t="str">
        <f t="shared" si="0"/>
        <v/>
      </c>
      <c r="D33" s="1165"/>
      <c r="E33" s="1168"/>
      <c r="F33" s="1174"/>
      <c r="G33" s="1180"/>
      <c r="H33" s="1185"/>
      <c r="I33" s="1185"/>
      <c r="J33" s="1194"/>
      <c r="K33" s="1200"/>
      <c r="L33" s="1168"/>
      <c r="M33" s="1207"/>
    </row>
    <row r="34" spans="3:13" ht="24.95" customHeight="1">
      <c r="C34" s="1162" t="str">
        <f t="shared" si="0"/>
        <v/>
      </c>
      <c r="D34" s="1165"/>
      <c r="E34" s="1168"/>
      <c r="F34" s="1174"/>
      <c r="G34" s="1180"/>
      <c r="H34" s="1185"/>
      <c r="I34" s="1185"/>
      <c r="J34" s="1194"/>
      <c r="K34" s="1200"/>
      <c r="L34" s="1168"/>
      <c r="M34" s="1207"/>
    </row>
    <row r="35" spans="3:13" ht="24.95" customHeight="1">
      <c r="C35" s="1162" t="str">
        <f t="shared" si="0"/>
        <v/>
      </c>
      <c r="D35" s="1165"/>
      <c r="E35" s="1168"/>
      <c r="F35" s="1174"/>
      <c r="G35" s="1180"/>
      <c r="H35" s="1185"/>
      <c r="I35" s="1185"/>
      <c r="J35" s="1194"/>
      <c r="K35" s="1200"/>
      <c r="L35" s="1168"/>
      <c r="M35" s="1207"/>
    </row>
    <row r="36" spans="3:13" ht="24.95" customHeight="1">
      <c r="C36" s="1162" t="str">
        <f t="shared" si="0"/>
        <v/>
      </c>
      <c r="D36" s="1165"/>
      <c r="E36" s="1168"/>
      <c r="F36" s="1174"/>
      <c r="G36" s="1180"/>
      <c r="H36" s="1185"/>
      <c r="I36" s="1185"/>
      <c r="J36" s="1194"/>
      <c r="K36" s="1200"/>
      <c r="L36" s="1168"/>
      <c r="M36" s="1207"/>
    </row>
    <row r="37" spans="3:13" ht="24.95" customHeight="1">
      <c r="C37" s="1162" t="str">
        <f t="shared" si="0"/>
        <v/>
      </c>
      <c r="D37" s="1165"/>
      <c r="E37" s="1168"/>
      <c r="F37" s="1174"/>
      <c r="G37" s="1180"/>
      <c r="H37" s="1185"/>
      <c r="I37" s="1185"/>
      <c r="J37" s="1194"/>
      <c r="K37" s="1200"/>
      <c r="L37" s="1168"/>
      <c r="M37" s="1207"/>
    </row>
    <row r="38" spans="3:13" ht="24.95" customHeight="1">
      <c r="C38" s="1162" t="str">
        <f t="shared" si="0"/>
        <v/>
      </c>
      <c r="D38" s="1165"/>
      <c r="E38" s="1168"/>
      <c r="F38" s="1174"/>
      <c r="G38" s="1180"/>
      <c r="H38" s="1185"/>
      <c r="I38" s="1185"/>
      <c r="J38" s="1194"/>
      <c r="K38" s="1200"/>
      <c r="L38" s="1168"/>
      <c r="M38" s="1207"/>
    </row>
    <row r="39" spans="3:13" ht="24.95" customHeight="1">
      <c r="C39" s="1162" t="str">
        <f t="shared" si="0"/>
        <v/>
      </c>
      <c r="D39" s="1165"/>
      <c r="E39" s="1168"/>
      <c r="F39" s="1174"/>
      <c r="G39" s="1180"/>
      <c r="H39" s="1185"/>
      <c r="I39" s="1185"/>
      <c r="J39" s="1194"/>
      <c r="K39" s="1200"/>
      <c r="L39" s="1168"/>
      <c r="M39" s="1207"/>
    </row>
    <row r="40" spans="3:13" ht="24.95" customHeight="1">
      <c r="C40" s="1162" t="str">
        <f t="shared" si="0"/>
        <v/>
      </c>
      <c r="D40" s="1165"/>
      <c r="E40" s="1168"/>
      <c r="F40" s="1174"/>
      <c r="G40" s="1180"/>
      <c r="H40" s="1185"/>
      <c r="I40" s="1185"/>
      <c r="J40" s="1194"/>
      <c r="K40" s="1200"/>
      <c r="L40" s="1168"/>
      <c r="M40" s="1207"/>
    </row>
    <row r="41" spans="3:13" ht="24.95" customHeight="1">
      <c r="C41" s="1162" t="str">
        <f t="shared" si="0"/>
        <v/>
      </c>
      <c r="D41" s="1165"/>
      <c r="E41" s="1168"/>
      <c r="F41" s="1174"/>
      <c r="G41" s="1180"/>
      <c r="H41" s="1185"/>
      <c r="I41" s="1185"/>
      <c r="J41" s="1194"/>
      <c r="K41" s="1200"/>
      <c r="L41" s="1168"/>
      <c r="M41" s="1207"/>
    </row>
    <row r="42" spans="3:13" ht="24.95" customHeight="1">
      <c r="C42" s="1162" t="str">
        <f t="shared" si="0"/>
        <v/>
      </c>
      <c r="D42" s="1165"/>
      <c r="E42" s="1168"/>
      <c r="F42" s="1174"/>
      <c r="G42" s="1180"/>
      <c r="H42" s="1185"/>
      <c r="I42" s="1185"/>
      <c r="J42" s="1194"/>
      <c r="K42" s="1200"/>
      <c r="L42" s="1168"/>
      <c r="M42" s="1207"/>
    </row>
    <row r="43" spans="3:13" ht="24.95" customHeight="1">
      <c r="C43" s="1162" t="str">
        <f t="shared" si="0"/>
        <v/>
      </c>
      <c r="D43" s="1165"/>
      <c r="E43" s="1168"/>
      <c r="F43" s="1174"/>
      <c r="G43" s="1180"/>
      <c r="H43" s="1185"/>
      <c r="I43" s="1185"/>
      <c r="J43" s="1194"/>
      <c r="K43" s="1200"/>
      <c r="L43" s="1168"/>
      <c r="M43" s="1207"/>
    </row>
    <row r="44" spans="3:13" ht="24.95" customHeight="1">
      <c r="C44" s="1162" t="str">
        <f t="shared" si="0"/>
        <v/>
      </c>
      <c r="D44" s="1165"/>
      <c r="E44" s="1168"/>
      <c r="F44" s="1174"/>
      <c r="G44" s="1180"/>
      <c r="H44" s="1185"/>
      <c r="I44" s="1185"/>
      <c r="J44" s="1194"/>
      <c r="K44" s="1200"/>
      <c r="L44" s="1168"/>
      <c r="M44" s="1207"/>
    </row>
    <row r="45" spans="3:13" ht="24.95" customHeight="1">
      <c r="C45" s="1162" t="str">
        <f t="shared" si="0"/>
        <v/>
      </c>
      <c r="D45" s="1165"/>
      <c r="E45" s="1168"/>
      <c r="F45" s="1174"/>
      <c r="G45" s="1180"/>
      <c r="H45" s="1185"/>
      <c r="I45" s="1185"/>
      <c r="J45" s="1194"/>
      <c r="K45" s="1200"/>
      <c r="L45" s="1168"/>
      <c r="M45" s="1207"/>
    </row>
    <row r="46" spans="3:13" ht="24.95" customHeight="1">
      <c r="C46" s="1162" t="str">
        <f t="shared" si="0"/>
        <v/>
      </c>
      <c r="D46" s="1165"/>
      <c r="E46" s="1168"/>
      <c r="F46" s="1174"/>
      <c r="G46" s="1180"/>
      <c r="H46" s="1185"/>
      <c r="I46" s="1185"/>
      <c r="J46" s="1194"/>
      <c r="K46" s="1200"/>
      <c r="L46" s="1168"/>
      <c r="M46" s="1207"/>
    </row>
    <row r="47" spans="3:13" ht="24.95" customHeight="1">
      <c r="C47" s="1162" t="str">
        <f t="shared" si="0"/>
        <v/>
      </c>
      <c r="D47" s="1165"/>
      <c r="E47" s="1168"/>
      <c r="F47" s="1174"/>
      <c r="G47" s="1180"/>
      <c r="H47" s="1185"/>
      <c r="I47" s="1185"/>
      <c r="J47" s="1194"/>
      <c r="K47" s="1200"/>
      <c r="L47" s="1168"/>
      <c r="M47" s="1207"/>
    </row>
    <row r="48" spans="3:13" ht="24.95" customHeight="1">
      <c r="C48" s="1162" t="str">
        <f t="shared" si="0"/>
        <v/>
      </c>
      <c r="D48" s="1165"/>
      <c r="E48" s="1168"/>
      <c r="F48" s="1174"/>
      <c r="G48" s="1180"/>
      <c r="H48" s="1185"/>
      <c r="I48" s="1185"/>
      <c r="J48" s="1194"/>
      <c r="K48" s="1200"/>
      <c r="L48" s="1168"/>
      <c r="M48" s="1207"/>
    </row>
    <row r="49" spans="3:13" ht="24.95" customHeight="1">
      <c r="C49" s="1162" t="str">
        <f t="shared" si="0"/>
        <v/>
      </c>
      <c r="D49" s="1165"/>
      <c r="E49" s="1168"/>
      <c r="F49" s="1174"/>
      <c r="G49" s="1180"/>
      <c r="H49" s="1185"/>
      <c r="I49" s="1185"/>
      <c r="J49" s="1194"/>
      <c r="K49" s="1200"/>
      <c r="L49" s="1168"/>
      <c r="M49" s="1207"/>
    </row>
    <row r="50" spans="3:13" ht="24.95" customHeight="1">
      <c r="C50" s="1162" t="str">
        <f t="shared" si="0"/>
        <v/>
      </c>
      <c r="D50" s="1165"/>
      <c r="E50" s="1168"/>
      <c r="F50" s="1174"/>
      <c r="G50" s="1180"/>
      <c r="H50" s="1185"/>
      <c r="I50" s="1185"/>
      <c r="J50" s="1194"/>
      <c r="K50" s="1200"/>
      <c r="L50" s="1168"/>
      <c r="M50" s="1207"/>
    </row>
    <row r="51" spans="3:13" ht="24.95" customHeight="1">
      <c r="C51" s="1162" t="str">
        <f t="shared" si="0"/>
        <v/>
      </c>
      <c r="D51" s="1165"/>
      <c r="E51" s="1168"/>
      <c r="F51" s="1174"/>
      <c r="G51" s="1180"/>
      <c r="H51" s="1185"/>
      <c r="I51" s="1185"/>
      <c r="J51" s="1194"/>
      <c r="K51" s="1200"/>
      <c r="L51" s="1168"/>
      <c r="M51" s="1207"/>
    </row>
    <row r="52" spans="3:13" ht="24.95" customHeight="1">
      <c r="C52" s="1162" t="str">
        <f t="shared" si="0"/>
        <v/>
      </c>
      <c r="D52" s="1165"/>
      <c r="E52" s="1168"/>
      <c r="F52" s="1174"/>
      <c r="G52" s="1180"/>
      <c r="H52" s="1185"/>
      <c r="I52" s="1185"/>
      <c r="J52" s="1194"/>
      <c r="K52" s="1200"/>
      <c r="L52" s="1168"/>
      <c r="M52" s="1207"/>
    </row>
    <row r="53" spans="3:13" ht="24.95" customHeight="1">
      <c r="C53" s="1162" t="str">
        <f t="shared" si="0"/>
        <v/>
      </c>
      <c r="D53" s="1165"/>
      <c r="E53" s="1168"/>
      <c r="F53" s="1174"/>
      <c r="G53" s="1180"/>
      <c r="H53" s="1185"/>
      <c r="I53" s="1185"/>
      <c r="J53" s="1194"/>
      <c r="K53" s="1200"/>
      <c r="L53" s="1168"/>
      <c r="M53" s="1207"/>
    </row>
    <row r="54" spans="3:13" ht="24.95" customHeight="1">
      <c r="C54" s="1162" t="str">
        <f t="shared" si="0"/>
        <v/>
      </c>
      <c r="D54" s="1165"/>
      <c r="E54" s="1168"/>
      <c r="F54" s="1174"/>
      <c r="G54" s="1180"/>
      <c r="H54" s="1185"/>
      <c r="I54" s="1185"/>
      <c r="J54" s="1194"/>
      <c r="K54" s="1200"/>
      <c r="L54" s="1168"/>
      <c r="M54" s="1207"/>
    </row>
    <row r="55" spans="3:13" ht="24.95" customHeight="1">
      <c r="C55" s="1162" t="str">
        <f t="shared" si="0"/>
        <v/>
      </c>
      <c r="D55" s="1165"/>
      <c r="E55" s="1168"/>
      <c r="F55" s="1174"/>
      <c r="G55" s="1180"/>
      <c r="H55" s="1185"/>
      <c r="I55" s="1185"/>
      <c r="J55" s="1194"/>
      <c r="K55" s="1200"/>
      <c r="L55" s="1168"/>
      <c r="M55" s="1207"/>
    </row>
    <row r="56" spans="3:13" ht="24.95" customHeight="1">
      <c r="C56" s="1162" t="str">
        <f t="shared" si="0"/>
        <v/>
      </c>
      <c r="D56" s="1165"/>
      <c r="E56" s="1168"/>
      <c r="F56" s="1174"/>
      <c r="G56" s="1180"/>
      <c r="H56" s="1185"/>
      <c r="I56" s="1185"/>
      <c r="J56" s="1194"/>
      <c r="K56" s="1200"/>
      <c r="L56" s="1168"/>
      <c r="M56" s="1207"/>
    </row>
    <row r="57" spans="3:13" ht="24.95" customHeight="1">
      <c r="C57" s="1162" t="str">
        <f t="shared" si="0"/>
        <v/>
      </c>
      <c r="D57" s="1165"/>
      <c r="E57" s="1168"/>
      <c r="F57" s="1174"/>
      <c r="G57" s="1180"/>
      <c r="H57" s="1185"/>
      <c r="I57" s="1185"/>
      <c r="J57" s="1194"/>
      <c r="K57" s="1200"/>
      <c r="L57" s="1168"/>
      <c r="M57" s="1207"/>
    </row>
    <row r="58" spans="3:13" ht="24.95" customHeight="1">
      <c r="C58" s="1162" t="str">
        <f t="shared" si="0"/>
        <v/>
      </c>
      <c r="D58" s="1165"/>
      <c r="E58" s="1168"/>
      <c r="F58" s="1174"/>
      <c r="G58" s="1180"/>
      <c r="H58" s="1185"/>
      <c r="I58" s="1185"/>
      <c r="J58" s="1194"/>
      <c r="K58" s="1200"/>
      <c r="L58" s="1168"/>
      <c r="M58" s="1207"/>
    </row>
    <row r="59" spans="3:13" ht="24.95" customHeight="1">
      <c r="C59" s="1162" t="str">
        <f t="shared" si="0"/>
        <v/>
      </c>
      <c r="D59" s="1165"/>
      <c r="E59" s="1168"/>
      <c r="F59" s="1174"/>
      <c r="G59" s="1180"/>
      <c r="H59" s="1185"/>
      <c r="I59" s="1185"/>
      <c r="J59" s="1194"/>
      <c r="K59" s="1200"/>
      <c r="L59" s="1168"/>
      <c r="M59" s="1207"/>
    </row>
    <row r="60" spans="3:13" ht="24.95" customHeight="1">
      <c r="C60" s="1162" t="str">
        <f t="shared" si="0"/>
        <v/>
      </c>
      <c r="D60" s="1165"/>
      <c r="E60" s="1168"/>
      <c r="F60" s="1174"/>
      <c r="G60" s="1180"/>
      <c r="H60" s="1185"/>
      <c r="I60" s="1185"/>
      <c r="J60" s="1194"/>
      <c r="K60" s="1200"/>
      <c r="L60" s="1168"/>
      <c r="M60" s="1207"/>
    </row>
    <row r="61" spans="3:13" ht="24.95" customHeight="1">
      <c r="C61" s="1162" t="str">
        <f t="shared" si="0"/>
        <v/>
      </c>
      <c r="D61" s="1165"/>
      <c r="E61" s="1168"/>
      <c r="F61" s="1174"/>
      <c r="G61" s="1180"/>
      <c r="H61" s="1185"/>
      <c r="I61" s="1185"/>
      <c r="J61" s="1194"/>
      <c r="K61" s="1200"/>
      <c r="L61" s="1168"/>
      <c r="M61" s="1207"/>
    </row>
    <row r="62" spans="3:13" ht="24.95" customHeight="1">
      <c r="C62" s="1162" t="str">
        <f t="shared" si="0"/>
        <v/>
      </c>
      <c r="D62" s="1165"/>
      <c r="E62" s="1168"/>
      <c r="F62" s="1174"/>
      <c r="G62" s="1180"/>
      <c r="H62" s="1185"/>
      <c r="I62" s="1185"/>
      <c r="J62" s="1194"/>
      <c r="K62" s="1200"/>
      <c r="L62" s="1168"/>
      <c r="M62" s="1207"/>
    </row>
    <row r="63" spans="3:13" ht="24.95" customHeight="1">
      <c r="C63" s="1162" t="str">
        <f t="shared" si="0"/>
        <v/>
      </c>
      <c r="D63" s="1165"/>
      <c r="E63" s="1168"/>
      <c r="F63" s="1174"/>
      <c r="G63" s="1180"/>
      <c r="H63" s="1185"/>
      <c r="I63" s="1185"/>
      <c r="J63" s="1194"/>
      <c r="K63" s="1200"/>
      <c r="L63" s="1168"/>
      <c r="M63" s="1207"/>
    </row>
    <row r="64" spans="3:13" ht="24.95" customHeight="1">
      <c r="C64" s="1162" t="str">
        <f t="shared" si="0"/>
        <v/>
      </c>
      <c r="D64" s="1165"/>
      <c r="E64" s="1168"/>
      <c r="F64" s="1174"/>
      <c r="G64" s="1180"/>
      <c r="H64" s="1185"/>
      <c r="I64" s="1185"/>
      <c r="J64" s="1194"/>
      <c r="K64" s="1200"/>
      <c r="L64" s="1168"/>
      <c r="M64" s="1207"/>
    </row>
    <row r="65" spans="3:13" ht="24.95" customHeight="1">
      <c r="C65" s="1162" t="str">
        <f t="shared" si="0"/>
        <v/>
      </c>
      <c r="D65" s="1165"/>
      <c r="E65" s="1168"/>
      <c r="F65" s="1174"/>
      <c r="G65" s="1180"/>
      <c r="H65" s="1185"/>
      <c r="I65" s="1185"/>
      <c r="J65" s="1194"/>
      <c r="K65" s="1200"/>
      <c r="L65" s="1168"/>
      <c r="M65" s="1207"/>
    </row>
    <row r="66" spans="3:13" ht="24.95" customHeight="1">
      <c r="C66" s="1162" t="str">
        <f t="shared" si="0"/>
        <v/>
      </c>
      <c r="D66" s="1165"/>
      <c r="E66" s="1168"/>
      <c r="F66" s="1174"/>
      <c r="G66" s="1180"/>
      <c r="H66" s="1185"/>
      <c r="I66" s="1185"/>
      <c r="J66" s="1194"/>
      <c r="K66" s="1200"/>
      <c r="L66" s="1168"/>
      <c r="M66" s="1207"/>
    </row>
    <row r="67" spans="3:13" ht="24.95" customHeight="1">
      <c r="C67" s="1162" t="str">
        <f t="shared" si="0"/>
        <v/>
      </c>
      <c r="D67" s="1165"/>
      <c r="E67" s="1168"/>
      <c r="F67" s="1174"/>
      <c r="G67" s="1180"/>
      <c r="H67" s="1185"/>
      <c r="I67" s="1185"/>
      <c r="J67" s="1194"/>
      <c r="K67" s="1200"/>
      <c r="L67" s="1168"/>
      <c r="M67" s="1207"/>
    </row>
    <row r="68" spans="3:13" ht="24.95" customHeight="1">
      <c r="C68" s="1162" t="str">
        <f t="shared" si="0"/>
        <v/>
      </c>
      <c r="D68" s="1165"/>
      <c r="E68" s="1168"/>
      <c r="F68" s="1174"/>
      <c r="G68" s="1180"/>
      <c r="H68" s="1185"/>
      <c r="I68" s="1185"/>
      <c r="J68" s="1194"/>
      <c r="K68" s="1200"/>
      <c r="L68" s="1168"/>
      <c r="M68" s="1207"/>
    </row>
    <row r="69" spans="3:13" ht="24.95" customHeight="1">
      <c r="C69" s="1162" t="str">
        <f t="shared" si="0"/>
        <v/>
      </c>
      <c r="D69" s="1165"/>
      <c r="E69" s="1168"/>
      <c r="F69" s="1174"/>
      <c r="G69" s="1180"/>
      <c r="H69" s="1185"/>
      <c r="I69" s="1185"/>
      <c r="J69" s="1194"/>
      <c r="K69" s="1200"/>
      <c r="L69" s="1168"/>
      <c r="M69" s="1207"/>
    </row>
    <row r="70" spans="3:13" ht="24.95" customHeight="1">
      <c r="C70" s="1162" t="str">
        <f t="shared" si="0"/>
        <v/>
      </c>
      <c r="D70" s="1165"/>
      <c r="E70" s="1168"/>
      <c r="F70" s="1174"/>
      <c r="G70" s="1180"/>
      <c r="H70" s="1185"/>
      <c r="I70" s="1185"/>
      <c r="J70" s="1194"/>
      <c r="K70" s="1200"/>
      <c r="L70" s="1168"/>
      <c r="M70" s="1207"/>
    </row>
    <row r="71" spans="3:13" ht="24.95" customHeight="1">
      <c r="C71" s="1162" t="str">
        <f t="shared" si="0"/>
        <v/>
      </c>
      <c r="D71" s="1165"/>
      <c r="E71" s="1168"/>
      <c r="F71" s="1174"/>
      <c r="G71" s="1180"/>
      <c r="H71" s="1185"/>
      <c r="I71" s="1185"/>
      <c r="J71" s="1194"/>
      <c r="K71" s="1200"/>
      <c r="L71" s="1168"/>
      <c r="M71" s="1207"/>
    </row>
    <row r="72" spans="3:13" ht="24.95" customHeight="1">
      <c r="C72" s="1162" t="str">
        <f t="shared" si="0"/>
        <v/>
      </c>
      <c r="D72" s="1165"/>
      <c r="E72" s="1168"/>
      <c r="F72" s="1174"/>
      <c r="G72" s="1180"/>
      <c r="H72" s="1185"/>
      <c r="I72" s="1185"/>
      <c r="J72" s="1194"/>
      <c r="K72" s="1200"/>
      <c r="L72" s="1168"/>
      <c r="M72" s="1207"/>
    </row>
    <row r="73" spans="3:13" ht="24.95" customHeight="1">
      <c r="C73" s="1162" t="str">
        <f t="shared" ref="C73:C107" si="1">IF(E73="","",C72+1)</f>
        <v/>
      </c>
      <c r="D73" s="1165"/>
      <c r="E73" s="1168"/>
      <c r="F73" s="1174"/>
      <c r="G73" s="1180"/>
      <c r="H73" s="1185"/>
      <c r="I73" s="1185"/>
      <c r="J73" s="1194"/>
      <c r="K73" s="1200"/>
      <c r="L73" s="1168"/>
      <c r="M73" s="1207"/>
    </row>
    <row r="74" spans="3:13" ht="24.95" customHeight="1">
      <c r="C74" s="1162" t="str">
        <f t="shared" si="1"/>
        <v/>
      </c>
      <c r="D74" s="1165"/>
      <c r="E74" s="1168"/>
      <c r="F74" s="1174"/>
      <c r="G74" s="1180"/>
      <c r="H74" s="1185"/>
      <c r="I74" s="1185"/>
      <c r="J74" s="1194"/>
      <c r="K74" s="1200"/>
      <c r="L74" s="1168"/>
      <c r="M74" s="1207"/>
    </row>
    <row r="75" spans="3:13" ht="24.95" customHeight="1">
      <c r="C75" s="1162" t="str">
        <f t="shared" si="1"/>
        <v/>
      </c>
      <c r="D75" s="1165"/>
      <c r="E75" s="1168"/>
      <c r="F75" s="1174"/>
      <c r="G75" s="1180"/>
      <c r="H75" s="1185"/>
      <c r="I75" s="1185"/>
      <c r="J75" s="1194"/>
      <c r="K75" s="1200"/>
      <c r="L75" s="1168"/>
      <c r="M75" s="1207"/>
    </row>
    <row r="76" spans="3:13" ht="24.95" customHeight="1">
      <c r="C76" s="1162" t="str">
        <f t="shared" si="1"/>
        <v/>
      </c>
      <c r="D76" s="1165"/>
      <c r="E76" s="1168"/>
      <c r="F76" s="1174"/>
      <c r="G76" s="1180"/>
      <c r="H76" s="1185"/>
      <c r="I76" s="1185"/>
      <c r="J76" s="1194"/>
      <c r="K76" s="1200"/>
      <c r="L76" s="1168"/>
      <c r="M76" s="1207"/>
    </row>
    <row r="77" spans="3:13" ht="24.95" customHeight="1">
      <c r="C77" s="1162" t="str">
        <f t="shared" si="1"/>
        <v/>
      </c>
      <c r="D77" s="1165"/>
      <c r="E77" s="1168"/>
      <c r="F77" s="1174"/>
      <c r="G77" s="1180"/>
      <c r="H77" s="1185"/>
      <c r="I77" s="1185"/>
      <c r="J77" s="1194"/>
      <c r="K77" s="1200"/>
      <c r="L77" s="1168"/>
      <c r="M77" s="1207"/>
    </row>
    <row r="78" spans="3:13" ht="24.95" customHeight="1">
      <c r="C78" s="1162" t="str">
        <f t="shared" si="1"/>
        <v/>
      </c>
      <c r="D78" s="1165"/>
      <c r="E78" s="1168"/>
      <c r="F78" s="1174"/>
      <c r="G78" s="1180"/>
      <c r="H78" s="1185"/>
      <c r="I78" s="1185"/>
      <c r="J78" s="1194"/>
      <c r="K78" s="1200"/>
      <c r="L78" s="1168"/>
      <c r="M78" s="1207"/>
    </row>
    <row r="79" spans="3:13" ht="24.95" customHeight="1">
      <c r="C79" s="1162" t="str">
        <f t="shared" si="1"/>
        <v/>
      </c>
      <c r="D79" s="1165"/>
      <c r="E79" s="1168"/>
      <c r="F79" s="1174"/>
      <c r="G79" s="1180"/>
      <c r="H79" s="1185"/>
      <c r="I79" s="1185"/>
      <c r="J79" s="1194"/>
      <c r="K79" s="1200"/>
      <c r="L79" s="1168"/>
      <c r="M79" s="1207"/>
    </row>
    <row r="80" spans="3:13" ht="24.95" customHeight="1">
      <c r="C80" s="1162" t="str">
        <f t="shared" si="1"/>
        <v/>
      </c>
      <c r="D80" s="1165"/>
      <c r="E80" s="1168"/>
      <c r="F80" s="1174"/>
      <c r="G80" s="1180"/>
      <c r="H80" s="1185"/>
      <c r="I80" s="1185"/>
      <c r="J80" s="1194"/>
      <c r="K80" s="1200"/>
      <c r="L80" s="1168"/>
      <c r="M80" s="1207"/>
    </row>
    <row r="81" spans="3:13" ht="24.95" customHeight="1">
      <c r="C81" s="1162" t="str">
        <f t="shared" si="1"/>
        <v/>
      </c>
      <c r="D81" s="1165"/>
      <c r="E81" s="1168"/>
      <c r="F81" s="1174"/>
      <c r="G81" s="1180"/>
      <c r="H81" s="1185"/>
      <c r="I81" s="1185"/>
      <c r="J81" s="1194"/>
      <c r="K81" s="1200"/>
      <c r="L81" s="1168"/>
      <c r="M81" s="1207"/>
    </row>
    <row r="82" spans="3:13" ht="24.95" customHeight="1">
      <c r="C82" s="1162" t="str">
        <f t="shared" si="1"/>
        <v/>
      </c>
      <c r="D82" s="1165"/>
      <c r="E82" s="1168"/>
      <c r="F82" s="1174"/>
      <c r="G82" s="1180"/>
      <c r="H82" s="1185"/>
      <c r="I82" s="1185"/>
      <c r="J82" s="1194"/>
      <c r="K82" s="1200"/>
      <c r="L82" s="1168"/>
      <c r="M82" s="1207"/>
    </row>
    <row r="83" spans="3:13" ht="24.95" customHeight="1">
      <c r="C83" s="1162" t="str">
        <f t="shared" si="1"/>
        <v/>
      </c>
      <c r="D83" s="1165"/>
      <c r="E83" s="1168"/>
      <c r="F83" s="1174"/>
      <c r="G83" s="1180"/>
      <c r="H83" s="1185"/>
      <c r="I83" s="1185"/>
      <c r="J83" s="1194"/>
      <c r="K83" s="1200"/>
      <c r="L83" s="1168"/>
      <c r="M83" s="1207"/>
    </row>
    <row r="84" spans="3:13" ht="24.95" customHeight="1">
      <c r="C84" s="1162" t="str">
        <f t="shared" si="1"/>
        <v/>
      </c>
      <c r="D84" s="1165"/>
      <c r="E84" s="1168"/>
      <c r="F84" s="1174"/>
      <c r="G84" s="1180"/>
      <c r="H84" s="1185"/>
      <c r="I84" s="1185"/>
      <c r="J84" s="1194"/>
      <c r="K84" s="1200"/>
      <c r="L84" s="1168"/>
      <c r="M84" s="1207"/>
    </row>
    <row r="85" spans="3:13" ht="24.95" customHeight="1">
      <c r="C85" s="1162" t="str">
        <f t="shared" si="1"/>
        <v/>
      </c>
      <c r="D85" s="1165"/>
      <c r="E85" s="1168"/>
      <c r="F85" s="1174"/>
      <c r="G85" s="1180"/>
      <c r="H85" s="1185"/>
      <c r="I85" s="1185"/>
      <c r="J85" s="1194"/>
      <c r="K85" s="1200"/>
      <c r="L85" s="1168"/>
      <c r="M85" s="1207"/>
    </row>
    <row r="86" spans="3:13" ht="24.95" customHeight="1">
      <c r="C86" s="1162" t="str">
        <f t="shared" si="1"/>
        <v/>
      </c>
      <c r="D86" s="1165"/>
      <c r="E86" s="1168"/>
      <c r="F86" s="1174"/>
      <c r="G86" s="1180"/>
      <c r="H86" s="1185"/>
      <c r="I86" s="1185"/>
      <c r="J86" s="1194"/>
      <c r="K86" s="1200"/>
      <c r="L86" s="1168"/>
      <c r="M86" s="1207"/>
    </row>
    <row r="87" spans="3:13" ht="24.95" customHeight="1">
      <c r="C87" s="1162" t="str">
        <f t="shared" si="1"/>
        <v/>
      </c>
      <c r="D87" s="1165"/>
      <c r="E87" s="1168"/>
      <c r="F87" s="1174"/>
      <c r="G87" s="1180"/>
      <c r="H87" s="1185"/>
      <c r="I87" s="1185"/>
      <c r="J87" s="1194"/>
      <c r="K87" s="1200"/>
      <c r="L87" s="1168"/>
      <c r="M87" s="1207"/>
    </row>
    <row r="88" spans="3:13" ht="24.95" customHeight="1">
      <c r="C88" s="1162" t="str">
        <f t="shared" si="1"/>
        <v/>
      </c>
      <c r="D88" s="1165"/>
      <c r="E88" s="1168"/>
      <c r="F88" s="1174"/>
      <c r="G88" s="1180"/>
      <c r="H88" s="1185"/>
      <c r="I88" s="1185"/>
      <c r="J88" s="1194"/>
      <c r="K88" s="1200"/>
      <c r="L88" s="1168"/>
      <c r="M88" s="1207"/>
    </row>
    <row r="89" spans="3:13" ht="24.95" customHeight="1">
      <c r="C89" s="1162" t="str">
        <f t="shared" si="1"/>
        <v/>
      </c>
      <c r="D89" s="1165"/>
      <c r="E89" s="1168"/>
      <c r="F89" s="1174"/>
      <c r="G89" s="1180"/>
      <c r="H89" s="1185"/>
      <c r="I89" s="1185"/>
      <c r="J89" s="1194"/>
      <c r="K89" s="1200"/>
      <c r="L89" s="1168"/>
      <c r="M89" s="1207"/>
    </row>
    <row r="90" spans="3:13" ht="24.95" customHeight="1">
      <c r="C90" s="1162" t="str">
        <f t="shared" si="1"/>
        <v/>
      </c>
      <c r="D90" s="1165"/>
      <c r="E90" s="1168"/>
      <c r="F90" s="1174"/>
      <c r="G90" s="1180"/>
      <c r="H90" s="1185"/>
      <c r="I90" s="1185"/>
      <c r="J90" s="1194"/>
      <c r="K90" s="1200"/>
      <c r="L90" s="1168"/>
      <c r="M90" s="1207"/>
    </row>
    <row r="91" spans="3:13" ht="24.95" customHeight="1">
      <c r="C91" s="1162" t="str">
        <f t="shared" si="1"/>
        <v/>
      </c>
      <c r="D91" s="1165"/>
      <c r="E91" s="1168"/>
      <c r="F91" s="1174"/>
      <c r="G91" s="1180"/>
      <c r="H91" s="1185"/>
      <c r="I91" s="1185"/>
      <c r="J91" s="1194"/>
      <c r="K91" s="1200"/>
      <c r="L91" s="1168"/>
      <c r="M91" s="1207"/>
    </row>
    <row r="92" spans="3:13" ht="24.95" customHeight="1">
      <c r="C92" s="1162" t="str">
        <f t="shared" si="1"/>
        <v/>
      </c>
      <c r="D92" s="1165"/>
      <c r="E92" s="1168"/>
      <c r="F92" s="1174"/>
      <c r="G92" s="1180"/>
      <c r="H92" s="1185"/>
      <c r="I92" s="1185"/>
      <c r="J92" s="1194"/>
      <c r="K92" s="1200"/>
      <c r="L92" s="1168"/>
      <c r="M92" s="1207"/>
    </row>
    <row r="93" spans="3:13" ht="24.95" customHeight="1">
      <c r="C93" s="1162" t="str">
        <f t="shared" si="1"/>
        <v/>
      </c>
      <c r="D93" s="1165"/>
      <c r="E93" s="1168"/>
      <c r="F93" s="1174"/>
      <c r="G93" s="1180"/>
      <c r="H93" s="1185"/>
      <c r="I93" s="1185"/>
      <c r="J93" s="1194"/>
      <c r="K93" s="1200"/>
      <c r="L93" s="1168"/>
      <c r="M93" s="1207"/>
    </row>
    <row r="94" spans="3:13" ht="24.95" customHeight="1">
      <c r="C94" s="1162" t="str">
        <f t="shared" si="1"/>
        <v/>
      </c>
      <c r="D94" s="1165"/>
      <c r="E94" s="1168"/>
      <c r="F94" s="1174"/>
      <c r="G94" s="1180"/>
      <c r="H94" s="1185"/>
      <c r="I94" s="1185"/>
      <c r="J94" s="1194"/>
      <c r="K94" s="1200"/>
      <c r="L94" s="1168"/>
      <c r="M94" s="1207"/>
    </row>
    <row r="95" spans="3:13" ht="24.95" customHeight="1">
      <c r="C95" s="1162" t="str">
        <f t="shared" si="1"/>
        <v/>
      </c>
      <c r="D95" s="1165"/>
      <c r="E95" s="1168"/>
      <c r="F95" s="1174"/>
      <c r="G95" s="1180"/>
      <c r="H95" s="1185"/>
      <c r="I95" s="1185"/>
      <c r="J95" s="1194"/>
      <c r="K95" s="1200"/>
      <c r="L95" s="1168"/>
      <c r="M95" s="1207"/>
    </row>
    <row r="96" spans="3:13" ht="24.95" customHeight="1">
      <c r="C96" s="1162" t="str">
        <f t="shared" si="1"/>
        <v/>
      </c>
      <c r="D96" s="1165"/>
      <c r="E96" s="1168"/>
      <c r="F96" s="1174"/>
      <c r="G96" s="1180"/>
      <c r="H96" s="1185"/>
      <c r="I96" s="1185"/>
      <c r="J96" s="1194"/>
      <c r="K96" s="1200"/>
      <c r="L96" s="1168"/>
      <c r="M96" s="1207"/>
    </row>
    <row r="97" spans="3:13" ht="24.95" customHeight="1">
      <c r="C97" s="1162" t="str">
        <f t="shared" si="1"/>
        <v/>
      </c>
      <c r="D97" s="1165"/>
      <c r="E97" s="1168"/>
      <c r="F97" s="1174"/>
      <c r="G97" s="1180"/>
      <c r="H97" s="1185"/>
      <c r="I97" s="1185"/>
      <c r="J97" s="1194"/>
      <c r="K97" s="1200"/>
      <c r="L97" s="1168"/>
      <c r="M97" s="1207"/>
    </row>
    <row r="98" spans="3:13" ht="24.95" customHeight="1">
      <c r="C98" s="1162" t="str">
        <f t="shared" si="1"/>
        <v/>
      </c>
      <c r="D98" s="1165"/>
      <c r="E98" s="1168"/>
      <c r="F98" s="1174"/>
      <c r="G98" s="1180"/>
      <c r="H98" s="1185"/>
      <c r="I98" s="1185"/>
      <c r="J98" s="1194"/>
      <c r="K98" s="1200"/>
      <c r="L98" s="1168"/>
      <c r="M98" s="1207"/>
    </row>
    <row r="99" spans="3:13" ht="24.95" customHeight="1">
      <c r="C99" s="1162" t="str">
        <f t="shared" si="1"/>
        <v/>
      </c>
      <c r="D99" s="1165"/>
      <c r="E99" s="1168"/>
      <c r="F99" s="1174"/>
      <c r="G99" s="1180"/>
      <c r="H99" s="1185"/>
      <c r="I99" s="1185"/>
      <c r="J99" s="1194"/>
      <c r="K99" s="1200"/>
      <c r="L99" s="1168"/>
      <c r="M99" s="1207"/>
    </row>
    <row r="100" spans="3:13" ht="24.95" customHeight="1">
      <c r="C100" s="1162" t="str">
        <f t="shared" si="1"/>
        <v/>
      </c>
      <c r="D100" s="1165"/>
      <c r="E100" s="1168"/>
      <c r="F100" s="1174"/>
      <c r="G100" s="1180"/>
      <c r="H100" s="1185"/>
      <c r="I100" s="1185"/>
      <c r="J100" s="1194"/>
      <c r="K100" s="1200"/>
      <c r="L100" s="1168"/>
      <c r="M100" s="1207"/>
    </row>
    <row r="101" spans="3:13" ht="24.95" customHeight="1">
      <c r="C101" s="1162" t="str">
        <f t="shared" si="1"/>
        <v/>
      </c>
      <c r="D101" s="1165"/>
      <c r="E101" s="1168"/>
      <c r="F101" s="1174"/>
      <c r="G101" s="1180"/>
      <c r="H101" s="1185"/>
      <c r="I101" s="1185"/>
      <c r="J101" s="1194"/>
      <c r="K101" s="1200"/>
      <c r="L101" s="1168"/>
      <c r="M101" s="1207"/>
    </row>
    <row r="102" spans="3:13" ht="24.95" customHeight="1">
      <c r="C102" s="1162" t="str">
        <f t="shared" si="1"/>
        <v/>
      </c>
      <c r="D102" s="1165"/>
      <c r="E102" s="1168"/>
      <c r="F102" s="1174"/>
      <c r="G102" s="1180"/>
      <c r="H102" s="1185"/>
      <c r="I102" s="1185"/>
      <c r="J102" s="1194"/>
      <c r="K102" s="1200"/>
      <c r="L102" s="1168"/>
      <c r="M102" s="1207"/>
    </row>
    <row r="103" spans="3:13" ht="24.95" customHeight="1">
      <c r="C103" s="1162" t="str">
        <f t="shared" si="1"/>
        <v/>
      </c>
      <c r="D103" s="1165"/>
      <c r="E103" s="1168"/>
      <c r="F103" s="1174"/>
      <c r="G103" s="1180"/>
      <c r="H103" s="1185"/>
      <c r="I103" s="1185"/>
      <c r="J103" s="1194"/>
      <c r="K103" s="1200"/>
      <c r="L103" s="1168"/>
      <c r="M103" s="1207"/>
    </row>
    <row r="104" spans="3:13" ht="24.95" customHeight="1">
      <c r="C104" s="1162" t="str">
        <f t="shared" si="1"/>
        <v/>
      </c>
      <c r="D104" s="1165"/>
      <c r="E104" s="1168"/>
      <c r="F104" s="1174"/>
      <c r="G104" s="1180"/>
      <c r="H104" s="1185"/>
      <c r="I104" s="1185"/>
      <c r="J104" s="1194"/>
      <c r="K104" s="1200"/>
      <c r="L104" s="1168"/>
      <c r="M104" s="1207"/>
    </row>
    <row r="105" spans="3:13" ht="24.95" customHeight="1">
      <c r="C105" s="1162" t="str">
        <f t="shared" si="1"/>
        <v/>
      </c>
      <c r="D105" s="1165"/>
      <c r="E105" s="1168"/>
      <c r="F105" s="1174"/>
      <c r="G105" s="1180"/>
      <c r="H105" s="1185"/>
      <c r="I105" s="1185"/>
      <c r="J105" s="1194"/>
      <c r="K105" s="1200"/>
      <c r="L105" s="1168"/>
      <c r="M105" s="1207"/>
    </row>
    <row r="106" spans="3:13" ht="24.95" customHeight="1">
      <c r="C106" s="1162" t="str">
        <f t="shared" si="1"/>
        <v/>
      </c>
      <c r="D106" s="1165"/>
      <c r="E106" s="1168"/>
      <c r="F106" s="1174"/>
      <c r="G106" s="1180"/>
      <c r="H106" s="1185"/>
      <c r="I106" s="1185"/>
      <c r="J106" s="1194"/>
      <c r="K106" s="1200"/>
      <c r="L106" s="1168"/>
      <c r="M106" s="1207"/>
    </row>
    <row r="107" spans="3:13" ht="24.95" customHeight="1">
      <c r="C107" s="1163" t="str">
        <f t="shared" si="1"/>
        <v/>
      </c>
      <c r="D107" s="1166"/>
      <c r="E107" s="1169"/>
      <c r="F107" s="1175"/>
      <c r="G107" s="1181"/>
      <c r="H107" s="1186"/>
      <c r="I107" s="1186"/>
      <c r="J107" s="1195"/>
      <c r="K107" s="1201"/>
      <c r="L107" s="1169"/>
      <c r="M107" s="1208"/>
    </row>
  </sheetData>
  <sheetProtection sheet="1" objects="1" scenarios="1" selectLockedCells="1"/>
  <mergeCells count="2">
    <mergeCell ref="C3:M3"/>
    <mergeCell ref="C4:M4"/>
  </mergeCells>
  <phoneticPr fontId="1"/>
  <dataValidations count="14">
    <dataValidation type="list" allowBlank="1" showDropDown="0" showInputMessage="1" showErrorMessage="1" sqref="J6:J7">
      <formula1>"常勤,非常勤"</formula1>
    </dataValidation>
    <dataValidation type="list" allowBlank="1" showDropDown="0" showInputMessage="1" showErrorMessage="1" sqref="L6:L7">
      <formula1>"休"</formula1>
    </dataValidation>
    <dataValidation imeMode="on" allowBlank="1" showDropDown="0" showInputMessage="1" showErrorMessage="1" sqref="M6:M107 D8:E107"/>
    <dataValidation imeMode="off" allowBlank="1" showDropDown="0" showInputMessage="1" showErrorMessage="1" sqref="K6:K7"/>
    <dataValidation type="list" imeMode="on" allowBlank="1" showDropDown="0" showInputMessage="1" showErrorMessage="1" sqref="F6:F7">
      <formula1>"0歳児,1歳児,2歳児,3歳児,4歳児,5歳児,病児保育事業,一時預かり事業,地域子育て支援拠点事業,県単一時保育事業,県単障がい児保育事業,フリー,その他"</formula1>
    </dataValidation>
    <dataValidation type="list" imeMode="on" allowBlank="1" showDropDown="0" showInputMessage="1" showErrorMessage="1" sqref="H6:H7">
      <formula1>"保育士,保育士・幼稚園教諭,幼稚園教諭,小学校教諭,養護教諭,看護師,保健師,准看護師,子育て支援員,家庭的保育者,管理栄養士,栄養士,調理師,その他"</formula1>
    </dataValidation>
    <dataValidation type="list" imeMode="on" allowBlank="1" showDropDown="0" showInputMessage="1" showErrorMessage="1" sqref="I6:I7">
      <formula1>"１年未満,１年以上２年未満,２年以上"</formula1>
    </dataValidation>
    <dataValidation type="list" imeMode="on" allowBlank="1" showDropDown="0" showInputMessage="1" showErrorMessage="1" prompt="プルダウンメニューから選んでください_x000a_子育て支援員・家庭的保育者の場合は、右欄に保育業務経験の年数を記入してください" sqref="H8:H107">
      <formula1>"保育士,保育士・幼稚園教諭,幼稚園教諭,小学校教諭,養護教諭,看護師,保健師,准看護師,子育て支援員,家庭的保育者,管理栄養士,栄養士,調理師,その他"</formula1>
    </dataValidation>
    <dataValidation type="list" imeMode="on" allowBlank="1" showDropDown="0" showInputMessage="1" showErrorMessage="1" prompt="子育て支援員・家庭的保育者の場合はプルダウンメニューから選んでください_x000a_その他の方は記入不要です" sqref="I8:I107">
      <formula1>"１年未満,１年以上２年未満,２年以上"</formula1>
    </dataValidation>
    <dataValidation type="list" allowBlank="1" showDropDown="0" showInputMessage="1" showErrorMessage="1" prompt="プルダウンメニューから選んでください_x000a_非常勤の場合は、右欄に勤務時間数（月計）を記入してください" sqref="J8:J107">
      <formula1>"常勤,非常勤"</formula1>
    </dataValidation>
    <dataValidation imeMode="off" allowBlank="1" showDropDown="0" showInputMessage="1" showErrorMessage="1" prompt="非常勤の場合は、勤務時間数（月計）を記入してください" sqref="K8:K107"/>
    <dataValidation type="list" allowBlank="1" showDropDown="0" showInputMessage="1" showErrorMessage="1" prompt="休業中の方はプルダウンメニューから「休」を選んでください_x000a_その他の方は空欄で結構です" sqref="L8:L107">
      <formula1>"休"</formula1>
    </dataValidation>
    <dataValidation imeMode="on" allowBlank="1" showDropDown="0" showInputMessage="1" showErrorMessage="1" prompt="担当業務で「その他」を選んだ方は具体的に記入してください" sqref="G8:G107"/>
    <dataValidation type="list" imeMode="on" allowBlank="1" showDropDown="0" showInputMessage="1" showErrorMessage="1" prompt="プルダウンメニューから選んでください_x000a_「その他」の場合は右欄に具体的な業務を記入してください" sqref="F8:F107">
      <formula1>"0歳児,1歳児,2歳児,3歳児,4歳児,5歳児,病児保育事業,一時預かり事業,地域子育て支援拠点事業,県単一時保育事業,県単障がい児保育事業,フリー,調理・給食,その他"</formula1>
    </dataValidation>
  </dataValidations>
  <pageMargins left="0.59055118110236227" right="0.59055118110236227" top="0.74803149606299213" bottom="0.59055118110236227" header="0.31496062992125984" footer="0.31496062992125984"/>
  <pageSetup paperSize="9" scale="63" fitToWidth="1" fitToHeight="1" orientation="portrait" usePrinterDefaults="1" r:id="rId1"/>
  <rowBreaks count="2" manualBreakCount="2">
    <brk id="47" min="1" max="13" man="1"/>
    <brk id="87" min="1" max="1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rgb="FF00B0F0"/>
  </sheetPr>
  <dimension ref="A1:M25"/>
  <sheetViews>
    <sheetView workbookViewId="0">
      <selection sqref="A1:K5"/>
    </sheetView>
  </sheetViews>
  <sheetFormatPr defaultRowHeight="18"/>
  <cols>
    <col min="1" max="1" width="3.625" customWidth="1"/>
    <col min="3" max="3" width="12.625" customWidth="1"/>
    <col min="4" max="5" width="15.625" customWidth="1"/>
  </cols>
  <sheetData>
    <row r="1" spans="1:13">
      <c r="A1" s="777" t="s">
        <v>1259</v>
      </c>
      <c r="B1" s="777"/>
      <c r="C1" s="777"/>
      <c r="D1" s="777"/>
      <c r="E1" s="777"/>
      <c r="F1" s="777"/>
      <c r="G1" s="777"/>
      <c r="H1" s="777"/>
      <c r="I1" s="777"/>
      <c r="J1" s="777"/>
      <c r="K1" s="777"/>
    </row>
    <row r="2" spans="1:13">
      <c r="A2" s="800" t="s">
        <v>325</v>
      </c>
      <c r="B2" s="800" t="s">
        <v>7</v>
      </c>
      <c r="C2" s="1211" t="s">
        <v>482</v>
      </c>
      <c r="D2" s="803" t="s">
        <v>1260</v>
      </c>
      <c r="E2" s="800" t="s">
        <v>54</v>
      </c>
      <c r="F2" s="800" t="s">
        <v>1130</v>
      </c>
      <c r="G2" s="800"/>
      <c r="H2" s="800"/>
      <c r="I2" s="800"/>
      <c r="J2" s="800"/>
      <c r="K2" s="1212"/>
      <c r="L2" s="1223" t="s">
        <v>413</v>
      </c>
      <c r="M2" s="1056" t="s">
        <v>264</v>
      </c>
    </row>
    <row r="3" spans="1:13" ht="50.1" customHeight="1">
      <c r="A3" s="800"/>
      <c r="B3" s="800"/>
      <c r="C3" s="1211"/>
      <c r="D3" s="803"/>
      <c r="E3" s="800"/>
      <c r="F3" s="1214" t="s">
        <v>694</v>
      </c>
      <c r="G3" s="1214" t="s">
        <v>1147</v>
      </c>
      <c r="H3" s="1221" t="s">
        <v>1261</v>
      </c>
      <c r="I3" s="1221" t="s">
        <v>1146</v>
      </c>
      <c r="J3" s="1222" t="s">
        <v>1141</v>
      </c>
      <c r="K3" s="1222" t="s">
        <v>1180</v>
      </c>
      <c r="L3" s="1224"/>
      <c r="M3" s="1228"/>
    </row>
    <row r="4" spans="1:13">
      <c r="A4" s="1209" t="s">
        <v>319</v>
      </c>
      <c r="B4" s="800" t="s">
        <v>871</v>
      </c>
      <c r="C4" s="800" t="s">
        <v>1142</v>
      </c>
      <c r="D4" s="800" t="s">
        <v>387</v>
      </c>
      <c r="E4" s="1212" t="s">
        <v>789</v>
      </c>
      <c r="F4" s="804" t="s">
        <v>282</v>
      </c>
      <c r="G4" s="804" t="s">
        <v>282</v>
      </c>
      <c r="H4" s="804" t="s">
        <v>282</v>
      </c>
      <c r="I4" s="804"/>
      <c r="J4" s="804"/>
      <c r="K4" s="804"/>
      <c r="L4" s="1225">
        <v>3</v>
      </c>
      <c r="M4" s="1229" t="s">
        <v>282</v>
      </c>
    </row>
    <row r="5" spans="1:13">
      <c r="A5" s="1209">
        <v>1</v>
      </c>
      <c r="B5" s="1209"/>
      <c r="C5" s="1209"/>
      <c r="D5" s="1209"/>
      <c r="E5" s="1213"/>
      <c r="F5" s="1215"/>
      <c r="G5" s="1218"/>
      <c r="H5" s="1218"/>
      <c r="I5" s="1218"/>
      <c r="J5" s="1218"/>
      <c r="K5" s="1218"/>
      <c r="L5" s="1226"/>
      <c r="M5" s="1230"/>
    </row>
    <row r="6" spans="1:13">
      <c r="A6" s="1210">
        <v>2</v>
      </c>
      <c r="B6" s="1210"/>
      <c r="C6" s="1210"/>
      <c r="D6" s="1210"/>
      <c r="E6" s="48"/>
      <c r="F6" s="1216"/>
      <c r="G6" s="1219"/>
      <c r="H6" s="1219"/>
      <c r="I6" s="1219"/>
      <c r="J6" s="1219"/>
      <c r="K6" s="1219"/>
      <c r="L6" s="1226"/>
      <c r="M6" s="1230"/>
    </row>
    <row r="7" spans="1:13">
      <c r="A7" s="1210">
        <v>3</v>
      </c>
      <c r="B7" s="1210"/>
      <c r="C7" s="1210"/>
      <c r="D7" s="1210"/>
      <c r="E7" s="48"/>
      <c r="F7" s="1216"/>
      <c r="G7" s="1219"/>
      <c r="H7" s="1219"/>
      <c r="I7" s="1219"/>
      <c r="J7" s="1219"/>
      <c r="K7" s="1219"/>
      <c r="L7" s="1226"/>
      <c r="M7" s="1230"/>
    </row>
    <row r="8" spans="1:13">
      <c r="A8" s="1210">
        <v>4</v>
      </c>
      <c r="B8" s="1210"/>
      <c r="C8" s="1210"/>
      <c r="D8" s="1210"/>
      <c r="E8" s="48"/>
      <c r="F8" s="1216"/>
      <c r="G8" s="1219"/>
      <c r="H8" s="1219"/>
      <c r="I8" s="1219"/>
      <c r="J8" s="1219"/>
      <c r="K8" s="1219"/>
      <c r="L8" s="1226"/>
      <c r="M8" s="1230"/>
    </row>
    <row r="9" spans="1:13">
      <c r="A9" s="1210">
        <v>5</v>
      </c>
      <c r="B9" s="1210"/>
      <c r="C9" s="1210"/>
      <c r="D9" s="1210"/>
      <c r="E9" s="48"/>
      <c r="F9" s="1216"/>
      <c r="G9" s="1219"/>
      <c r="H9" s="1219"/>
      <c r="I9" s="1219"/>
      <c r="J9" s="1219"/>
      <c r="K9" s="1219"/>
      <c r="L9" s="1226"/>
      <c r="M9" s="1230"/>
    </row>
    <row r="10" spans="1:13">
      <c r="A10" s="1210">
        <v>6</v>
      </c>
      <c r="B10" s="1210"/>
      <c r="C10" s="1210"/>
      <c r="D10" s="1210"/>
      <c r="E10" s="48"/>
      <c r="F10" s="1216"/>
      <c r="G10" s="1219"/>
      <c r="H10" s="1219"/>
      <c r="I10" s="1219"/>
      <c r="J10" s="1219"/>
      <c r="K10" s="1219"/>
      <c r="L10" s="1226"/>
      <c r="M10" s="1230"/>
    </row>
    <row r="11" spans="1:13">
      <c r="A11" s="1210">
        <v>7</v>
      </c>
      <c r="B11" s="1210"/>
      <c r="C11" s="1210"/>
      <c r="D11" s="1210"/>
      <c r="E11" s="48"/>
      <c r="F11" s="1216"/>
      <c r="G11" s="1219"/>
      <c r="H11" s="1219"/>
      <c r="I11" s="1219"/>
      <c r="J11" s="1219"/>
      <c r="K11" s="1219"/>
      <c r="L11" s="1226"/>
      <c r="M11" s="1230"/>
    </row>
    <row r="12" spans="1:13">
      <c r="A12" s="1210">
        <v>8</v>
      </c>
      <c r="B12" s="1210"/>
      <c r="C12" s="1210"/>
      <c r="D12" s="1210"/>
      <c r="E12" s="48"/>
      <c r="F12" s="1216"/>
      <c r="G12" s="1219"/>
      <c r="H12" s="1219"/>
      <c r="I12" s="1219"/>
      <c r="J12" s="1219"/>
      <c r="K12" s="1219"/>
      <c r="L12" s="1226"/>
      <c r="M12" s="1230"/>
    </row>
    <row r="13" spans="1:13">
      <c r="A13" s="1210">
        <v>9</v>
      </c>
      <c r="B13" s="1210"/>
      <c r="C13" s="1210"/>
      <c r="D13" s="1210"/>
      <c r="E13" s="48"/>
      <c r="F13" s="1216"/>
      <c r="G13" s="1219"/>
      <c r="H13" s="1219"/>
      <c r="I13" s="1219"/>
      <c r="J13" s="1219"/>
      <c r="K13" s="1219"/>
      <c r="L13" s="1226"/>
      <c r="M13" s="1230"/>
    </row>
    <row r="14" spans="1:13">
      <c r="A14" s="1210">
        <v>10</v>
      </c>
      <c r="B14" s="1210"/>
      <c r="C14" s="1210"/>
      <c r="D14" s="1210"/>
      <c r="E14" s="48"/>
      <c r="F14" s="1216"/>
      <c r="G14" s="1219"/>
      <c r="H14" s="1219"/>
      <c r="I14" s="1219"/>
      <c r="J14" s="1219"/>
      <c r="K14" s="1219"/>
      <c r="L14" s="1226"/>
      <c r="M14" s="1230"/>
    </row>
    <row r="15" spans="1:13">
      <c r="A15" s="1210">
        <v>11</v>
      </c>
      <c r="B15" s="1210"/>
      <c r="C15" s="1210"/>
      <c r="D15" s="1210"/>
      <c r="E15" s="48"/>
      <c r="F15" s="1216"/>
      <c r="G15" s="1219"/>
      <c r="H15" s="1219"/>
      <c r="I15" s="1219"/>
      <c r="J15" s="1219"/>
      <c r="K15" s="1219"/>
      <c r="L15" s="1226"/>
      <c r="M15" s="1230"/>
    </row>
    <row r="16" spans="1:13">
      <c r="A16" s="1210">
        <v>12</v>
      </c>
      <c r="B16" s="1210"/>
      <c r="C16" s="1210"/>
      <c r="D16" s="1210"/>
      <c r="E16" s="48"/>
      <c r="F16" s="1216"/>
      <c r="G16" s="1219"/>
      <c r="H16" s="1219"/>
      <c r="I16" s="1219"/>
      <c r="J16" s="1219"/>
      <c r="K16" s="1219"/>
      <c r="L16" s="1226"/>
      <c r="M16" s="1230"/>
    </row>
    <row r="17" spans="1:13">
      <c r="A17" s="1210">
        <v>13</v>
      </c>
      <c r="B17" s="1210"/>
      <c r="C17" s="1210"/>
      <c r="D17" s="1210"/>
      <c r="E17" s="48"/>
      <c r="F17" s="1216"/>
      <c r="G17" s="1219"/>
      <c r="H17" s="1219"/>
      <c r="I17" s="1219"/>
      <c r="J17" s="1219"/>
      <c r="K17" s="1219"/>
      <c r="L17" s="1226"/>
      <c r="M17" s="1230"/>
    </row>
    <row r="18" spans="1:13">
      <c r="A18" s="1210">
        <v>14</v>
      </c>
      <c r="B18" s="1210"/>
      <c r="C18" s="1210"/>
      <c r="D18" s="1210"/>
      <c r="E18" s="48"/>
      <c r="F18" s="1216"/>
      <c r="G18" s="1219"/>
      <c r="H18" s="1219"/>
      <c r="I18" s="1219"/>
      <c r="J18" s="1219"/>
      <c r="K18" s="1219"/>
      <c r="L18" s="1226"/>
      <c r="M18" s="1230"/>
    </row>
    <row r="19" spans="1:13">
      <c r="A19" s="1210">
        <v>15</v>
      </c>
      <c r="B19" s="1210"/>
      <c r="C19" s="1210"/>
      <c r="D19" s="1210"/>
      <c r="E19" s="48"/>
      <c r="F19" s="1216"/>
      <c r="G19" s="1219"/>
      <c r="H19" s="1219"/>
      <c r="I19" s="1219"/>
      <c r="J19" s="1219"/>
      <c r="K19" s="1219"/>
      <c r="L19" s="1226"/>
      <c r="M19" s="1230"/>
    </row>
    <row r="20" spans="1:13">
      <c r="A20" s="1210">
        <v>16</v>
      </c>
      <c r="B20" s="1210"/>
      <c r="C20" s="1210"/>
      <c r="D20" s="1210"/>
      <c r="E20" s="48"/>
      <c r="F20" s="1216"/>
      <c r="G20" s="1219"/>
      <c r="H20" s="1219"/>
      <c r="I20" s="1219"/>
      <c r="J20" s="1219"/>
      <c r="K20" s="1219"/>
      <c r="L20" s="1226"/>
      <c r="M20" s="1230"/>
    </row>
    <row r="21" spans="1:13">
      <c r="A21" s="1210">
        <v>17</v>
      </c>
      <c r="B21" s="1210"/>
      <c r="C21" s="1210"/>
      <c r="D21" s="1210"/>
      <c r="E21" s="48"/>
      <c r="F21" s="1216"/>
      <c r="G21" s="1219"/>
      <c r="H21" s="1219"/>
      <c r="I21" s="1219"/>
      <c r="J21" s="1219"/>
      <c r="K21" s="1219"/>
      <c r="L21" s="1226"/>
      <c r="M21" s="1230"/>
    </row>
    <row r="22" spans="1:13">
      <c r="A22" s="1210">
        <v>18</v>
      </c>
      <c r="B22" s="1210"/>
      <c r="C22" s="1210"/>
      <c r="D22" s="1210"/>
      <c r="E22" s="48"/>
      <c r="F22" s="1216"/>
      <c r="G22" s="1219"/>
      <c r="H22" s="1219"/>
      <c r="I22" s="1219"/>
      <c r="J22" s="1219"/>
      <c r="K22" s="1219"/>
      <c r="L22" s="1226"/>
      <c r="M22" s="1230"/>
    </row>
    <row r="23" spans="1:13">
      <c r="A23" s="1210">
        <v>19</v>
      </c>
      <c r="B23" s="1210"/>
      <c r="C23" s="1210"/>
      <c r="D23" s="1210"/>
      <c r="E23" s="48"/>
      <c r="F23" s="1216"/>
      <c r="G23" s="1219"/>
      <c r="H23" s="1219"/>
      <c r="I23" s="1219"/>
      <c r="J23" s="1219"/>
      <c r="K23" s="1219"/>
      <c r="L23" s="1226"/>
      <c r="M23" s="1230"/>
    </row>
    <row r="24" spans="1:13" ht="18.75">
      <c r="A24" s="1210">
        <v>20</v>
      </c>
      <c r="B24" s="1210"/>
      <c r="C24" s="1210"/>
      <c r="D24" s="1210"/>
      <c r="E24" s="48"/>
      <c r="F24" s="1217"/>
      <c r="G24" s="1220"/>
      <c r="H24" s="1220"/>
      <c r="I24" s="1220"/>
      <c r="J24" s="1220"/>
      <c r="K24" s="1220"/>
      <c r="L24" s="1227"/>
      <c r="M24" s="1231"/>
    </row>
    <row r="25" spans="1:13" ht="20">
      <c r="B25" s="778" t="s">
        <v>954</v>
      </c>
    </row>
  </sheetData>
  <mergeCells count="8">
    <mergeCell ref="F2:K2"/>
    <mergeCell ref="A2:A3"/>
    <mergeCell ref="B2:B3"/>
    <mergeCell ref="C2:C3"/>
    <mergeCell ref="D2:D3"/>
    <mergeCell ref="E2:E3"/>
    <mergeCell ref="L2:L3"/>
    <mergeCell ref="M2:M3"/>
  </mergeCells>
  <phoneticPr fontId="1"/>
  <pageMargins left="0.25" right="0.25" top="0.75" bottom="0.75" header="0.3" footer="0.3"/>
  <pageSetup paperSize="9" scale="95" fitToWidth="1" fitToHeight="1" orientation="landscape"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rgb="FF00B0F0"/>
  </sheetPr>
  <dimension ref="A1:M18"/>
  <sheetViews>
    <sheetView topLeftCell="A3" workbookViewId="0">
      <selection activeCell="B3" sqref="B3:L18"/>
    </sheetView>
  </sheetViews>
  <sheetFormatPr defaultRowHeight="18"/>
  <cols>
    <col min="1" max="1" width="3.625" style="1" customWidth="1"/>
    <col min="2" max="2" width="15.625" style="1" customWidth="1"/>
    <col min="3" max="9" width="9" style="1" customWidth="1"/>
    <col min="10" max="10" width="10.875" style="1" customWidth="1"/>
    <col min="11" max="12" width="9" style="1" customWidth="1"/>
    <col min="13" max="13" width="20.625" style="1" customWidth="1"/>
    <col min="14" max="16384" width="9" style="1" customWidth="1"/>
  </cols>
  <sheetData>
    <row r="1" spans="1:13">
      <c r="A1" s="82" t="s">
        <v>1067</v>
      </c>
    </row>
    <row r="2" spans="1:13" ht="20.75">
      <c r="B2" s="1232" t="s">
        <v>757</v>
      </c>
      <c r="G2" s="1254" t="s">
        <v>368</v>
      </c>
    </row>
    <row r="3" spans="1:13" ht="24.95" customHeight="1">
      <c r="B3" s="1233"/>
      <c r="C3" s="1240" t="s">
        <v>775</v>
      </c>
      <c r="D3" s="1247"/>
      <c r="E3" s="1247"/>
      <c r="F3" s="1247"/>
      <c r="G3" s="1247"/>
      <c r="H3" s="1247"/>
      <c r="I3" s="1247"/>
      <c r="J3" s="1247"/>
      <c r="K3" s="802" t="s">
        <v>608</v>
      </c>
      <c r="L3" s="799" t="s">
        <v>58</v>
      </c>
      <c r="M3" s="1261" t="s">
        <v>1050</v>
      </c>
    </row>
    <row r="4" spans="1:13" ht="24.95" customHeight="1">
      <c r="B4" s="1225"/>
      <c r="C4" s="1241" t="s">
        <v>1044</v>
      </c>
      <c r="D4" s="1248" t="s">
        <v>1045</v>
      </c>
      <c r="E4" s="1248" t="s">
        <v>345</v>
      </c>
      <c r="F4" s="1248" t="s">
        <v>1046</v>
      </c>
      <c r="G4" s="1248" t="s">
        <v>1048</v>
      </c>
      <c r="H4" s="1248" t="s">
        <v>1049</v>
      </c>
      <c r="I4" s="1248" t="s">
        <v>1128</v>
      </c>
      <c r="J4" s="1248" t="s">
        <v>351</v>
      </c>
      <c r="K4" s="1255"/>
      <c r="L4" s="1256"/>
      <c r="M4" s="1262"/>
    </row>
    <row r="5" spans="1:13" ht="24.95" customHeight="1">
      <c r="B5" s="1234" t="str">
        <f>"令和"&amp;'表紙①'!$H$2&amp;"年　　　4月"</f>
        <v>令和8年　　　4月</v>
      </c>
      <c r="C5" s="1242"/>
      <c r="D5" s="1249"/>
      <c r="E5" s="1249"/>
      <c r="F5" s="1249"/>
      <c r="G5" s="1249"/>
      <c r="H5" s="1249"/>
      <c r="I5" s="1253"/>
      <c r="J5" s="1249"/>
      <c r="K5" s="1249"/>
      <c r="L5" s="1257"/>
      <c r="M5" s="1263"/>
    </row>
    <row r="6" spans="1:13" ht="24.95" customHeight="1">
      <c r="B6" s="1235" t="str">
        <f>"令和"&amp;'表紙①'!$H$2-1&amp;"年　　　4月"</f>
        <v>令和7年　　　4月</v>
      </c>
      <c r="C6" s="1243"/>
      <c r="D6" s="1250"/>
      <c r="E6" s="1250"/>
      <c r="F6" s="1250"/>
      <c r="G6" s="1250"/>
      <c r="H6" s="1250"/>
      <c r="I6" s="1250"/>
      <c r="J6" s="1250"/>
      <c r="K6" s="1250"/>
      <c r="L6" s="1258"/>
      <c r="M6" s="1264"/>
    </row>
    <row r="7" spans="1:13" ht="24.95" customHeight="1">
      <c r="B7" s="1236" t="s">
        <v>1051</v>
      </c>
      <c r="C7" s="1244"/>
      <c r="D7" s="1251"/>
      <c r="E7" s="1251"/>
      <c r="F7" s="1251"/>
      <c r="G7" s="1251"/>
      <c r="H7" s="1251"/>
      <c r="I7" s="1251"/>
      <c r="J7" s="1251"/>
      <c r="K7" s="1251"/>
      <c r="L7" s="1259"/>
      <c r="M7" s="1265"/>
    </row>
    <row r="8" spans="1:13" ht="24.95" customHeight="1">
      <c r="B8" s="1236" t="s">
        <v>753</v>
      </c>
      <c r="C8" s="1244"/>
      <c r="D8" s="1251"/>
      <c r="E8" s="1251"/>
      <c r="F8" s="1251"/>
      <c r="G8" s="1251"/>
      <c r="H8" s="1251"/>
      <c r="I8" s="1251"/>
      <c r="J8" s="1251"/>
      <c r="K8" s="1251"/>
      <c r="L8" s="1259"/>
      <c r="M8" s="1265"/>
    </row>
    <row r="9" spans="1:13" ht="24.95" customHeight="1">
      <c r="B9" s="1236" t="s">
        <v>728</v>
      </c>
      <c r="C9" s="1244"/>
      <c r="D9" s="1251"/>
      <c r="E9" s="1251"/>
      <c r="F9" s="1251"/>
      <c r="G9" s="1251"/>
      <c r="H9" s="1251"/>
      <c r="I9" s="1251"/>
      <c r="J9" s="1251"/>
      <c r="K9" s="1251"/>
      <c r="L9" s="1259"/>
      <c r="M9" s="1265"/>
    </row>
    <row r="10" spans="1:13" ht="24.95" customHeight="1">
      <c r="B10" s="1236" t="s">
        <v>334</v>
      </c>
      <c r="C10" s="1244"/>
      <c r="D10" s="1251"/>
      <c r="E10" s="1251"/>
      <c r="F10" s="1251"/>
      <c r="G10" s="1251"/>
      <c r="H10" s="1251"/>
      <c r="I10" s="1251"/>
      <c r="J10" s="1251"/>
      <c r="K10" s="1251"/>
      <c r="L10" s="1259"/>
      <c r="M10" s="1265"/>
    </row>
    <row r="11" spans="1:13" ht="24.95" customHeight="1">
      <c r="B11" s="1236" t="s">
        <v>846</v>
      </c>
      <c r="C11" s="1244"/>
      <c r="D11" s="1251"/>
      <c r="E11" s="1251"/>
      <c r="F11" s="1251"/>
      <c r="G11" s="1251"/>
      <c r="H11" s="1251"/>
      <c r="I11" s="1251"/>
      <c r="J11" s="1251"/>
      <c r="K11" s="1251"/>
      <c r="L11" s="1259"/>
      <c r="M11" s="1265"/>
    </row>
    <row r="12" spans="1:13" ht="24.95" customHeight="1">
      <c r="B12" s="1236" t="s">
        <v>818</v>
      </c>
      <c r="C12" s="1244"/>
      <c r="D12" s="1251"/>
      <c r="E12" s="1251"/>
      <c r="F12" s="1251"/>
      <c r="G12" s="1251"/>
      <c r="H12" s="1251"/>
      <c r="I12" s="1251"/>
      <c r="J12" s="1251"/>
      <c r="K12" s="1251"/>
      <c r="L12" s="1259"/>
      <c r="M12" s="1265"/>
    </row>
    <row r="13" spans="1:13" ht="24.95" customHeight="1">
      <c r="B13" s="1236" t="s">
        <v>676</v>
      </c>
      <c r="C13" s="1244"/>
      <c r="D13" s="1251"/>
      <c r="E13" s="1251"/>
      <c r="F13" s="1251"/>
      <c r="G13" s="1251"/>
      <c r="H13" s="1251"/>
      <c r="I13" s="1251"/>
      <c r="J13" s="1251"/>
      <c r="K13" s="1251"/>
      <c r="L13" s="1259"/>
      <c r="M13" s="1265"/>
    </row>
    <row r="14" spans="1:13" ht="24.95" customHeight="1">
      <c r="B14" s="1236" t="s">
        <v>422</v>
      </c>
      <c r="C14" s="1244"/>
      <c r="D14" s="1251"/>
      <c r="E14" s="1251"/>
      <c r="F14" s="1251"/>
      <c r="G14" s="1251"/>
      <c r="H14" s="1251"/>
      <c r="I14" s="1251"/>
      <c r="J14" s="1251"/>
      <c r="K14" s="1251"/>
      <c r="L14" s="1259"/>
      <c r="M14" s="1265"/>
    </row>
    <row r="15" spans="1:13" ht="24.95" customHeight="1">
      <c r="B15" s="1237" t="str">
        <f>"令和"&amp;'表紙①'!$H$2&amp;"年　　　1月"</f>
        <v>令和8年　　　1月</v>
      </c>
      <c r="C15" s="1244"/>
      <c r="D15" s="1251"/>
      <c r="E15" s="1251"/>
      <c r="F15" s="1251"/>
      <c r="G15" s="1251"/>
      <c r="H15" s="1251"/>
      <c r="I15" s="1251"/>
      <c r="J15" s="1251"/>
      <c r="K15" s="1251"/>
      <c r="L15" s="1259"/>
      <c r="M15" s="1265"/>
    </row>
    <row r="16" spans="1:13" ht="24.95" customHeight="1">
      <c r="B16" s="1236" t="s">
        <v>254</v>
      </c>
      <c r="C16" s="1244"/>
      <c r="D16" s="1251"/>
      <c r="E16" s="1251"/>
      <c r="F16" s="1251"/>
      <c r="G16" s="1251"/>
      <c r="H16" s="1251"/>
      <c r="I16" s="1251"/>
      <c r="J16" s="1251"/>
      <c r="K16" s="1251"/>
      <c r="L16" s="1259"/>
      <c r="M16" s="1265"/>
    </row>
    <row r="17" spans="2:13" ht="24.95" customHeight="1">
      <c r="B17" s="1238" t="s">
        <v>578</v>
      </c>
      <c r="C17" s="1245"/>
      <c r="D17" s="1252"/>
      <c r="E17" s="1252"/>
      <c r="F17" s="1252"/>
      <c r="G17" s="1252"/>
      <c r="H17" s="1252"/>
      <c r="I17" s="1252"/>
      <c r="J17" s="1252"/>
      <c r="K17" s="1252"/>
      <c r="L17" s="1260"/>
      <c r="M17" s="1263"/>
    </row>
    <row r="18" spans="2:13" ht="60" customHeight="1">
      <c r="B18" s="1239" t="str">
        <f>"令和"&amp;'表紙①'!$H$2-1&amp;"年度　　　　合計　　　　　　（月平均）"</f>
        <v>令和7年度　　　　合計　　　　　　（月平均）</v>
      </c>
      <c r="C18" s="1246">
        <f t="shared" ref="C18:M18" si="0">SUM(C6:C17)</f>
        <v>0</v>
      </c>
      <c r="D18" s="1253">
        <f t="shared" si="0"/>
        <v>0</v>
      </c>
      <c r="E18" s="1253">
        <f t="shared" si="0"/>
        <v>0</v>
      </c>
      <c r="F18" s="1253">
        <f t="shared" si="0"/>
        <v>0</v>
      </c>
      <c r="G18" s="1253">
        <f t="shared" si="0"/>
        <v>0</v>
      </c>
      <c r="H18" s="1253">
        <f t="shared" si="0"/>
        <v>0</v>
      </c>
      <c r="I18" s="1253">
        <f t="shared" si="0"/>
        <v>0</v>
      </c>
      <c r="J18" s="1253">
        <f t="shared" si="0"/>
        <v>0</v>
      </c>
      <c r="K18" s="1253">
        <f t="shared" si="0"/>
        <v>0</v>
      </c>
      <c r="L18" s="1257">
        <f t="shared" si="0"/>
        <v>0</v>
      </c>
      <c r="M18" s="1266">
        <f t="shared" si="0"/>
        <v>0</v>
      </c>
    </row>
  </sheetData>
  <mergeCells count="5">
    <mergeCell ref="C3:J3"/>
    <mergeCell ref="B3:B4"/>
    <mergeCell ref="K3:K4"/>
    <mergeCell ref="L3:L4"/>
    <mergeCell ref="M3:M4"/>
  </mergeCells>
  <phoneticPr fontId="1"/>
  <pageMargins left="0.25" right="0.25" top="0.75" bottom="0.75" header="0.3" footer="0.3"/>
  <pageSetup paperSize="9" fitToWidth="1" fitToHeight="1" orientation="landscape"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theme="1"/>
  </sheetPr>
  <dimension ref="A1:G28"/>
  <sheetViews>
    <sheetView view="pageBreakPreview" zoomScale="115" zoomScaleSheetLayoutView="115" workbookViewId="0">
      <selection activeCell="D6" sqref="D6"/>
    </sheetView>
  </sheetViews>
  <sheetFormatPr defaultRowHeight="18"/>
  <cols>
    <col min="1" max="1" width="5" style="1" customWidth="1"/>
    <col min="2" max="2" width="20.25" style="189" customWidth="1"/>
    <col min="3" max="3" width="82.125" style="1" customWidth="1"/>
    <col min="4" max="4" width="19" style="1" customWidth="1"/>
    <col min="5" max="16384" width="9" style="1" customWidth="1"/>
  </cols>
  <sheetData>
    <row r="1" spans="1:7" ht="15.75" customHeight="1">
      <c r="A1" s="1" t="s">
        <v>278</v>
      </c>
    </row>
    <row r="2" spans="1:7" ht="20.25" customHeight="1">
      <c r="A2" s="1267" t="s">
        <v>1183</v>
      </c>
      <c r="B2" s="1267"/>
      <c r="C2" s="1267"/>
      <c r="D2" s="1267"/>
    </row>
    <row r="3" spans="1:7" ht="33.75" customHeight="1">
      <c r="A3" s="789" t="s">
        <v>1184</v>
      </c>
      <c r="B3" s="789"/>
      <c r="C3" s="789"/>
      <c r="D3" s="789"/>
    </row>
    <row r="4" spans="1:7" ht="23.5" customHeight="1">
      <c r="A4" s="789"/>
      <c r="B4" s="789"/>
      <c r="C4" s="1284" t="s">
        <v>762</v>
      </c>
      <c r="D4" s="789"/>
    </row>
    <row r="5" spans="1:7" ht="26.25" customHeight="1">
      <c r="A5" s="1268" t="s">
        <v>844</v>
      </c>
      <c r="B5" s="1277" t="s">
        <v>1186</v>
      </c>
      <c r="C5" s="1285"/>
      <c r="D5" s="1261" t="s">
        <v>1208</v>
      </c>
    </row>
    <row r="6" spans="1:7" ht="26.25" customHeight="1">
      <c r="A6" s="1269" t="s">
        <v>116</v>
      </c>
      <c r="B6" s="179" t="s">
        <v>1047</v>
      </c>
      <c r="C6" s="179" t="s">
        <v>1194</v>
      </c>
      <c r="D6" s="1289"/>
      <c r="E6" s="1294"/>
      <c r="F6" s="1294"/>
      <c r="G6" s="1294"/>
    </row>
    <row r="7" spans="1:7" ht="26.25" customHeight="1">
      <c r="A7" s="1270"/>
      <c r="B7" s="180"/>
      <c r="C7" s="1278" t="s">
        <v>1195</v>
      </c>
      <c r="D7" s="1289"/>
      <c r="E7" s="1294"/>
      <c r="F7" s="1294"/>
      <c r="G7" s="1294"/>
    </row>
    <row r="8" spans="1:7" ht="26.25" customHeight="1">
      <c r="A8" s="1270"/>
      <c r="B8" s="180"/>
      <c r="C8" s="1278" t="s">
        <v>812</v>
      </c>
      <c r="D8" s="1289"/>
      <c r="E8" s="1294"/>
      <c r="F8" s="1294"/>
      <c r="G8" s="1294"/>
    </row>
    <row r="9" spans="1:7" ht="30.5" customHeight="1">
      <c r="A9" s="1270"/>
      <c r="B9" s="1278" t="s">
        <v>817</v>
      </c>
      <c r="C9" s="1286" t="s">
        <v>1196</v>
      </c>
      <c r="D9" s="1289"/>
      <c r="E9" s="1294"/>
      <c r="F9" s="1294"/>
      <c r="G9" s="1294"/>
    </row>
    <row r="10" spans="1:7" ht="43" customHeight="1">
      <c r="A10" s="1270"/>
      <c r="B10" s="1278"/>
      <c r="C10" s="1286" t="s">
        <v>499</v>
      </c>
      <c r="D10" s="1289"/>
      <c r="E10" s="1294"/>
      <c r="F10" s="1294"/>
      <c r="G10" s="1294"/>
    </row>
    <row r="11" spans="1:7" ht="41.25" customHeight="1">
      <c r="A11" s="1270"/>
      <c r="B11" s="1278"/>
      <c r="C11" s="1286" t="s">
        <v>1197</v>
      </c>
      <c r="D11" s="1289"/>
      <c r="E11" s="1294"/>
      <c r="F11" s="1294"/>
      <c r="G11" s="1294"/>
    </row>
    <row r="12" spans="1:7" ht="41" customHeight="1">
      <c r="A12" s="1270"/>
      <c r="B12" s="1278"/>
      <c r="C12" s="1286" t="s">
        <v>1198</v>
      </c>
      <c r="D12" s="1289"/>
      <c r="E12" s="1294"/>
      <c r="F12" s="1294"/>
      <c r="G12" s="1294"/>
    </row>
    <row r="13" spans="1:7" ht="40.5" customHeight="1">
      <c r="A13" s="1269" t="s">
        <v>224</v>
      </c>
      <c r="B13" s="1279" t="s">
        <v>1187</v>
      </c>
      <c r="C13" s="1286" t="s">
        <v>637</v>
      </c>
      <c r="D13" s="1289"/>
      <c r="E13" s="1294"/>
      <c r="F13" s="1294"/>
      <c r="G13" s="1294"/>
    </row>
    <row r="14" spans="1:7" ht="40.5" customHeight="1">
      <c r="A14" s="1270"/>
      <c r="B14" s="1280"/>
      <c r="C14" s="1286" t="s">
        <v>1201</v>
      </c>
      <c r="D14" s="1289"/>
      <c r="E14" s="1294"/>
      <c r="F14" s="1294"/>
      <c r="G14" s="1294"/>
    </row>
    <row r="15" spans="1:7" ht="42.75" customHeight="1">
      <c r="A15" s="1271"/>
      <c r="B15" s="1281"/>
      <c r="C15" s="1286" t="s">
        <v>1202</v>
      </c>
      <c r="D15" s="1289"/>
      <c r="E15" s="1294"/>
      <c r="F15" s="1294"/>
      <c r="G15" s="1294"/>
    </row>
    <row r="16" spans="1:7" ht="37.5" customHeight="1">
      <c r="A16" s="1272" t="s">
        <v>1185</v>
      </c>
      <c r="B16" s="1279" t="s">
        <v>515</v>
      </c>
      <c r="C16" s="1286" t="s">
        <v>1203</v>
      </c>
      <c r="D16" s="1290"/>
      <c r="E16" s="1294"/>
      <c r="F16" s="1294"/>
      <c r="G16" s="1294"/>
    </row>
    <row r="17" spans="1:7" ht="62.5" customHeight="1">
      <c r="A17" s="1273"/>
      <c r="B17" s="1281"/>
      <c r="C17" s="1287" t="s">
        <v>824</v>
      </c>
      <c r="D17" s="1291"/>
      <c r="E17" s="1294"/>
      <c r="F17" s="1294"/>
      <c r="G17" s="1294"/>
    </row>
    <row r="18" spans="1:7" ht="32.25" customHeight="1">
      <c r="A18" s="1274" t="s">
        <v>1182</v>
      </c>
      <c r="B18" s="182" t="s">
        <v>1188</v>
      </c>
      <c r="C18" s="21" t="s">
        <v>1204</v>
      </c>
      <c r="D18" s="1292"/>
    </row>
    <row r="19" spans="1:7" ht="27" customHeight="1">
      <c r="A19" s="1274"/>
      <c r="B19" s="184"/>
      <c r="C19" s="1286" t="s">
        <v>1205</v>
      </c>
      <c r="D19" s="1292"/>
    </row>
    <row r="20" spans="1:7" ht="39" customHeight="1">
      <c r="A20" s="1275" t="s">
        <v>1074</v>
      </c>
      <c r="B20" s="1278" t="s">
        <v>1189</v>
      </c>
      <c r="C20" s="1278" t="s">
        <v>1192</v>
      </c>
      <c r="D20" s="1292"/>
    </row>
    <row r="21" spans="1:7" ht="165.5" customHeight="1">
      <c r="A21" s="1275"/>
      <c r="B21" s="1278"/>
      <c r="C21" s="1278" t="s">
        <v>602</v>
      </c>
      <c r="D21" s="1262"/>
    </row>
    <row r="22" spans="1:7" ht="34.5" customHeight="1">
      <c r="A22" s="1275"/>
      <c r="B22" s="1278"/>
      <c r="C22" s="1278" t="s">
        <v>1021</v>
      </c>
      <c r="D22" s="1293"/>
    </row>
    <row r="23" spans="1:7" ht="30.5" customHeight="1">
      <c r="A23" s="1269" t="s">
        <v>306</v>
      </c>
      <c r="B23" s="83" t="s">
        <v>1190</v>
      </c>
      <c r="C23" s="1278" t="s">
        <v>1206</v>
      </c>
      <c r="D23" s="1292"/>
    </row>
    <row r="24" spans="1:7" ht="58.5" customHeight="1">
      <c r="A24" s="1270"/>
      <c r="B24" s="1278" t="s">
        <v>843</v>
      </c>
      <c r="C24" s="1279" t="s">
        <v>1114</v>
      </c>
      <c r="D24" s="1292"/>
    </row>
    <row r="25" spans="1:7" ht="44.5" customHeight="1">
      <c r="A25" s="1276"/>
      <c r="B25" s="1282" t="s">
        <v>1191</v>
      </c>
      <c r="C25" s="1288" t="s">
        <v>1207</v>
      </c>
      <c r="D25" s="1292"/>
    </row>
    <row r="26" spans="1:7">
      <c r="A26" s="188"/>
      <c r="B26" s="1283" t="s">
        <v>1193</v>
      </c>
      <c r="C26" s="1283"/>
      <c r="D26" s="1283"/>
    </row>
    <row r="27" spans="1:7">
      <c r="B27" s="1283"/>
      <c r="C27" s="1283"/>
      <c r="D27" s="1283"/>
    </row>
    <row r="28" spans="1:7">
      <c r="B28" s="1283"/>
      <c r="C28" s="1283"/>
      <c r="D28" s="1283"/>
    </row>
  </sheetData>
  <mergeCells count="18">
    <mergeCell ref="A2:D2"/>
    <mergeCell ref="A3:D3"/>
    <mergeCell ref="C16:D16"/>
    <mergeCell ref="C17:D17"/>
    <mergeCell ref="C22:D22"/>
    <mergeCell ref="B6:B8"/>
    <mergeCell ref="B9:B12"/>
    <mergeCell ref="A13:A15"/>
    <mergeCell ref="B13:B15"/>
    <mergeCell ref="A16:A17"/>
    <mergeCell ref="B16:B17"/>
    <mergeCell ref="A18:A19"/>
    <mergeCell ref="B18:B19"/>
    <mergeCell ref="A20:A22"/>
    <mergeCell ref="B20:B22"/>
    <mergeCell ref="A23:A25"/>
    <mergeCell ref="B26:D28"/>
    <mergeCell ref="A6:A12"/>
  </mergeCells>
  <phoneticPr fontId="1"/>
  <dataValidations count="3">
    <dataValidation type="custom" allowBlank="1" showDropDown="0" showInputMessage="1" showErrorMessage="1" sqref="D21">
      <formula1>"いる,いない,"</formula1>
    </dataValidation>
    <dataValidation type="list" allowBlank="1" showDropDown="0" showInputMessage="1" showErrorMessage="1" sqref="D6:D15">
      <formula1>"いる,いない,把握していない"</formula1>
    </dataValidation>
    <dataValidation type="list" allowBlank="1" showDropDown="0" showInputMessage="1" showErrorMessage="1" sqref="D23:D25 D18:D20">
      <formula1>"いる,いない"</formula1>
    </dataValidation>
  </dataValidations>
  <pageMargins left="0.64370078740157477" right="5.3149606299212601e-002" top="0.75" bottom="0.75" header="0.3" footer="0.3"/>
  <pageSetup paperSize="9" scale="66" fitToWidth="1" fitToHeight="0" orientation="portrait" usePrinterDefaults="1" r:id="rId1"/>
  <drawing r:id="rId2"/>
  <legacyDrawing r:id="rId3"/>
  <mc:AlternateContent>
    <mc:Choice xmlns:x14="http://schemas.microsoft.com/office/spreadsheetml/2009/9/main" Requires="x14">
      <controls>
        <mc:AlternateContent>
          <mc:Choice Requires="x14">
            <control shapeId="22529" r:id="rId4" name="チェック 1">
              <controlPr defaultSize="0" autoFill="0" autoLine="0" autoPict="0">
                <anchor moveWithCells="1">
                  <from xmlns:xdr="http://schemas.openxmlformats.org/drawingml/2006/spreadsheetDrawing">
                    <xdr:col>2</xdr:col>
                    <xdr:colOff>5315585</xdr:colOff>
                    <xdr:row>15</xdr:row>
                    <xdr:rowOff>222250</xdr:rowOff>
                  </from>
                  <to xmlns:xdr="http://schemas.openxmlformats.org/drawingml/2006/spreadsheetDrawing">
                    <xdr:col>2</xdr:col>
                    <xdr:colOff>5897245</xdr:colOff>
                    <xdr:row>16</xdr:row>
                    <xdr:rowOff>15875</xdr:rowOff>
                  </to>
                </anchor>
              </controlPr>
            </control>
          </mc:Choice>
        </mc:AlternateContent>
        <mc:AlternateContent>
          <mc:Choice Requires="x14">
            <control shapeId="22530" r:id="rId5" name="チェック 2">
              <controlPr defaultSize="0" autoFill="0" autoLine="0" autoPict="0">
                <anchor moveWithCells="1">
                  <from xmlns:xdr="http://schemas.openxmlformats.org/drawingml/2006/spreadsheetDrawing">
                    <xdr:col>3</xdr:col>
                    <xdr:colOff>209550</xdr:colOff>
                    <xdr:row>15</xdr:row>
                    <xdr:rowOff>220345</xdr:rowOff>
                  </from>
                  <to xmlns:xdr="http://schemas.openxmlformats.org/drawingml/2006/spreadsheetDrawing">
                    <xdr:col>3</xdr:col>
                    <xdr:colOff>882015</xdr:colOff>
                    <xdr:row>15</xdr:row>
                    <xdr:rowOff>448310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sheetPr codeName="Sheet2">
    <tabColor rgb="FFFFFF00"/>
  </sheetPr>
  <dimension ref="B2:L93"/>
  <sheetViews>
    <sheetView showGridLines="0" topLeftCell="A37" zoomScaleSheetLayoutView="100" workbookViewId="0">
      <selection activeCell="B9" sqref="B9"/>
    </sheetView>
  </sheetViews>
  <sheetFormatPr defaultRowHeight="18.75"/>
  <cols>
    <col min="1" max="1" width="3.625" customWidth="1"/>
    <col min="10" max="10" width="3.625" customWidth="1"/>
    <col min="11" max="11" width="5.625" customWidth="1"/>
  </cols>
  <sheetData>
    <row r="2" spans="2:12" ht="30">
      <c r="B2" s="1295" t="s">
        <v>110</v>
      </c>
    </row>
    <row r="5" spans="2:12">
      <c r="B5" t="s">
        <v>166</v>
      </c>
    </row>
    <row r="6" spans="2:12">
      <c r="B6" t="s">
        <v>157</v>
      </c>
    </row>
    <row r="7" spans="2:12">
      <c r="B7" t="s">
        <v>180</v>
      </c>
    </row>
    <row r="8" spans="2:12">
      <c r="B8" t="s">
        <v>199</v>
      </c>
    </row>
    <row r="9" spans="2:12">
      <c r="B9" t="s">
        <v>107</v>
      </c>
    </row>
    <row r="10" spans="2:12">
      <c r="B10" t="s">
        <v>204</v>
      </c>
    </row>
    <row r="13" spans="2:12">
      <c r="B13" t="s">
        <v>209</v>
      </c>
    </row>
    <row r="14" spans="2:12">
      <c r="B14" t="s">
        <v>88</v>
      </c>
      <c r="L14" s="1296"/>
    </row>
    <row r="15" spans="2:12">
      <c r="B15" t="s">
        <v>214</v>
      </c>
    </row>
    <row r="16" spans="2:12">
      <c r="B16" t="s">
        <v>218</v>
      </c>
    </row>
    <row r="17" spans="2:2">
      <c r="B17" t="s">
        <v>236</v>
      </c>
    </row>
    <row r="18" spans="2:2">
      <c r="B18" t="s">
        <v>243</v>
      </c>
    </row>
    <row r="19" spans="2:2">
      <c r="B19" t="s">
        <v>247</v>
      </c>
    </row>
    <row r="20" spans="2:2">
      <c r="B20" t="s">
        <v>66</v>
      </c>
    </row>
    <row r="21" spans="2:2">
      <c r="B21" t="s">
        <v>216</v>
      </c>
    </row>
    <row r="22" spans="2:2">
      <c r="B22" t="s">
        <v>17</v>
      </c>
    </row>
    <row r="23" spans="2:2">
      <c r="B23" t="s">
        <v>173</v>
      </c>
    </row>
    <row r="26" spans="2:2">
      <c r="B26" t="s">
        <v>249</v>
      </c>
    </row>
    <row r="27" spans="2:2">
      <c r="B27" t="s">
        <v>161</v>
      </c>
    </row>
    <row r="28" spans="2:2">
      <c r="B28" t="s">
        <v>194</v>
      </c>
    </row>
    <row r="29" spans="2:2">
      <c r="B29" t="s">
        <v>53</v>
      </c>
    </row>
    <row r="30" spans="2:2">
      <c r="B30" t="s">
        <v>72</v>
      </c>
    </row>
    <row r="31" spans="2:2">
      <c r="B31" t="s">
        <v>134</v>
      </c>
    </row>
    <row r="34" spans="2:2">
      <c r="B34" t="s">
        <v>258</v>
      </c>
    </row>
    <row r="35" spans="2:2">
      <c r="B35" t="s">
        <v>36</v>
      </c>
    </row>
    <row r="36" spans="2:2">
      <c r="B36" t="s">
        <v>165</v>
      </c>
    </row>
    <row r="37" spans="2:2">
      <c r="B37" t="s">
        <v>26</v>
      </c>
    </row>
    <row r="38" spans="2:2">
      <c r="B38" t="s">
        <v>201</v>
      </c>
    </row>
    <row r="39" spans="2:2">
      <c r="B39" t="s">
        <v>205</v>
      </c>
    </row>
    <row r="42" spans="2:2">
      <c r="B42" t="s">
        <v>79</v>
      </c>
    </row>
    <row r="43" spans="2:2">
      <c r="B43" t="s">
        <v>281</v>
      </c>
    </row>
    <row r="44" spans="2:2">
      <c r="B44" t="s">
        <v>279</v>
      </c>
    </row>
    <row r="45" spans="2:2">
      <c r="B45" t="s">
        <v>292</v>
      </c>
    </row>
    <row r="46" spans="2:2">
      <c r="B46" t="s">
        <v>182</v>
      </c>
    </row>
    <row r="49" spans="2:2">
      <c r="B49" t="s">
        <v>301</v>
      </c>
    </row>
    <row r="50" spans="2:2">
      <c r="B50" t="s">
        <v>171</v>
      </c>
    </row>
    <row r="51" spans="2:2">
      <c r="B51" t="s">
        <v>309</v>
      </c>
    </row>
    <row r="52" spans="2:2">
      <c r="B52" t="s">
        <v>316</v>
      </c>
    </row>
    <row r="53" spans="2:2">
      <c r="B53" t="s">
        <v>322</v>
      </c>
    </row>
    <row r="54" spans="2:2">
      <c r="B54" t="s">
        <v>24</v>
      </c>
    </row>
    <row r="55" spans="2:2">
      <c r="B55" t="s">
        <v>237</v>
      </c>
    </row>
    <row r="56" spans="2:2">
      <c r="B56" t="s">
        <v>213</v>
      </c>
    </row>
    <row r="57" spans="2:2">
      <c r="B57" t="s">
        <v>100</v>
      </c>
    </row>
    <row r="58" spans="2:2">
      <c r="B58" t="s">
        <v>338</v>
      </c>
    </row>
    <row r="59" spans="2:2">
      <c r="B59" t="s">
        <v>339</v>
      </c>
    </row>
    <row r="62" spans="2:2">
      <c r="B62" t="s">
        <v>97</v>
      </c>
    </row>
    <row r="63" spans="2:2">
      <c r="B63" t="s">
        <v>76</v>
      </c>
    </row>
    <row r="64" spans="2:2">
      <c r="B64" t="s">
        <v>341</v>
      </c>
    </row>
    <row r="67" spans="2:3">
      <c r="B67" t="s">
        <v>343</v>
      </c>
    </row>
    <row r="68" spans="2:3">
      <c r="B68" t="s">
        <v>353</v>
      </c>
    </row>
    <row r="71" spans="2:3">
      <c r="B71" t="s">
        <v>356</v>
      </c>
    </row>
    <row r="74" spans="2:3">
      <c r="B74" t="s">
        <v>288</v>
      </c>
    </row>
    <row r="75" spans="2:3">
      <c r="B75" t="s">
        <v>364</v>
      </c>
    </row>
    <row r="76" spans="2:3">
      <c r="B76" s="1" t="s">
        <v>981</v>
      </c>
      <c r="C76" s="1"/>
    </row>
    <row r="77" spans="2:3">
      <c r="B77" s="1" t="s">
        <v>984</v>
      </c>
      <c r="C77" s="1"/>
    </row>
    <row r="78" spans="2:3">
      <c r="B78" s="1" t="s">
        <v>563</v>
      </c>
      <c r="C78" s="1"/>
    </row>
    <row r="81" spans="2:2">
      <c r="B81" t="s">
        <v>370</v>
      </c>
    </row>
    <row r="82" spans="2:2">
      <c r="B82" t="s">
        <v>373</v>
      </c>
    </row>
    <row r="83" spans="2:2">
      <c r="B83" t="s">
        <v>377</v>
      </c>
    </row>
    <row r="84" spans="2:2">
      <c r="B84" t="s">
        <v>385</v>
      </c>
    </row>
    <row r="85" spans="2:2">
      <c r="B85" t="s">
        <v>80</v>
      </c>
    </row>
    <row r="86" spans="2:2">
      <c r="B86" t="s">
        <v>265</v>
      </c>
    </row>
    <row r="87" spans="2:2">
      <c r="B87" t="s">
        <v>392</v>
      </c>
    </row>
    <row r="90" spans="2:2">
      <c r="B90" t="s">
        <v>405</v>
      </c>
    </row>
    <row r="91" spans="2:2">
      <c r="B91" t="s">
        <v>330</v>
      </c>
    </row>
    <row r="92" spans="2:2">
      <c r="B92" t="s">
        <v>426</v>
      </c>
    </row>
    <row r="93" spans="2:2">
      <c r="B93" t="s">
        <v>132</v>
      </c>
    </row>
  </sheetData>
  <sheetProtection sheet="1" objects="1" scenarios="1" selectLockedCells="1"/>
  <phoneticPr fontId="1"/>
  <printOptions horizontalCentered="1"/>
  <pageMargins left="0.70866141732283472" right="0.70866141732283472" top="0.74803149606299213" bottom="0.74803149606299213" header="0.31496062992125984" footer="0.31496062992125984"/>
  <pageSetup paperSize="9" fitToWidth="1" fitToHeight="1" orientation="portrait" usePrinterDefaults="1" r:id="rId1"/>
  <rowBreaks count="2" manualBreakCount="2">
    <brk id="39" max="9" man="1"/>
    <brk id="78"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
    <tabColor rgb="FFFF0000"/>
  </sheetPr>
  <dimension ref="B2:E28"/>
  <sheetViews>
    <sheetView showGridLines="0" topLeftCell="A4" zoomScale="95" zoomScaleNormal="95" workbookViewId="0">
      <selection activeCell="E16" sqref="E16"/>
    </sheetView>
  </sheetViews>
  <sheetFormatPr defaultRowHeight="18.75"/>
  <cols>
    <col min="1" max="1" width="3.625" customWidth="1"/>
    <col min="2" max="2" width="20.25" customWidth="1"/>
    <col min="3" max="3" width="8.125" customWidth="1"/>
    <col min="4" max="4" width="35.625" customWidth="1"/>
    <col min="5" max="5" width="8.125" customWidth="1"/>
    <col min="6" max="6" width="3.625" customWidth="1"/>
  </cols>
  <sheetData>
    <row r="2" spans="2:5" ht="30">
      <c r="B2" s="41" t="s">
        <v>786</v>
      </c>
      <c r="C2" s="51">
        <v>2</v>
      </c>
      <c r="D2" s="58" t="s">
        <v>69</v>
      </c>
    </row>
    <row r="3" spans="2:5" ht="46.5">
      <c r="B3" s="42" t="s">
        <v>21</v>
      </c>
      <c r="C3" s="42"/>
      <c r="D3" s="42"/>
      <c r="E3" s="42"/>
    </row>
    <row r="4" spans="2:5" ht="26.25" customHeight="1">
      <c r="B4" s="43" t="s">
        <v>50</v>
      </c>
      <c r="C4" s="52"/>
      <c r="D4" s="59"/>
      <c r="E4" s="63"/>
    </row>
    <row r="5" spans="2:5" ht="26.25" customHeight="1">
      <c r="B5" s="43" t="s">
        <v>84</v>
      </c>
      <c r="C5" s="53"/>
      <c r="D5" s="60"/>
      <c r="E5" s="64"/>
    </row>
    <row r="6" spans="2:5" ht="26.25" customHeight="1">
      <c r="B6" s="43" t="s">
        <v>460</v>
      </c>
      <c r="C6" s="53"/>
      <c r="D6" s="60"/>
      <c r="E6" s="64"/>
    </row>
    <row r="7" spans="2:5" ht="26.25" customHeight="1">
      <c r="B7" s="43" t="s">
        <v>60</v>
      </c>
      <c r="C7" s="53"/>
      <c r="D7" s="60"/>
      <c r="E7" s="64"/>
    </row>
    <row r="8" spans="2:5" ht="26.25" customHeight="1">
      <c r="B8" s="43" t="s">
        <v>56</v>
      </c>
      <c r="C8" s="53"/>
      <c r="D8" s="60"/>
      <c r="E8" s="64"/>
    </row>
    <row r="9" spans="2:5" ht="26.25" customHeight="1">
      <c r="B9" s="43" t="s">
        <v>49</v>
      </c>
      <c r="C9" s="53"/>
      <c r="D9" s="60"/>
      <c r="E9" s="64"/>
    </row>
    <row r="10" spans="2:5" ht="26.25" customHeight="1">
      <c r="B10" s="43" t="s">
        <v>95</v>
      </c>
      <c r="C10" s="53"/>
      <c r="D10" s="60"/>
      <c r="E10" s="64"/>
    </row>
    <row r="11" spans="2:5" ht="26.25" customHeight="1">
      <c r="B11" s="44" t="s">
        <v>918</v>
      </c>
      <c r="C11" s="53"/>
      <c r="D11" s="60"/>
      <c r="E11" s="64"/>
    </row>
    <row r="12" spans="2:5" ht="26.25" customHeight="1">
      <c r="B12" s="44" t="s">
        <v>12</v>
      </c>
      <c r="C12" s="54"/>
      <c r="D12" s="61"/>
      <c r="E12" s="65"/>
    </row>
    <row r="13" spans="2:5" ht="18.75" customHeight="1">
      <c r="B13" s="45"/>
    </row>
    <row r="14" spans="2:5" ht="18.75" customHeight="1"/>
    <row r="15" spans="2:5" ht="21.75" customHeight="1">
      <c r="B15" s="46" t="s">
        <v>34</v>
      </c>
      <c r="C15" s="55"/>
      <c r="D15" s="62"/>
      <c r="E15" s="66" t="s">
        <v>337</v>
      </c>
    </row>
    <row r="16" spans="2:5" ht="21.75" customHeight="1">
      <c r="B16" s="47" t="s">
        <v>583</v>
      </c>
      <c r="C16" s="55"/>
      <c r="D16" s="55"/>
      <c r="E16" s="67"/>
    </row>
    <row r="17" spans="2:5" ht="21.75" customHeight="1">
      <c r="B17" s="48" t="s">
        <v>833</v>
      </c>
      <c r="C17" s="55"/>
      <c r="D17" s="55"/>
      <c r="E17" s="68"/>
    </row>
    <row r="18" spans="2:5" ht="21.75" customHeight="1">
      <c r="B18" s="48" t="str">
        <f>"◇"&amp;表紙!B2&amp;DBCS(表紙!C2-1)&amp;"年度保育所収支決算関係書類の写し(決算付属明細書を含む）"</f>
        <v>◇令和１年度保育所収支決算関係書類の写し(決算付属明細書を含む）</v>
      </c>
      <c r="C18" s="55"/>
      <c r="D18" s="55"/>
      <c r="E18" s="68"/>
    </row>
    <row r="19" spans="2:5" ht="21.75" customHeight="1">
      <c r="B19" s="48" t="str">
        <f>"◇"&amp;表紙!B2&amp;DBCS(表紙!C2)&amp;"年度保育所収支予算書の写し"</f>
        <v>◇令和２年度保育所収支予算書の写し</v>
      </c>
      <c r="C19" s="55"/>
      <c r="D19" s="55"/>
      <c r="E19" s="68"/>
    </row>
    <row r="20" spans="2:5" ht="21.75" customHeight="1">
      <c r="B20" s="48" t="s">
        <v>533</v>
      </c>
      <c r="C20" s="55"/>
      <c r="D20" s="55"/>
      <c r="E20" s="68"/>
    </row>
    <row r="21" spans="2:5" ht="21.75" customHeight="1">
      <c r="B21" s="49" t="s">
        <v>246</v>
      </c>
      <c r="C21" s="56"/>
      <c r="D21" s="56"/>
      <c r="E21" s="68"/>
    </row>
    <row r="22" spans="2:5" ht="21.75" customHeight="1">
      <c r="B22" s="50" t="s">
        <v>481</v>
      </c>
      <c r="C22" s="57"/>
      <c r="D22" s="57"/>
      <c r="E22" s="68"/>
    </row>
    <row r="23" spans="2:5" ht="21.75" customHeight="1">
      <c r="B23" s="48" t="s">
        <v>94</v>
      </c>
      <c r="C23" s="55"/>
      <c r="D23" s="55"/>
      <c r="E23" s="68"/>
    </row>
    <row r="24" spans="2:5" ht="21.75" customHeight="1">
      <c r="B24" s="48" t="s">
        <v>543</v>
      </c>
      <c r="C24" s="55"/>
      <c r="D24" s="55"/>
      <c r="E24" s="68"/>
    </row>
    <row r="25" spans="2:5" ht="21.75" customHeight="1">
      <c r="B25" s="48" t="s">
        <v>743</v>
      </c>
      <c r="C25" s="55"/>
      <c r="D25" s="55"/>
      <c r="E25" s="68"/>
    </row>
    <row r="26" spans="2:5" ht="21.75" customHeight="1">
      <c r="B26" s="48" t="s">
        <v>518</v>
      </c>
      <c r="C26" s="55"/>
      <c r="D26" s="55"/>
      <c r="E26" s="68"/>
    </row>
    <row r="27" spans="2:5" ht="21.75" customHeight="1">
      <c r="B27" s="49" t="s">
        <v>744</v>
      </c>
      <c r="C27" s="56"/>
      <c r="D27" s="56"/>
      <c r="E27" s="68"/>
    </row>
    <row r="28" spans="2:5" ht="21.75" customHeight="1">
      <c r="B28" s="50" t="s">
        <v>61</v>
      </c>
      <c r="C28" s="57"/>
      <c r="D28" s="57"/>
      <c r="E28" s="69"/>
    </row>
    <row r="29" spans="2:5" ht="19.5"/>
  </sheetData>
  <sheetProtection sheet="1" selectLockedCells="1"/>
  <mergeCells count="12">
    <mergeCell ref="B3:E3"/>
    <mergeCell ref="C4:E4"/>
    <mergeCell ref="C5:E5"/>
    <mergeCell ref="C6:E6"/>
    <mergeCell ref="C7:E7"/>
    <mergeCell ref="C8:E8"/>
    <mergeCell ref="C9:E9"/>
    <mergeCell ref="C10:E10"/>
    <mergeCell ref="C11:E11"/>
    <mergeCell ref="C12:E12"/>
    <mergeCell ref="E21:E22"/>
    <mergeCell ref="E27:E28"/>
  </mergeCells>
  <phoneticPr fontId="1"/>
  <dataValidations count="6">
    <dataValidation imeMode="on" allowBlank="1" showDropDown="0" showInputMessage="1" showErrorMessage="1" sqref="C12:D12 C4:D5 C8:D8"/>
    <dataValidation imeMode="off" allowBlank="1" showDropDown="0" showInputMessage="1" showErrorMessage="1" sqref="C9:D11"/>
    <dataValidation type="list" allowBlank="1" showDropDown="0" showInputMessage="1" showErrorMessage="1" sqref="C15:D15">
      <formula1>#REF!</formula1>
    </dataValidation>
    <dataValidation type="list" imeMode="on" allowBlank="1" showDropDown="0" showInputMessage="1" showErrorMessage="1" prompt="プルダウンメニューから選んでください" sqref="C6:E6">
      <formula1>"松江市,浜田市,出雲市,益田市,大田市,安来市,江津市,雲南市,奥出雲町,飯南町,川本町,美郷町,邑南町,津和野町,吉賀町,海士町,西ノ島町,知夫村,隠岐の島町"</formula1>
    </dataValidation>
    <dataValidation imeMode="on" allowBlank="1" showDropDown="0" showInputMessage="1" showErrorMessage="1" prompt="市町村以降の所在地を記入してください" sqref="C7:E7"/>
    <dataValidation type="list" allowBlank="1" showDropDown="0" showInputMessage="1" showErrorMessage="1" sqref="E16:E28">
      <formula1>"○"</formula1>
    </dataValidation>
  </dataValidations>
  <pageMargins left="0.7" right="0.7" top="0.75" bottom="0.75" header="0.3" footer="0.3"/>
  <pageSetup paperSize="9" fitToWidth="1" fitToHeight="1"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tabColor rgb="FFFF0000"/>
    <pageSetUpPr fitToPage="1"/>
  </sheetPr>
  <dimension ref="A2:AN1012"/>
  <sheetViews>
    <sheetView showGridLines="0" view="pageBreakPreview" zoomScaleSheetLayoutView="100" workbookViewId="0">
      <selection activeCell="AP904" sqref="AP904"/>
    </sheetView>
  </sheetViews>
  <sheetFormatPr defaultRowHeight="18"/>
  <cols>
    <col min="1" max="35" width="2.625" style="1" customWidth="1"/>
    <col min="36" max="39" width="2.125" style="1" customWidth="1"/>
    <col min="40" max="40" width="2.625" style="1" customWidth="1"/>
    <col min="41" max="16374" width="9" style="1" customWidth="1"/>
    <col min="16375" max="16384" width="8.6640625" style="1" customWidth="1"/>
  </cols>
  <sheetData>
    <row r="2" spans="1:40">
      <c r="B2" s="82"/>
      <c r="C2" s="82"/>
    </row>
    <row r="3" spans="1:40" ht="18.75" customHeight="1">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row>
    <row r="4" spans="1:40" ht="18.75" customHeight="1">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row>
    <row r="5" spans="1:40">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row>
    <row r="6" spans="1:40">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row>
    <row r="7" spans="1:40" ht="18.75" customHeight="1">
      <c r="A7" s="4"/>
      <c r="B7" s="4"/>
      <c r="C7" s="4"/>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row>
    <row r="8" spans="1:40" ht="20">
      <c r="A8" s="71" t="s">
        <v>156</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4"/>
      <c r="AJ8" s="4"/>
      <c r="AK8" s="4"/>
      <c r="AL8" s="4"/>
      <c r="AM8" s="4"/>
      <c r="AN8" s="4"/>
    </row>
    <row r="9" spans="1:40">
      <c r="A9" s="4" t="s">
        <v>512</v>
      </c>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row>
    <row r="10" spans="1:40" ht="18.75" customHeight="1">
      <c r="A10" s="4"/>
      <c r="B10" s="81" t="s">
        <v>333</v>
      </c>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0"/>
      <c r="AK10" s="4"/>
      <c r="AL10" s="4"/>
      <c r="AM10" s="4"/>
      <c r="AN10" s="4"/>
    </row>
    <row r="11" spans="1:40" ht="18.75" customHeight="1">
      <c r="A11" s="4"/>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621"/>
      <c r="AK11" s="672"/>
      <c r="AL11" s="672"/>
      <c r="AM11" s="672"/>
      <c r="AN11" s="726"/>
    </row>
    <row r="12" spans="1:40" ht="18.75">
      <c r="A12" s="4"/>
      <c r="B12" s="4" t="s">
        <v>425</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154"/>
      <c r="AK12" s="226"/>
      <c r="AL12" s="226"/>
      <c r="AM12" s="226"/>
      <c r="AN12" s="689"/>
    </row>
    <row r="13" spans="1:40">
      <c r="A13" s="4"/>
      <c r="B13" s="4" t="s">
        <v>935</v>
      </c>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72"/>
      <c r="AJ13" s="385"/>
      <c r="AK13" s="398"/>
      <c r="AL13" s="398"/>
      <c r="AM13" s="398"/>
      <c r="AN13" s="690"/>
    </row>
    <row r="14" spans="1:40">
      <c r="A14" s="4"/>
      <c r="B14" s="4" t="s">
        <v>315</v>
      </c>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72"/>
      <c r="AJ14" s="385"/>
      <c r="AK14" s="398"/>
      <c r="AL14" s="398"/>
      <c r="AM14" s="398"/>
      <c r="AN14" s="690"/>
    </row>
    <row r="15" spans="1:40">
      <c r="A15" s="4"/>
      <c r="B15" s="4" t="s">
        <v>146</v>
      </c>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72"/>
      <c r="AJ15" s="385"/>
      <c r="AK15" s="398"/>
      <c r="AL15" s="398"/>
      <c r="AM15" s="398"/>
      <c r="AN15" s="690"/>
    </row>
    <row r="16" spans="1:40">
      <c r="A16" s="4"/>
      <c r="B16" s="4" t="s">
        <v>885</v>
      </c>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72"/>
      <c r="AJ16" s="385"/>
      <c r="AK16" s="398"/>
      <c r="AL16" s="398"/>
      <c r="AM16" s="398"/>
      <c r="AN16" s="690"/>
    </row>
    <row r="17" spans="1:40">
      <c r="A17" s="4"/>
      <c r="B17" s="4" t="s">
        <v>1228</v>
      </c>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72"/>
      <c r="AJ17" s="385"/>
      <c r="AK17" s="398"/>
      <c r="AL17" s="398"/>
      <c r="AM17" s="398"/>
      <c r="AN17" s="690"/>
    </row>
    <row r="18" spans="1:40">
      <c r="A18" s="4"/>
      <c r="B18" s="4" t="s">
        <v>581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72"/>
      <c r="AJ18" s="385"/>
      <c r="AK18" s="398"/>
      <c r="AL18" s="398"/>
      <c r="AM18" s="398"/>
      <c r="AN18" s="690"/>
    </row>
    <row r="19" spans="1:40">
      <c r="A19" s="4"/>
      <c r="B19" s="4" t="s">
        <v>347</v>
      </c>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72"/>
      <c r="AJ19" s="385"/>
      <c r="AK19" s="398"/>
      <c r="AL19" s="398"/>
      <c r="AM19" s="398"/>
      <c r="AN19" s="690"/>
    </row>
    <row r="20" spans="1:40">
      <c r="A20" s="4"/>
      <c r="B20" s="4" t="s">
        <v>936</v>
      </c>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72"/>
      <c r="AJ20" s="385"/>
      <c r="AK20" s="398"/>
      <c r="AL20" s="398"/>
      <c r="AM20" s="398"/>
      <c r="AN20" s="690"/>
    </row>
    <row r="21" spans="1:40">
      <c r="A21" s="4"/>
      <c r="B21" s="4" t="s">
        <v>937</v>
      </c>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72"/>
      <c r="AJ21" s="385"/>
      <c r="AK21" s="398"/>
      <c r="AL21" s="398"/>
      <c r="AM21" s="398"/>
      <c r="AN21" s="690"/>
    </row>
    <row r="22" spans="1:40" ht="18.75">
      <c r="A22" s="4"/>
      <c r="B22" s="4" t="s">
        <v>181</v>
      </c>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72"/>
      <c r="AJ22" s="155"/>
      <c r="AK22" s="227"/>
      <c r="AL22" s="227"/>
      <c r="AM22" s="227"/>
      <c r="AN22" s="691"/>
    </row>
    <row r="23" spans="1:40" ht="18.75" customHeight="1">
      <c r="A23" s="4"/>
      <c r="B23" s="81" t="s">
        <v>241</v>
      </c>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0"/>
      <c r="AK23" s="4"/>
      <c r="AL23" s="4"/>
      <c r="AM23" s="4"/>
      <c r="AN23" s="4"/>
    </row>
    <row r="24" spans="1:40" ht="18.75">
      <c r="A24" s="4"/>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622"/>
      <c r="AK24" s="622"/>
      <c r="AL24" s="622"/>
      <c r="AM24" s="622"/>
      <c r="AN24" s="622"/>
    </row>
    <row r="25" spans="1:40" ht="18.75">
      <c r="A25" s="4"/>
      <c r="B25" s="80" t="s">
        <v>584</v>
      </c>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1"/>
      <c r="AI25" s="81"/>
      <c r="AJ25" s="352"/>
      <c r="AK25" s="371"/>
      <c r="AL25" s="371"/>
      <c r="AM25" s="371"/>
      <c r="AN25" s="412"/>
    </row>
    <row r="26" spans="1:40" ht="18.75">
      <c r="A26" s="4"/>
      <c r="B26" s="81" t="s">
        <v>1229</v>
      </c>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4"/>
      <c r="AJ26" s="353"/>
      <c r="AK26" s="372"/>
      <c r="AL26" s="372"/>
      <c r="AM26" s="372"/>
      <c r="AN26" s="413"/>
    </row>
    <row r="27" spans="1:40" ht="19.5">
      <c r="A27" s="4"/>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4"/>
      <c r="AJ27" s="622"/>
      <c r="AK27" s="622"/>
      <c r="AL27" s="622"/>
      <c r="AM27" s="622"/>
      <c r="AN27" s="622"/>
    </row>
    <row r="28" spans="1:40" ht="19.5">
      <c r="A28" s="4"/>
      <c r="B28" s="81" t="s">
        <v>1230</v>
      </c>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4"/>
      <c r="AJ28" s="377"/>
      <c r="AK28" s="393"/>
      <c r="AL28" s="393"/>
      <c r="AM28" s="393"/>
      <c r="AN28" s="460"/>
    </row>
    <row r="29" spans="1:40" ht="18.75">
      <c r="A29" s="4"/>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4"/>
      <c r="AJ29" s="4"/>
      <c r="AK29" s="4"/>
      <c r="AL29" s="4"/>
      <c r="AM29" s="4"/>
      <c r="AN29" s="4"/>
    </row>
    <row r="30" spans="1:40">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row>
    <row r="31" spans="1:40" ht="18.75">
      <c r="A31" s="4" t="s">
        <v>747</v>
      </c>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row>
    <row r="32" spans="1:40" ht="19.5">
      <c r="A32" s="4"/>
      <c r="B32" s="4" t="s">
        <v>1232</v>
      </c>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72"/>
      <c r="AJ32" s="377"/>
      <c r="AK32" s="393"/>
      <c r="AL32" s="393"/>
      <c r="AM32" s="393"/>
      <c r="AN32" s="460"/>
    </row>
    <row r="33" spans="1:40" ht="19.5">
      <c r="A33" s="4"/>
      <c r="B33" s="84" t="s">
        <v>890</v>
      </c>
      <c r="C33" s="84"/>
      <c r="D33" s="84"/>
      <c r="E33" s="84"/>
      <c r="F33" s="84"/>
      <c r="G33" s="84"/>
      <c r="H33" s="84"/>
      <c r="I33" s="264"/>
      <c r="J33" s="282"/>
      <c r="K33" s="302"/>
      <c r="L33" s="302"/>
      <c r="M33" s="302"/>
      <c r="N33" s="302"/>
      <c r="O33" s="302"/>
      <c r="P33" s="302"/>
      <c r="Q33" s="302"/>
      <c r="R33" s="316"/>
      <c r="S33" s="382" t="s">
        <v>54</v>
      </c>
      <c r="T33" s="84"/>
      <c r="U33" s="264"/>
      <c r="V33" s="282"/>
      <c r="W33" s="302"/>
      <c r="X33" s="302"/>
      <c r="Y33" s="302"/>
      <c r="Z33" s="302"/>
      <c r="AA33" s="302"/>
      <c r="AB33" s="302"/>
      <c r="AC33" s="302"/>
      <c r="AD33" s="302"/>
      <c r="AE33" s="302"/>
      <c r="AF33" s="302"/>
      <c r="AG33" s="316"/>
      <c r="AH33" s="91"/>
      <c r="AI33" s="91"/>
      <c r="AJ33" s="623"/>
      <c r="AK33" s="673"/>
      <c r="AL33" s="673"/>
      <c r="AM33" s="673"/>
      <c r="AN33" s="727"/>
    </row>
    <row r="34" spans="1:40" ht="18.75" customHeight="1">
      <c r="A34" s="4"/>
      <c r="B34" s="81" t="s">
        <v>35</v>
      </c>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377"/>
      <c r="AK34" s="393"/>
      <c r="AL34" s="393"/>
      <c r="AM34" s="393"/>
      <c r="AN34" s="460"/>
    </row>
    <row r="35" spans="1:40" ht="18.75" customHeight="1">
      <c r="A35" s="4"/>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4"/>
      <c r="AK35" s="91"/>
      <c r="AL35" s="91"/>
      <c r="AM35" s="91"/>
      <c r="AN35" s="91"/>
    </row>
    <row r="36" spans="1:40" ht="18.75" customHeight="1">
      <c r="A36" s="4"/>
      <c r="B36" s="81" t="s">
        <v>799</v>
      </c>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4"/>
      <c r="AK36" s="4"/>
      <c r="AL36" s="4"/>
      <c r="AM36" s="4"/>
      <c r="AN36" s="4"/>
    </row>
    <row r="37" spans="1:40">
      <c r="A37" s="4"/>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4"/>
      <c r="AK37" s="4"/>
      <c r="AL37" s="4"/>
      <c r="AM37" s="4"/>
      <c r="AN37" s="4"/>
    </row>
    <row r="38" spans="1:40">
      <c r="A38" s="4"/>
      <c r="B38" s="4"/>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4"/>
      <c r="AK38" s="4"/>
      <c r="AL38" s="4"/>
      <c r="AM38" s="4"/>
      <c r="AN38" s="4"/>
    </row>
    <row r="39" spans="1:40" ht="18.75">
      <c r="A39" s="4" t="s">
        <v>750</v>
      </c>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row>
    <row r="40" spans="1:40" ht="18.75">
      <c r="A40" s="4"/>
      <c r="B40" s="4" t="s">
        <v>434</v>
      </c>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530"/>
      <c r="AK40" s="549"/>
      <c r="AL40" s="549"/>
      <c r="AM40" s="549"/>
      <c r="AN40" s="728"/>
    </row>
    <row r="41" spans="1:40" ht="18.75">
      <c r="A41" s="4"/>
      <c r="B41" s="4" t="s">
        <v>432</v>
      </c>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353"/>
      <c r="AK41" s="372"/>
      <c r="AL41" s="372"/>
      <c r="AM41" s="372"/>
      <c r="AN41" s="413"/>
    </row>
    <row r="42" spans="1:40" ht="19.5">
      <c r="A42" s="4"/>
      <c r="B42" s="4" t="s">
        <v>444</v>
      </c>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624"/>
      <c r="AK42" s="674"/>
      <c r="AL42" s="674"/>
      <c r="AM42" s="674"/>
      <c r="AN42" s="729"/>
    </row>
    <row r="43" spans="1:40" ht="18.75">
      <c r="A43" s="4"/>
      <c r="B43" s="4" t="s">
        <v>420</v>
      </c>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530"/>
      <c r="AK43" s="549"/>
      <c r="AL43" s="549"/>
      <c r="AM43" s="549"/>
      <c r="AN43" s="728"/>
    </row>
    <row r="44" spans="1:40">
      <c r="A44" s="4"/>
      <c r="B44" s="4" t="s">
        <v>450</v>
      </c>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531"/>
      <c r="AK44" s="550"/>
      <c r="AL44" s="550"/>
      <c r="AM44" s="550"/>
      <c r="AN44" s="730"/>
    </row>
    <row r="45" spans="1:40">
      <c r="A45" s="4"/>
      <c r="B45" s="4" t="s">
        <v>260</v>
      </c>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531"/>
      <c r="AK45" s="550"/>
      <c r="AL45" s="550"/>
      <c r="AM45" s="550"/>
      <c r="AN45" s="730"/>
    </row>
    <row r="46" spans="1:40">
      <c r="A46" s="4"/>
      <c r="B46" s="4" t="s">
        <v>452</v>
      </c>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531"/>
      <c r="AK46" s="550"/>
      <c r="AL46" s="550"/>
      <c r="AM46" s="550"/>
      <c r="AN46" s="730"/>
    </row>
    <row r="47" spans="1:40" ht="18.75">
      <c r="A47" s="4"/>
      <c r="B47" s="4" t="s">
        <v>1</v>
      </c>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353"/>
      <c r="AK47" s="372"/>
      <c r="AL47" s="372"/>
      <c r="AM47" s="372"/>
      <c r="AN47" s="413"/>
    </row>
    <row r="48" spans="1:40" ht="18.7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91"/>
      <c r="AK48" s="91"/>
      <c r="AL48" s="91"/>
      <c r="AM48" s="91"/>
      <c r="AN48" s="91"/>
    </row>
    <row r="49" spans="1:40">
      <c r="A49" s="4" t="s">
        <v>111</v>
      </c>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row>
    <row r="50" spans="1:40" ht="18.75">
      <c r="A50" s="4"/>
      <c r="B50" s="4" t="s">
        <v>160</v>
      </c>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622"/>
      <c r="AK50" s="622"/>
      <c r="AL50" s="622"/>
      <c r="AM50" s="622"/>
      <c r="AN50" s="622"/>
    </row>
    <row r="51" spans="1:40" ht="18.75">
      <c r="A51" s="4"/>
      <c r="B51" s="4" t="s">
        <v>350</v>
      </c>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530"/>
      <c r="AK51" s="549"/>
      <c r="AL51" s="549"/>
      <c r="AM51" s="549"/>
      <c r="AN51" s="728"/>
    </row>
    <row r="52" spans="1:40" ht="18.75">
      <c r="A52" s="4"/>
      <c r="B52" s="4" t="s">
        <v>1060</v>
      </c>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625"/>
      <c r="AK52" s="675"/>
      <c r="AL52" s="675"/>
      <c r="AM52" s="675"/>
      <c r="AN52" s="731"/>
    </row>
    <row r="53" spans="1:40" ht="19.5">
      <c r="A53" s="4"/>
      <c r="B53" s="4"/>
      <c r="C53" s="4" t="s">
        <v>417</v>
      </c>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626"/>
      <c r="AK53" s="626"/>
      <c r="AL53" s="626"/>
      <c r="AM53" s="626"/>
      <c r="AN53" s="626"/>
    </row>
    <row r="54" spans="1:40" ht="19.5">
      <c r="A54" s="4"/>
      <c r="B54" s="4" t="s">
        <v>1233</v>
      </c>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627"/>
      <c r="AK54" s="676"/>
      <c r="AL54" s="676"/>
      <c r="AM54" s="676"/>
      <c r="AN54" s="732"/>
    </row>
    <row r="55" spans="1:40" ht="19.5">
      <c r="A55" s="4"/>
      <c r="B55" s="4"/>
      <c r="C55" s="4" t="s">
        <v>995</v>
      </c>
      <c r="D55" s="4"/>
      <c r="E55" s="4"/>
      <c r="F55" s="4"/>
      <c r="G55" s="275"/>
      <c r="H55" s="295"/>
      <c r="I55" s="295"/>
      <c r="J55" s="324"/>
      <c r="K55" s="4" t="s">
        <v>663</v>
      </c>
      <c r="L55" s="4"/>
      <c r="M55" s="275"/>
      <c r="N55" s="295"/>
      <c r="O55" s="295"/>
      <c r="P55" s="324"/>
      <c r="Q55" s="4" t="s">
        <v>910</v>
      </c>
      <c r="R55" s="4"/>
      <c r="S55" s="275"/>
      <c r="T55" s="295"/>
      <c r="U55" s="295"/>
      <c r="V55" s="324"/>
      <c r="W55" s="4" t="s">
        <v>395</v>
      </c>
      <c r="X55" s="4"/>
      <c r="Y55" s="4"/>
      <c r="Z55" s="4"/>
      <c r="AA55" s="4"/>
      <c r="AB55" s="4"/>
      <c r="AC55" s="4"/>
      <c r="AD55" s="4"/>
      <c r="AE55" s="4"/>
      <c r="AF55" s="4"/>
      <c r="AG55" s="4"/>
      <c r="AH55" s="4"/>
      <c r="AI55" s="4"/>
      <c r="AJ55" s="626"/>
      <c r="AK55" s="626"/>
      <c r="AL55" s="626"/>
      <c r="AM55" s="626"/>
      <c r="AN55" s="626"/>
    </row>
    <row r="56" spans="1:40" ht="19.5" customHeight="1">
      <c r="A56" s="4"/>
      <c r="B56" s="80" t="s">
        <v>1234</v>
      </c>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4"/>
      <c r="AJ56" s="628"/>
      <c r="AK56" s="423"/>
      <c r="AL56" s="423"/>
      <c r="AM56" s="423"/>
      <c r="AN56" s="733"/>
    </row>
    <row r="57" spans="1:40" ht="21" customHeight="1">
      <c r="A57" s="4"/>
      <c r="B57" s="80"/>
      <c r="C57" s="75" t="s">
        <v>1096</v>
      </c>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4"/>
      <c r="AJ57" s="629"/>
      <c r="AK57" s="629"/>
      <c r="AL57" s="629"/>
      <c r="AM57" s="629"/>
      <c r="AN57" s="629"/>
    </row>
    <row r="58" spans="1:40" ht="18.75">
      <c r="A58" s="4"/>
      <c r="B58" s="75" t="s">
        <v>501</v>
      </c>
      <c r="C58" s="75"/>
      <c r="D58" s="75"/>
      <c r="E58" s="75"/>
      <c r="F58" s="75"/>
      <c r="G58" s="75"/>
      <c r="H58" s="75"/>
      <c r="I58" s="75"/>
      <c r="J58" s="75"/>
      <c r="K58" s="75"/>
      <c r="L58" s="75"/>
      <c r="M58" s="75"/>
      <c r="N58" s="75"/>
      <c r="O58" s="75"/>
      <c r="P58" s="75"/>
      <c r="Q58" s="75"/>
      <c r="R58" s="75"/>
      <c r="S58" s="75"/>
      <c r="T58" s="75"/>
      <c r="U58" s="75"/>
      <c r="V58" s="75" t="s">
        <v>859</v>
      </c>
      <c r="W58" s="4" t="s">
        <v>1019</v>
      </c>
      <c r="X58" s="4"/>
      <c r="Y58" s="4"/>
      <c r="Z58" s="4"/>
      <c r="AA58" s="75"/>
      <c r="AB58" s="75"/>
      <c r="AC58" s="75"/>
      <c r="AD58" s="75"/>
      <c r="AE58" s="75"/>
      <c r="AF58" s="75"/>
      <c r="AG58" s="75"/>
      <c r="AH58" s="75"/>
      <c r="AI58" s="4"/>
      <c r="AJ58" s="94"/>
      <c r="AK58" s="94"/>
      <c r="AL58" s="94"/>
      <c r="AM58" s="94"/>
      <c r="AN58" s="94"/>
    </row>
    <row r="59" spans="1:40" ht="18.75">
      <c r="A59" s="4"/>
      <c r="B59" s="4" t="s">
        <v>760</v>
      </c>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530"/>
      <c r="AK59" s="549"/>
      <c r="AL59" s="549"/>
      <c r="AM59" s="549"/>
      <c r="AN59" s="728"/>
    </row>
    <row r="60" spans="1:40" ht="18.75">
      <c r="A60" s="4"/>
      <c r="B60" s="81" t="s">
        <v>1235</v>
      </c>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4"/>
      <c r="AJ60" s="304"/>
      <c r="AK60" s="318"/>
      <c r="AL60" s="318"/>
      <c r="AM60" s="318"/>
      <c r="AN60" s="329"/>
    </row>
    <row r="61" spans="1:40" ht="18.75">
      <c r="A61" s="4"/>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4"/>
      <c r="AJ61" s="630"/>
      <c r="AK61" s="630"/>
      <c r="AL61" s="630"/>
      <c r="AM61" s="630"/>
      <c r="AN61" s="91"/>
    </row>
    <row r="62" spans="1:40" ht="19.5" customHeight="1">
      <c r="A62" s="4"/>
      <c r="B62" s="85" t="s">
        <v>30</v>
      </c>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4"/>
      <c r="AJ62" s="352"/>
      <c r="AK62" s="371"/>
      <c r="AL62" s="371"/>
      <c r="AM62" s="371"/>
      <c r="AN62" s="412"/>
    </row>
    <row r="63" spans="1:40" ht="19.5" customHeight="1">
      <c r="A63" s="4"/>
      <c r="B63" s="85" t="s">
        <v>661</v>
      </c>
      <c r="C63" s="85"/>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4"/>
      <c r="AJ63" s="631"/>
      <c r="AK63" s="631"/>
      <c r="AL63" s="631"/>
      <c r="AM63" s="631"/>
      <c r="AN63" s="631"/>
    </row>
    <row r="64" spans="1:40" ht="18.75">
      <c r="A64" s="4"/>
      <c r="B64" s="75" t="s">
        <v>232</v>
      </c>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4"/>
      <c r="AJ64" s="627"/>
      <c r="AK64" s="676"/>
      <c r="AL64" s="676"/>
      <c r="AM64" s="676"/>
      <c r="AN64" s="732"/>
    </row>
    <row r="65" spans="1:40">
      <c r="A65" s="4"/>
      <c r="B65" s="4" t="s">
        <v>262</v>
      </c>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61"/>
      <c r="AK65" s="208"/>
      <c r="AL65" s="208"/>
      <c r="AM65" s="208"/>
      <c r="AN65" s="482"/>
    </row>
    <row r="66" spans="1:40">
      <c r="A66" s="4"/>
      <c r="B66" s="4" t="s">
        <v>45</v>
      </c>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61"/>
      <c r="AK66" s="208"/>
      <c r="AL66" s="208"/>
      <c r="AM66" s="208"/>
      <c r="AN66" s="482"/>
    </row>
    <row r="67" spans="1:40" ht="18.75">
      <c r="A67" s="4"/>
      <c r="B67" s="75" t="s">
        <v>717</v>
      </c>
      <c r="C67" s="75"/>
      <c r="D67" s="75"/>
      <c r="E67" s="75"/>
      <c r="F67" s="75"/>
      <c r="G67" s="75"/>
      <c r="H67" s="75"/>
      <c r="I67" s="75"/>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c r="AI67" s="4"/>
      <c r="AJ67" s="632"/>
      <c r="AK67" s="677"/>
      <c r="AL67" s="677"/>
      <c r="AM67" s="677"/>
      <c r="AN67" s="734"/>
    </row>
    <row r="68" spans="1:40" ht="18.75">
      <c r="A68" s="4"/>
      <c r="B68" s="75" t="s">
        <v>982</v>
      </c>
      <c r="C68" s="75"/>
      <c r="D68" s="75"/>
      <c r="E68" s="75"/>
      <c r="F68" s="75"/>
      <c r="G68" s="75"/>
      <c r="H68" s="75"/>
      <c r="I68" s="75"/>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c r="AI68" s="4"/>
      <c r="AJ68" s="4"/>
      <c r="AK68" s="4"/>
      <c r="AL68" s="4"/>
      <c r="AM68" s="4"/>
      <c r="AN68" s="4"/>
    </row>
    <row r="69" spans="1:40" ht="19.5">
      <c r="A69" s="4"/>
      <c r="B69" s="4" t="s">
        <v>1236</v>
      </c>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377"/>
      <c r="AK69" s="393"/>
      <c r="AL69" s="393"/>
      <c r="AM69" s="393"/>
      <c r="AN69" s="460"/>
    </row>
    <row r="70" spans="1:40" ht="18.75">
      <c r="A70" s="4"/>
      <c r="B70" s="75" t="s">
        <v>1143</v>
      </c>
      <c r="C70" s="75"/>
      <c r="D70" s="75"/>
      <c r="E70" s="75"/>
      <c r="F70" s="75"/>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4"/>
      <c r="AJ70" s="630"/>
      <c r="AK70" s="630"/>
      <c r="AL70" s="630"/>
      <c r="AM70" s="630"/>
      <c r="AN70" s="630"/>
    </row>
    <row r="71" spans="1:40" ht="17.850000000000001" customHeight="1">
      <c r="A71" s="4"/>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91"/>
      <c r="AJ71" s="4"/>
      <c r="AK71" s="4"/>
      <c r="AL71" s="4"/>
      <c r="AM71" s="4"/>
      <c r="AN71" s="4"/>
    </row>
    <row r="72" spans="1:40" ht="19.5">
      <c r="A72" s="4"/>
      <c r="B72" s="4" t="s">
        <v>371</v>
      </c>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377"/>
      <c r="AK72" s="393"/>
      <c r="AL72" s="393"/>
      <c r="AM72" s="393"/>
      <c r="AN72" s="460"/>
    </row>
    <row r="73" spans="1:40" ht="18.75">
      <c r="A73" s="4"/>
      <c r="B73" s="4" t="s">
        <v>474</v>
      </c>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row>
    <row r="74" spans="1:40" ht="30" customHeight="1">
      <c r="A74" s="72"/>
      <c r="B74" s="87"/>
      <c r="C74" s="87"/>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602"/>
      <c r="AI74" s="91"/>
      <c r="AJ74" s="4"/>
      <c r="AK74" s="4"/>
      <c r="AL74" s="4"/>
      <c r="AM74" s="4"/>
      <c r="AN74" s="4"/>
    </row>
    <row r="75" spans="1:40" ht="30" customHeight="1">
      <c r="A75" s="72"/>
      <c r="B75" s="88"/>
      <c r="C75" s="88"/>
      <c r="D75" s="88"/>
      <c r="E75" s="88"/>
      <c r="F75" s="88"/>
      <c r="G75" s="88"/>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603"/>
      <c r="AI75" s="91"/>
      <c r="AJ75" s="94"/>
      <c r="AK75" s="94"/>
      <c r="AL75" s="94"/>
      <c r="AM75" s="94"/>
      <c r="AN75" s="94"/>
    </row>
    <row r="76" spans="1:40" ht="19.5" customHeight="1">
      <c r="A76" s="4"/>
      <c r="B76" s="89" t="s">
        <v>233</v>
      </c>
      <c r="C76" s="89"/>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91"/>
      <c r="AJ76" s="633"/>
      <c r="AK76" s="678"/>
      <c r="AL76" s="678"/>
      <c r="AM76" s="678"/>
      <c r="AN76" s="735"/>
    </row>
    <row r="77" spans="1:40" ht="19.5" customHeight="1">
      <c r="A77" s="4"/>
      <c r="B77" s="90" t="s">
        <v>311</v>
      </c>
      <c r="C77" s="90"/>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1"/>
      <c r="AJ77" s="634"/>
      <c r="AK77" s="634"/>
      <c r="AL77" s="634"/>
      <c r="AM77" s="634"/>
      <c r="AN77" s="634"/>
    </row>
    <row r="78" spans="1:40" ht="19.5" customHeight="1">
      <c r="A78" s="4"/>
      <c r="B78" s="90" t="s">
        <v>588</v>
      </c>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1"/>
      <c r="AJ78" s="633"/>
      <c r="AK78" s="678"/>
      <c r="AL78" s="678"/>
      <c r="AM78" s="678"/>
      <c r="AN78" s="735"/>
    </row>
    <row r="79" spans="1:40" ht="18.75">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row>
    <row r="80" spans="1:40" ht="18.75">
      <c r="A80" s="4" t="s">
        <v>920</v>
      </c>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row>
    <row r="81" spans="1:40" ht="18.75">
      <c r="A81" s="4"/>
      <c r="B81" s="4" t="s">
        <v>242</v>
      </c>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635"/>
      <c r="AK81" s="679"/>
      <c r="AL81" s="679"/>
      <c r="AM81" s="679"/>
      <c r="AN81" s="736"/>
    </row>
    <row r="82" spans="1:40" ht="18.75">
      <c r="A82" s="4"/>
      <c r="B82" s="4" t="s">
        <v>113</v>
      </c>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636"/>
      <c r="AK82" s="680"/>
      <c r="AL82" s="680"/>
      <c r="AM82" s="680"/>
      <c r="AN82" s="737"/>
    </row>
    <row r="83" spans="1:40" ht="18.75">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91"/>
      <c r="AK83" s="91"/>
      <c r="AL83" s="91"/>
      <c r="AM83" s="91"/>
      <c r="AN83" s="91"/>
    </row>
    <row r="84" spans="1:40" ht="18.75">
      <c r="A84" s="4" t="s">
        <v>742</v>
      </c>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row>
    <row r="85" spans="1:40" ht="18.75">
      <c r="A85" s="4"/>
      <c r="B85" s="75" t="s">
        <v>503</v>
      </c>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2"/>
      <c r="AJ85" s="530"/>
      <c r="AK85" s="549"/>
      <c r="AL85" s="549"/>
      <c r="AM85" s="549"/>
      <c r="AN85" s="728"/>
    </row>
    <row r="86" spans="1:40" ht="18.75">
      <c r="A86" s="4"/>
      <c r="B86" s="75" t="s">
        <v>691</v>
      </c>
      <c r="C86" s="75"/>
      <c r="D86" s="75"/>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2"/>
      <c r="AJ86" s="352"/>
      <c r="AK86" s="371"/>
      <c r="AL86" s="371"/>
      <c r="AM86" s="371"/>
      <c r="AN86" s="412"/>
    </row>
    <row r="87" spans="1:40">
      <c r="A87" s="4"/>
      <c r="B87" s="75" t="s">
        <v>456</v>
      </c>
      <c r="C87" s="75"/>
      <c r="D87" s="75"/>
      <c r="E87" s="75"/>
      <c r="F87" s="75"/>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91"/>
      <c r="AJ87" s="625"/>
      <c r="AK87" s="675"/>
      <c r="AL87" s="675"/>
      <c r="AM87" s="675"/>
      <c r="AN87" s="731"/>
    </row>
    <row r="88" spans="1:40" ht="18.75">
      <c r="A88" s="4"/>
      <c r="B88" s="75" t="s">
        <v>722</v>
      </c>
      <c r="C88" s="75"/>
      <c r="D88" s="75"/>
      <c r="E88" s="75"/>
      <c r="F88" s="75"/>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91"/>
      <c r="AJ88" s="353"/>
      <c r="AK88" s="372"/>
      <c r="AL88" s="372"/>
      <c r="AM88" s="372"/>
      <c r="AN88" s="413"/>
    </row>
    <row r="89" spans="1:40" ht="21.75" customHeight="1">
      <c r="A89" s="4"/>
      <c r="B89" s="91"/>
      <c r="C89" s="91"/>
      <c r="D89" s="91"/>
      <c r="E89" s="91"/>
      <c r="F89" s="91"/>
      <c r="G89" s="91"/>
      <c r="H89" s="91"/>
      <c r="I89" s="91"/>
      <c r="J89" s="91"/>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4"/>
      <c r="AK89" s="4"/>
      <c r="AL89" s="4"/>
      <c r="AM89" s="4"/>
      <c r="AN89" s="4"/>
    </row>
    <row r="90" spans="1:40">
      <c r="A90" s="73" t="s">
        <v>921</v>
      </c>
      <c r="B90" s="73"/>
      <c r="C90" s="73"/>
      <c r="D90" s="73"/>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4"/>
      <c r="AJ90" s="4"/>
      <c r="AK90" s="4"/>
      <c r="AL90" s="4"/>
      <c r="AM90" s="4"/>
      <c r="AN90" s="4"/>
    </row>
    <row r="91" spans="1:40">
      <c r="A91" s="4" t="s">
        <v>158</v>
      </c>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row>
    <row r="92" spans="1:40">
      <c r="A92" s="4"/>
      <c r="B92" s="4" t="s">
        <v>332</v>
      </c>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row>
    <row r="93" spans="1:40" ht="18.75">
      <c r="A93" s="4"/>
      <c r="B93" s="92"/>
      <c r="C93" s="92"/>
      <c r="D93" s="92"/>
      <c r="E93" s="92"/>
      <c r="F93" s="92"/>
      <c r="G93" s="92"/>
      <c r="H93" s="296">
        <v>45383</v>
      </c>
      <c r="I93" s="313"/>
      <c r="J93" s="313"/>
      <c r="K93" s="313"/>
      <c r="L93" s="351"/>
      <c r="M93" s="369">
        <v>45748</v>
      </c>
      <c r="N93" s="369"/>
      <c r="O93" s="369"/>
      <c r="P93" s="369"/>
      <c r="Q93" s="369"/>
      <c r="R93" s="369">
        <v>46113</v>
      </c>
      <c r="S93" s="369"/>
      <c r="T93" s="369"/>
      <c r="U93" s="369"/>
      <c r="V93" s="369"/>
      <c r="W93" s="4"/>
      <c r="X93" s="4"/>
      <c r="Y93" s="4"/>
      <c r="Z93" s="4"/>
      <c r="AA93" s="4"/>
      <c r="AB93" s="4"/>
      <c r="AC93" s="4"/>
      <c r="AD93" s="4"/>
      <c r="AE93" s="4"/>
      <c r="AF93" s="4"/>
      <c r="AG93" s="4"/>
      <c r="AH93" s="4"/>
      <c r="AI93" s="4"/>
      <c r="AJ93" s="4"/>
      <c r="AK93" s="4"/>
      <c r="AL93" s="4"/>
      <c r="AM93" s="4"/>
      <c r="AN93" s="4"/>
    </row>
    <row r="94" spans="1:40" ht="18.75">
      <c r="A94" s="4"/>
      <c r="B94" s="93" t="s">
        <v>471</v>
      </c>
      <c r="C94" s="93"/>
      <c r="D94" s="93"/>
      <c r="E94" s="93"/>
      <c r="F94" s="93"/>
      <c r="G94" s="108"/>
      <c r="H94" s="297"/>
      <c r="I94" s="314"/>
      <c r="J94" s="314"/>
      <c r="K94" s="314"/>
      <c r="L94" s="314"/>
      <c r="M94" s="314"/>
      <c r="N94" s="314"/>
      <c r="O94" s="314"/>
      <c r="P94" s="314"/>
      <c r="Q94" s="314"/>
      <c r="R94" s="314"/>
      <c r="S94" s="314"/>
      <c r="T94" s="314"/>
      <c r="U94" s="314"/>
      <c r="V94" s="495"/>
      <c r="W94" s="4"/>
      <c r="X94" s="4"/>
      <c r="Y94" s="4"/>
      <c r="Z94" s="4"/>
      <c r="AA94" s="4"/>
      <c r="AB94" s="4"/>
      <c r="AC94" s="4"/>
      <c r="AD94" s="4"/>
      <c r="AE94" s="4"/>
      <c r="AF94" s="4"/>
      <c r="AG94" s="4"/>
      <c r="AH94" s="4"/>
      <c r="AI94" s="4"/>
      <c r="AJ94" s="4"/>
      <c r="AK94" s="4"/>
      <c r="AL94" s="4"/>
      <c r="AM94" s="4"/>
      <c r="AN94" s="4"/>
    </row>
    <row r="95" spans="1:40" ht="18.75">
      <c r="A95" s="4"/>
      <c r="B95" s="93" t="s">
        <v>483</v>
      </c>
      <c r="C95" s="93"/>
      <c r="D95" s="93"/>
      <c r="E95" s="93"/>
      <c r="F95" s="93"/>
      <c r="G95" s="108"/>
      <c r="H95" s="298"/>
      <c r="I95" s="315"/>
      <c r="J95" s="315"/>
      <c r="K95" s="315"/>
      <c r="L95" s="315"/>
      <c r="M95" s="315"/>
      <c r="N95" s="315"/>
      <c r="O95" s="315"/>
      <c r="P95" s="315"/>
      <c r="Q95" s="315"/>
      <c r="R95" s="315"/>
      <c r="S95" s="315"/>
      <c r="T95" s="315"/>
      <c r="U95" s="315"/>
      <c r="V95" s="496"/>
      <c r="W95" s="4"/>
      <c r="X95" s="4"/>
      <c r="Y95" s="4"/>
      <c r="Z95" s="4"/>
      <c r="AA95" s="4"/>
      <c r="AB95" s="4"/>
      <c r="AC95" s="4"/>
      <c r="AD95" s="4"/>
      <c r="AE95" s="4"/>
      <c r="AF95" s="4"/>
      <c r="AG95" s="4"/>
      <c r="AH95" s="4"/>
      <c r="AI95" s="4"/>
      <c r="AJ95" s="4"/>
      <c r="AK95" s="4"/>
      <c r="AL95" s="4"/>
      <c r="AM95" s="4"/>
      <c r="AN95" s="4"/>
    </row>
    <row r="96" spans="1:40" ht="19.5">
      <c r="A96" s="4"/>
      <c r="B96" s="94" t="s">
        <v>103</v>
      </c>
      <c r="C96" s="94"/>
      <c r="D96" s="94"/>
      <c r="E96" s="94"/>
      <c r="F96" s="94"/>
      <c r="G96" s="94"/>
      <c r="H96" s="94"/>
      <c r="I96" s="94"/>
      <c r="J96" s="94"/>
      <c r="K96" s="94"/>
      <c r="L96" s="94"/>
      <c r="M96" s="94"/>
      <c r="N96" s="94"/>
      <c r="O96" s="94"/>
      <c r="P96" s="94"/>
      <c r="Q96" s="94"/>
      <c r="R96" s="94"/>
      <c r="S96" s="94"/>
      <c r="T96" s="94"/>
      <c r="U96" s="94"/>
      <c r="V96" s="94"/>
      <c r="W96" s="94"/>
      <c r="X96" s="94"/>
      <c r="Y96" s="94"/>
      <c r="Z96" s="94"/>
      <c r="AA96" s="94"/>
      <c r="AB96" s="94"/>
      <c r="AC96" s="94"/>
      <c r="AD96" s="94"/>
      <c r="AE96" s="94"/>
      <c r="AF96" s="94"/>
      <c r="AG96" s="94"/>
      <c r="AH96" s="94"/>
      <c r="AI96" s="4"/>
      <c r="AJ96" s="4"/>
      <c r="AK96" s="4"/>
      <c r="AL96" s="4"/>
      <c r="AM96" s="4"/>
      <c r="AN96" s="4"/>
    </row>
    <row r="97" spans="1:40" ht="30" customHeight="1">
      <c r="A97" s="4"/>
      <c r="B97" s="95"/>
      <c r="C97" s="190"/>
      <c r="D97" s="190"/>
      <c r="E97" s="190"/>
      <c r="F97" s="190"/>
      <c r="G97" s="190"/>
      <c r="H97" s="190"/>
      <c r="I97" s="190"/>
      <c r="J97" s="190"/>
      <c r="K97" s="190"/>
      <c r="L97" s="190"/>
      <c r="M97" s="190"/>
      <c r="N97" s="190"/>
      <c r="O97" s="190"/>
      <c r="P97" s="190"/>
      <c r="Q97" s="190"/>
      <c r="R97" s="190"/>
      <c r="S97" s="190"/>
      <c r="T97" s="190"/>
      <c r="U97" s="190"/>
      <c r="V97" s="190"/>
      <c r="W97" s="190"/>
      <c r="X97" s="190"/>
      <c r="Y97" s="190"/>
      <c r="Z97" s="190"/>
      <c r="AA97" s="190"/>
      <c r="AB97" s="190"/>
      <c r="AC97" s="190"/>
      <c r="AD97" s="190"/>
      <c r="AE97" s="190"/>
      <c r="AF97" s="190"/>
      <c r="AG97" s="190"/>
      <c r="AH97" s="509"/>
      <c r="AI97" s="91"/>
      <c r="AJ97" s="4"/>
      <c r="AK97" s="4"/>
      <c r="AL97" s="4"/>
      <c r="AM97" s="4"/>
      <c r="AN97" s="4"/>
    </row>
    <row r="98" spans="1:40" ht="30" customHeight="1">
      <c r="A98" s="4"/>
      <c r="B98" s="96"/>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604"/>
      <c r="AI98" s="91"/>
      <c r="AJ98" s="4"/>
      <c r="AK98" s="4"/>
      <c r="AL98" s="4"/>
      <c r="AM98" s="4"/>
      <c r="AN98" s="4"/>
    </row>
    <row r="99" spans="1:40">
      <c r="A99" s="4"/>
      <c r="B99" s="4"/>
      <c r="C99" s="97"/>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row>
    <row r="100" spans="1:40" ht="18.75">
      <c r="A100" s="4" t="s">
        <v>1214</v>
      </c>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row>
    <row r="101" spans="1:40" ht="19.5">
      <c r="A101" s="4"/>
      <c r="B101" s="4" t="s">
        <v>546</v>
      </c>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377"/>
      <c r="AK101" s="393"/>
      <c r="AL101" s="393"/>
      <c r="AM101" s="393"/>
      <c r="AN101" s="460"/>
    </row>
    <row r="102" spans="1:40" ht="19.5">
      <c r="A102" s="4"/>
      <c r="B102" s="4" t="s">
        <v>926</v>
      </c>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row>
    <row r="103" spans="1:40" ht="19.5">
      <c r="A103" s="4"/>
      <c r="B103" s="4"/>
      <c r="C103" s="4"/>
      <c r="D103" s="4"/>
      <c r="E103" s="4"/>
      <c r="F103" s="4"/>
      <c r="G103" s="4"/>
      <c r="H103" s="75" t="s">
        <v>1110</v>
      </c>
      <c r="I103" s="75"/>
      <c r="J103" s="75"/>
      <c r="K103" s="75" t="s">
        <v>1125</v>
      </c>
      <c r="L103" s="4"/>
      <c r="M103" s="370"/>
      <c r="N103" s="377"/>
      <c r="O103" s="393"/>
      <c r="P103" s="393"/>
      <c r="Q103" s="393"/>
      <c r="R103" s="460"/>
      <c r="S103" s="75"/>
      <c r="T103" s="75"/>
      <c r="U103" s="75" t="s">
        <v>54</v>
      </c>
      <c r="V103" s="4"/>
      <c r="W103" s="4"/>
      <c r="X103" s="377"/>
      <c r="Y103" s="393"/>
      <c r="Z103" s="393"/>
      <c r="AA103" s="393"/>
      <c r="AB103" s="460"/>
      <c r="AC103" s="4"/>
      <c r="AD103" s="4"/>
      <c r="AE103" s="4"/>
      <c r="AF103" s="4"/>
      <c r="AG103" s="4"/>
      <c r="AH103" s="4"/>
      <c r="AI103" s="4"/>
      <c r="AJ103" s="4"/>
      <c r="AK103" s="4"/>
      <c r="AL103" s="4"/>
      <c r="AM103" s="4"/>
      <c r="AN103" s="4"/>
    </row>
    <row r="104" spans="1:40" ht="18.75">
      <c r="A104" s="4"/>
      <c r="B104" s="4" t="s">
        <v>1116</v>
      </c>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row>
    <row r="105" spans="1:40">
      <c r="A105" s="4"/>
      <c r="B105" s="4" t="s">
        <v>960</v>
      </c>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row>
    <row r="106" spans="1:40">
      <c r="A106" s="4"/>
      <c r="B106" s="4" t="s">
        <v>853</v>
      </c>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row>
    <row r="107" spans="1:40" ht="18.75">
      <c r="A107" s="4"/>
      <c r="B107" s="4" t="s">
        <v>1237</v>
      </c>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row>
    <row r="108" spans="1:40" ht="18.75">
      <c r="A108" s="4"/>
      <c r="B108" s="4" t="s">
        <v>489</v>
      </c>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530"/>
      <c r="AK108" s="549"/>
      <c r="AL108" s="549"/>
      <c r="AM108" s="549"/>
      <c r="AN108" s="728"/>
    </row>
    <row r="109" spans="1:40" ht="18.75">
      <c r="A109" s="4"/>
      <c r="B109" s="4" t="s">
        <v>491</v>
      </c>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353"/>
      <c r="AK109" s="372"/>
      <c r="AL109" s="372"/>
      <c r="AM109" s="372"/>
      <c r="AN109" s="413"/>
    </row>
    <row r="110" spans="1:40" ht="18.75">
      <c r="A110" s="4"/>
      <c r="B110" s="4" t="s">
        <v>494</v>
      </c>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row>
    <row r="111" spans="1:40" ht="18.75">
      <c r="A111" s="4"/>
      <c r="B111" s="97"/>
      <c r="C111" s="97"/>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row>
    <row r="112" spans="1:40" ht="19.5">
      <c r="A112" s="4"/>
      <c r="B112" s="81" t="s">
        <v>862</v>
      </c>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4"/>
      <c r="AJ112" s="377"/>
      <c r="AK112" s="393"/>
      <c r="AL112" s="393"/>
      <c r="AM112" s="393"/>
      <c r="AN112" s="460"/>
    </row>
    <row r="113" spans="1:40" ht="18.75">
      <c r="A113" s="4"/>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4"/>
      <c r="AJ113" s="4"/>
      <c r="AK113" s="4"/>
      <c r="AL113" s="4"/>
      <c r="AM113" s="4"/>
      <c r="AN113" s="4"/>
    </row>
    <row r="114" spans="1:40">
      <c r="A114" s="4"/>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4"/>
      <c r="AJ114" s="4"/>
      <c r="AK114" s="4"/>
      <c r="AL114" s="4"/>
      <c r="AM114" s="4"/>
      <c r="AN114" s="4"/>
    </row>
    <row r="115" spans="1:40" ht="18.75">
      <c r="A115" s="4"/>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4"/>
      <c r="AJ115" s="4"/>
      <c r="AK115" s="4"/>
      <c r="AL115" s="4"/>
      <c r="AM115" s="4"/>
      <c r="AN115" s="4"/>
    </row>
    <row r="116" spans="1:40" ht="19.5">
      <c r="A116" s="4"/>
      <c r="B116" s="4" t="s">
        <v>498</v>
      </c>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377"/>
      <c r="AK116" s="393"/>
      <c r="AL116" s="393"/>
      <c r="AM116" s="393"/>
      <c r="AN116" s="460"/>
    </row>
    <row r="117" spans="1:40" ht="18.75">
      <c r="A117" s="4"/>
      <c r="B117" s="98" t="s">
        <v>774</v>
      </c>
      <c r="C117" s="98"/>
      <c r="D117" s="98"/>
      <c r="E117" s="98"/>
      <c r="F117" s="98"/>
      <c r="G117" s="98"/>
      <c r="H117" s="98"/>
      <c r="I117" s="98"/>
      <c r="J117" s="98"/>
      <c r="K117" s="98"/>
      <c r="L117" s="98"/>
      <c r="M117" s="98"/>
      <c r="N117" s="98"/>
      <c r="O117" s="98"/>
      <c r="P117" s="98"/>
      <c r="Q117" s="98"/>
      <c r="R117" s="98"/>
      <c r="S117" s="98"/>
      <c r="T117" s="98"/>
      <c r="U117" s="98"/>
      <c r="V117" s="98"/>
      <c r="W117" s="98"/>
      <c r="X117" s="98"/>
      <c r="Y117" s="98"/>
      <c r="Z117" s="98"/>
      <c r="AA117" s="98"/>
      <c r="AB117" s="98"/>
      <c r="AC117" s="98"/>
      <c r="AD117" s="98"/>
      <c r="AE117" s="98"/>
      <c r="AF117" s="98"/>
      <c r="AG117" s="98"/>
      <c r="AH117" s="98"/>
      <c r="AI117" s="4"/>
      <c r="AJ117" s="4"/>
      <c r="AK117" s="4"/>
      <c r="AL117" s="4"/>
      <c r="AM117" s="4"/>
      <c r="AN117" s="4"/>
    </row>
    <row r="118" spans="1:40">
      <c r="A118" s="4"/>
      <c r="B118" s="4" t="s">
        <v>122</v>
      </c>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row>
    <row r="119" spans="1:40" ht="18.75">
      <c r="A119" s="4"/>
      <c r="B119" s="97"/>
      <c r="C119" s="97"/>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row>
    <row r="120" spans="1:40" ht="18.75">
      <c r="A120" s="4"/>
      <c r="B120" s="4" t="s">
        <v>163</v>
      </c>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530"/>
      <c r="AK120" s="549"/>
      <c r="AL120" s="549"/>
      <c r="AM120" s="549"/>
      <c r="AN120" s="728"/>
    </row>
    <row r="121" spans="1:40">
      <c r="A121" s="4"/>
      <c r="B121" s="4" t="s">
        <v>1238</v>
      </c>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531"/>
      <c r="AK121" s="550"/>
      <c r="AL121" s="550"/>
      <c r="AM121" s="550"/>
      <c r="AN121" s="730"/>
    </row>
    <row r="122" spans="1:40" ht="19.5" customHeight="1">
      <c r="A122" s="4"/>
      <c r="B122" s="81" t="s">
        <v>228</v>
      </c>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4"/>
      <c r="AJ122" s="353"/>
      <c r="AK122" s="372"/>
      <c r="AL122" s="372"/>
      <c r="AM122" s="372"/>
      <c r="AN122" s="413"/>
    </row>
    <row r="123" spans="1:40" ht="18.75">
      <c r="A123" s="4"/>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4"/>
      <c r="AJ123" s="4"/>
      <c r="AK123" s="4"/>
      <c r="AL123" s="4"/>
      <c r="AM123" s="4"/>
      <c r="AN123" s="4"/>
    </row>
    <row r="124" spans="1:40">
      <c r="A124" s="4"/>
      <c r="B124" s="4" t="s">
        <v>504</v>
      </c>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row>
    <row r="125" spans="1:40" ht="14.25" customHeight="1">
      <c r="A125" s="4"/>
      <c r="B125" s="4"/>
      <c r="C125" s="97"/>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row>
    <row r="126" spans="1:40" ht="19.5">
      <c r="A126" s="4"/>
      <c r="B126" s="81" t="s">
        <v>619</v>
      </c>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4"/>
      <c r="AJ126" s="377"/>
      <c r="AK126" s="393"/>
      <c r="AL126" s="393"/>
      <c r="AM126" s="393"/>
      <c r="AN126" s="460"/>
    </row>
    <row r="127" spans="1:40" ht="19.5">
      <c r="A127" s="4"/>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4"/>
      <c r="AJ127" s="4"/>
      <c r="AK127" s="4"/>
      <c r="AL127" s="4"/>
      <c r="AM127" s="4"/>
      <c r="AN127" s="4"/>
    </row>
    <row r="128" spans="1:40" ht="18.75">
      <c r="A128" s="4"/>
      <c r="B128" s="4" t="s">
        <v>498</v>
      </c>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530"/>
      <c r="AK128" s="549"/>
      <c r="AL128" s="549"/>
      <c r="AM128" s="549"/>
      <c r="AN128" s="728"/>
    </row>
    <row r="129" spans="1:40" ht="18.75">
      <c r="A129" s="4"/>
      <c r="B129" s="4" t="s">
        <v>361</v>
      </c>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353"/>
      <c r="AK129" s="372"/>
      <c r="AL129" s="372"/>
      <c r="AM129" s="372"/>
      <c r="AN129" s="413"/>
    </row>
    <row r="130" spans="1:40" ht="18.75">
      <c r="A130" s="4"/>
      <c r="B130" s="4" t="s">
        <v>507</v>
      </c>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row>
    <row r="131" spans="1:40" ht="18.7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row>
    <row r="132" spans="1:40" ht="18.75">
      <c r="A132" s="4"/>
      <c r="B132" s="4" t="s">
        <v>531</v>
      </c>
      <c r="C132" s="97"/>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530"/>
      <c r="AK132" s="549"/>
      <c r="AL132" s="549"/>
      <c r="AM132" s="549"/>
      <c r="AN132" s="728"/>
    </row>
    <row r="133" spans="1:40" ht="18.75">
      <c r="A133" s="4"/>
      <c r="B133" s="4" t="s">
        <v>509</v>
      </c>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636"/>
      <c r="AK133" s="680"/>
      <c r="AL133" s="680"/>
      <c r="AM133" s="680"/>
      <c r="AN133" s="737"/>
    </row>
    <row r="134" spans="1:40" ht="12.75" customHeight="1">
      <c r="A134" s="4"/>
      <c r="B134" s="4"/>
      <c r="C134" s="97"/>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row>
    <row r="135" spans="1:40">
      <c r="A135" s="74" t="s">
        <v>1215</v>
      </c>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74"/>
      <c r="AG135" s="74"/>
      <c r="AH135" s="74"/>
      <c r="AI135" s="4"/>
      <c r="AJ135" s="4"/>
      <c r="AK135" s="4"/>
      <c r="AL135" s="4"/>
      <c r="AM135" s="4"/>
      <c r="AN135" s="4"/>
    </row>
    <row r="136" spans="1:40" ht="16.5" customHeight="1">
      <c r="A136" s="74"/>
      <c r="B136" s="4"/>
      <c r="C136" s="97"/>
      <c r="D136" s="4"/>
      <c r="E136" s="4"/>
      <c r="F136" s="4"/>
      <c r="G136" s="4"/>
      <c r="H136" s="4"/>
      <c r="I136" s="4"/>
      <c r="J136" s="4"/>
      <c r="K136" s="4"/>
      <c r="L136" s="4"/>
      <c r="M136" s="4"/>
      <c r="N136" s="4"/>
      <c r="O136" s="4"/>
      <c r="P136" s="4"/>
      <c r="Q136" s="4"/>
      <c r="R136" s="4"/>
      <c r="S136" s="4"/>
      <c r="T136" s="4"/>
      <c r="U136" s="4"/>
      <c r="V136" s="4"/>
      <c r="W136" s="4"/>
      <c r="X136" s="4"/>
      <c r="Y136" s="4"/>
      <c r="Z136" s="74"/>
      <c r="AA136" s="74"/>
      <c r="AB136" s="4"/>
      <c r="AC136" s="4"/>
      <c r="AD136" s="4"/>
      <c r="AE136" s="4"/>
      <c r="AF136" s="4"/>
      <c r="AG136" s="4"/>
      <c r="AH136" s="4"/>
      <c r="AI136" s="4"/>
      <c r="AJ136" s="4"/>
      <c r="AK136" s="4"/>
      <c r="AL136" s="4"/>
      <c r="AM136" s="4"/>
      <c r="AN136" s="4"/>
    </row>
    <row r="137" spans="1:40">
      <c r="A137" s="4" t="s">
        <v>1216</v>
      </c>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row>
    <row r="138" spans="1:40" ht="18.75">
      <c r="A138" s="74"/>
      <c r="B138" s="75" t="str">
        <f>"職員研修の状況（令和"&amp;DBCS('表紙①'!H2-1)&amp;"・"&amp;DBCS('表紙①'!H2)&amp;"年度）　（表７にご記入ください。）"</f>
        <v>職員研修の状況（令和７・８年度）　（表７にご記入ください。）</v>
      </c>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75"/>
      <c r="AA138" s="75"/>
      <c r="AB138" s="75"/>
      <c r="AC138" s="75"/>
      <c r="AD138" s="75"/>
      <c r="AE138" s="75"/>
      <c r="AF138" s="75"/>
      <c r="AG138" s="75"/>
      <c r="AH138" s="75"/>
      <c r="AI138" s="4"/>
      <c r="AJ138" s="4"/>
      <c r="AK138" s="4"/>
      <c r="AL138" s="4"/>
      <c r="AM138" s="4"/>
      <c r="AN138" s="4"/>
    </row>
    <row r="139" spans="1:40" ht="18.75">
      <c r="A139" s="4"/>
      <c r="B139" s="4" t="s">
        <v>511</v>
      </c>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530"/>
      <c r="AK139" s="549"/>
      <c r="AL139" s="549"/>
      <c r="AM139" s="549"/>
      <c r="AN139" s="728"/>
    </row>
    <row r="140" spans="1:40">
      <c r="A140" s="4"/>
      <c r="B140" s="4" t="s">
        <v>513</v>
      </c>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531"/>
      <c r="AK140" s="550"/>
      <c r="AL140" s="550"/>
      <c r="AM140" s="550"/>
      <c r="AN140" s="730"/>
    </row>
    <row r="141" spans="1:40">
      <c r="A141" s="4"/>
      <c r="B141" s="4" t="s">
        <v>517</v>
      </c>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531"/>
      <c r="AK141" s="550"/>
      <c r="AL141" s="550"/>
      <c r="AM141" s="550"/>
      <c r="AN141" s="730"/>
    </row>
    <row r="142" spans="1:40">
      <c r="A142" s="4"/>
      <c r="B142" s="75" t="s">
        <v>369</v>
      </c>
      <c r="C142" s="75"/>
      <c r="D142" s="75"/>
      <c r="E142" s="75"/>
      <c r="F142" s="75"/>
      <c r="G142" s="75"/>
      <c r="H142" s="75"/>
      <c r="I142" s="75"/>
      <c r="J142" s="75"/>
      <c r="K142" s="75"/>
      <c r="L142" s="75"/>
      <c r="M142" s="75"/>
      <c r="N142" s="75"/>
      <c r="O142" s="75"/>
      <c r="P142" s="75"/>
      <c r="Q142" s="75"/>
      <c r="R142" s="75"/>
      <c r="S142" s="75"/>
      <c r="T142" s="75"/>
      <c r="U142" s="75"/>
      <c r="V142" s="75"/>
      <c r="W142" s="75"/>
      <c r="X142" s="75"/>
      <c r="Y142" s="75"/>
      <c r="Z142" s="75"/>
      <c r="AA142" s="75"/>
      <c r="AB142" s="75"/>
      <c r="AC142" s="75"/>
      <c r="AD142" s="75"/>
      <c r="AE142" s="75"/>
      <c r="AF142" s="75"/>
      <c r="AG142" s="75"/>
      <c r="AH142" s="75"/>
      <c r="AI142" s="4"/>
      <c r="AJ142" s="531"/>
      <c r="AK142" s="550"/>
      <c r="AL142" s="550"/>
      <c r="AM142" s="550"/>
      <c r="AN142" s="730"/>
    </row>
    <row r="143" spans="1:40">
      <c r="A143" s="4"/>
      <c r="B143" s="75" t="s">
        <v>726</v>
      </c>
      <c r="C143" s="75"/>
      <c r="D143" s="75"/>
      <c r="E143" s="75"/>
      <c r="F143" s="75"/>
      <c r="G143" s="75"/>
      <c r="H143" s="75"/>
      <c r="I143" s="75"/>
      <c r="J143" s="75"/>
      <c r="K143" s="75"/>
      <c r="L143" s="75"/>
      <c r="M143" s="75"/>
      <c r="N143" s="75"/>
      <c r="O143" s="75"/>
      <c r="P143" s="75"/>
      <c r="Q143" s="75"/>
      <c r="R143" s="75"/>
      <c r="S143" s="75"/>
      <c r="T143" s="75"/>
      <c r="U143" s="75"/>
      <c r="V143" s="75"/>
      <c r="W143" s="75"/>
      <c r="X143" s="75"/>
      <c r="Y143" s="75"/>
      <c r="Z143" s="75"/>
      <c r="AA143" s="75"/>
      <c r="AB143" s="75"/>
      <c r="AC143" s="75"/>
      <c r="AD143" s="75"/>
      <c r="AE143" s="75"/>
      <c r="AF143" s="75"/>
      <c r="AG143" s="75"/>
      <c r="AH143" s="75"/>
      <c r="AI143" s="4"/>
      <c r="AJ143" s="531"/>
      <c r="AK143" s="550"/>
      <c r="AL143" s="550"/>
      <c r="AM143" s="550"/>
      <c r="AN143" s="730"/>
    </row>
    <row r="144" spans="1:40">
      <c r="A144" s="4"/>
      <c r="B144" s="75" t="s">
        <v>894</v>
      </c>
      <c r="C144" s="75"/>
      <c r="D144" s="75"/>
      <c r="E144" s="75"/>
      <c r="F144" s="75"/>
      <c r="G144" s="75"/>
      <c r="H144" s="75"/>
      <c r="I144" s="75"/>
      <c r="J144" s="75"/>
      <c r="K144" s="75"/>
      <c r="L144" s="75"/>
      <c r="M144" s="75"/>
      <c r="N144" s="75"/>
      <c r="O144" s="75"/>
      <c r="P144" s="75"/>
      <c r="Q144" s="75"/>
      <c r="R144" s="75"/>
      <c r="S144" s="75"/>
      <c r="T144" s="75"/>
      <c r="U144" s="75"/>
      <c r="V144" s="75"/>
      <c r="W144" s="75"/>
      <c r="X144" s="75"/>
      <c r="Y144" s="75"/>
      <c r="Z144" s="75"/>
      <c r="AA144" s="75"/>
      <c r="AB144" s="75"/>
      <c r="AC144" s="75"/>
      <c r="AD144" s="75"/>
      <c r="AE144" s="75"/>
      <c r="AF144" s="75"/>
      <c r="AG144" s="75"/>
      <c r="AH144" s="75"/>
      <c r="AI144" s="4"/>
      <c r="AJ144" s="531"/>
      <c r="AK144" s="550"/>
      <c r="AL144" s="550"/>
      <c r="AM144" s="550"/>
      <c r="AN144" s="730"/>
    </row>
    <row r="145" spans="1:40" ht="18.75">
      <c r="A145" s="4"/>
      <c r="B145" s="4" t="s">
        <v>519</v>
      </c>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353"/>
      <c r="AK145" s="372"/>
      <c r="AL145" s="372"/>
      <c r="AM145" s="372"/>
      <c r="AN145" s="413"/>
    </row>
    <row r="146" spans="1:40" ht="19.5">
      <c r="A146" s="4"/>
      <c r="B146" s="94" t="s">
        <v>290</v>
      </c>
      <c r="C146" s="94"/>
      <c r="D146" s="94"/>
      <c r="E146" s="94"/>
      <c r="F146" s="94"/>
      <c r="G146" s="94"/>
      <c r="H146" s="94"/>
      <c r="I146" s="94"/>
      <c r="J146" s="94"/>
      <c r="K146" s="94"/>
      <c r="L146" s="94"/>
      <c r="M146" s="94"/>
      <c r="N146" s="94"/>
      <c r="O146" s="94"/>
      <c r="P146" s="94"/>
      <c r="Q146" s="94"/>
      <c r="R146" s="94"/>
      <c r="S146" s="94"/>
      <c r="T146" s="94"/>
      <c r="U146" s="94"/>
      <c r="V146" s="94"/>
      <c r="W146" s="94"/>
      <c r="X146" s="94"/>
      <c r="Y146" s="94"/>
      <c r="Z146" s="94"/>
      <c r="AA146" s="94"/>
      <c r="AB146" s="94"/>
      <c r="AC146" s="94"/>
      <c r="AD146" s="94"/>
      <c r="AE146" s="94"/>
      <c r="AF146" s="94"/>
      <c r="AG146" s="94"/>
      <c r="AH146" s="94"/>
      <c r="AI146" s="4"/>
      <c r="AJ146" s="4"/>
      <c r="AK146" s="4"/>
      <c r="AL146" s="4"/>
      <c r="AM146" s="4"/>
      <c r="AN146" s="4"/>
    </row>
    <row r="147" spans="1:40" ht="24.75" customHeight="1">
      <c r="A147" s="4"/>
      <c r="B147" s="95"/>
      <c r="C147" s="190"/>
      <c r="D147" s="190"/>
      <c r="E147" s="190"/>
      <c r="F147" s="190"/>
      <c r="G147" s="190"/>
      <c r="H147" s="190"/>
      <c r="I147" s="190"/>
      <c r="J147" s="190"/>
      <c r="K147" s="190"/>
      <c r="L147" s="190"/>
      <c r="M147" s="190"/>
      <c r="N147" s="190"/>
      <c r="O147" s="190"/>
      <c r="P147" s="190"/>
      <c r="Q147" s="190"/>
      <c r="R147" s="190"/>
      <c r="S147" s="190"/>
      <c r="T147" s="190"/>
      <c r="U147" s="190"/>
      <c r="V147" s="190"/>
      <c r="W147" s="190"/>
      <c r="X147" s="190"/>
      <c r="Y147" s="190"/>
      <c r="Z147" s="190"/>
      <c r="AA147" s="190"/>
      <c r="AB147" s="190"/>
      <c r="AC147" s="190"/>
      <c r="AD147" s="190"/>
      <c r="AE147" s="190"/>
      <c r="AF147" s="190"/>
      <c r="AG147" s="190"/>
      <c r="AH147" s="509"/>
      <c r="AI147" s="91"/>
      <c r="AJ147" s="4"/>
      <c r="AK147" s="4"/>
      <c r="AL147" s="4"/>
      <c r="AM147" s="4"/>
      <c r="AN147" s="4"/>
    </row>
    <row r="148" spans="1:40" ht="30" customHeight="1">
      <c r="A148" s="4"/>
      <c r="B148" s="96"/>
      <c r="C148" s="191"/>
      <c r="D148" s="191"/>
      <c r="E148" s="191"/>
      <c r="F148" s="191"/>
      <c r="G148" s="191"/>
      <c r="H148" s="191"/>
      <c r="I148" s="191"/>
      <c r="J148" s="191"/>
      <c r="K148" s="191"/>
      <c r="L148" s="191"/>
      <c r="M148" s="191"/>
      <c r="N148" s="191"/>
      <c r="O148" s="191"/>
      <c r="P148" s="191"/>
      <c r="Q148" s="191"/>
      <c r="R148" s="191"/>
      <c r="S148" s="191"/>
      <c r="T148" s="191"/>
      <c r="U148" s="191"/>
      <c r="V148" s="191"/>
      <c r="W148" s="191"/>
      <c r="X148" s="191"/>
      <c r="Y148" s="191"/>
      <c r="Z148" s="191"/>
      <c r="AA148" s="191"/>
      <c r="AB148" s="191"/>
      <c r="AC148" s="191"/>
      <c r="AD148" s="191"/>
      <c r="AE148" s="191"/>
      <c r="AF148" s="191"/>
      <c r="AG148" s="191"/>
      <c r="AH148" s="604"/>
      <c r="AI148" s="91"/>
      <c r="AJ148" s="4"/>
      <c r="AK148" s="4"/>
      <c r="AL148" s="4"/>
      <c r="AM148" s="4"/>
      <c r="AN148" s="4"/>
    </row>
    <row r="149" spans="1:40" ht="19.5">
      <c r="A149" s="4"/>
      <c r="B149" s="4" t="s">
        <v>170</v>
      </c>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377"/>
      <c r="AK149" s="393"/>
      <c r="AL149" s="393"/>
      <c r="AM149" s="393"/>
      <c r="AN149" s="460"/>
    </row>
    <row r="150" spans="1:40" s="70" customFormat="1" ht="17.45" customHeight="1">
      <c r="A150" s="4"/>
      <c r="B150" s="99" t="s">
        <v>802</v>
      </c>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c r="AA150" s="99"/>
      <c r="AB150" s="99"/>
      <c r="AC150" s="99"/>
      <c r="AD150" s="99"/>
      <c r="AE150" s="99"/>
      <c r="AF150" s="99"/>
      <c r="AG150" s="99"/>
      <c r="AH150" s="99"/>
      <c r="AI150" s="112"/>
      <c r="AJ150" s="111"/>
      <c r="AK150" s="111"/>
      <c r="AL150" s="111"/>
      <c r="AM150" s="111"/>
      <c r="AN150" s="111"/>
    </row>
    <row r="151" spans="1:40" ht="27" customHeight="1">
      <c r="A151" s="4"/>
      <c r="B151" s="95"/>
      <c r="C151" s="190"/>
      <c r="D151" s="190"/>
      <c r="E151" s="190"/>
      <c r="F151" s="190"/>
      <c r="G151" s="190"/>
      <c r="H151" s="190"/>
      <c r="I151" s="190"/>
      <c r="J151" s="190"/>
      <c r="K151" s="190"/>
      <c r="L151" s="190"/>
      <c r="M151" s="190"/>
      <c r="N151" s="190"/>
      <c r="O151" s="190"/>
      <c r="P151" s="190"/>
      <c r="Q151" s="190"/>
      <c r="R151" s="190"/>
      <c r="S151" s="190"/>
      <c r="T151" s="190"/>
      <c r="U151" s="190"/>
      <c r="V151" s="190"/>
      <c r="W151" s="190"/>
      <c r="X151" s="190"/>
      <c r="Y151" s="190"/>
      <c r="Z151" s="190"/>
      <c r="AA151" s="190"/>
      <c r="AB151" s="190"/>
      <c r="AC151" s="190"/>
      <c r="AD151" s="190"/>
      <c r="AE151" s="190"/>
      <c r="AF151" s="190"/>
      <c r="AG151" s="190"/>
      <c r="AH151" s="509"/>
      <c r="AI151" s="91"/>
      <c r="AJ151" s="4"/>
      <c r="AK151" s="4"/>
      <c r="AL151" s="4"/>
      <c r="AM151" s="4"/>
      <c r="AN151" s="4"/>
    </row>
    <row r="152" spans="1:40" ht="30" customHeight="1">
      <c r="A152" s="4"/>
      <c r="B152" s="96"/>
      <c r="C152" s="191"/>
      <c r="D152" s="191"/>
      <c r="E152" s="191"/>
      <c r="F152" s="191"/>
      <c r="G152" s="191"/>
      <c r="H152" s="191"/>
      <c r="I152" s="191"/>
      <c r="J152" s="191"/>
      <c r="K152" s="191"/>
      <c r="L152" s="191"/>
      <c r="M152" s="191"/>
      <c r="N152" s="191"/>
      <c r="O152" s="191"/>
      <c r="P152" s="191"/>
      <c r="Q152" s="191"/>
      <c r="R152" s="191"/>
      <c r="S152" s="191"/>
      <c r="T152" s="191"/>
      <c r="U152" s="191"/>
      <c r="V152" s="191"/>
      <c r="W152" s="191"/>
      <c r="X152" s="191"/>
      <c r="Y152" s="191"/>
      <c r="Z152" s="191"/>
      <c r="AA152" s="191"/>
      <c r="AB152" s="191"/>
      <c r="AC152" s="191"/>
      <c r="AD152" s="191"/>
      <c r="AE152" s="191"/>
      <c r="AF152" s="191"/>
      <c r="AG152" s="191"/>
      <c r="AH152" s="604"/>
      <c r="AI152" s="91"/>
      <c r="AJ152" s="4"/>
      <c r="AK152" s="4"/>
      <c r="AL152" s="4"/>
      <c r="AM152" s="4"/>
      <c r="AN152" s="4"/>
    </row>
    <row r="153" spans="1:40" s="70" customFormat="1" ht="17.45" customHeight="1">
      <c r="A153" s="4"/>
      <c r="B153" s="100"/>
      <c r="C153" s="100"/>
      <c r="D153" s="100"/>
      <c r="E153" s="100"/>
      <c r="F153" s="100"/>
      <c r="G153" s="100"/>
      <c r="H153" s="100"/>
      <c r="I153" s="100"/>
      <c r="J153" s="100"/>
      <c r="K153" s="100"/>
      <c r="L153" s="100"/>
      <c r="M153" s="100"/>
      <c r="N153" s="100"/>
      <c r="O153" s="100"/>
      <c r="P153" s="100"/>
      <c r="Q153" s="100"/>
      <c r="R153" s="100"/>
      <c r="S153" s="100"/>
      <c r="T153" s="100"/>
      <c r="U153" s="100"/>
      <c r="V153" s="100"/>
      <c r="W153" s="100"/>
      <c r="X153" s="100"/>
      <c r="Y153" s="100"/>
      <c r="Z153" s="100"/>
      <c r="AA153" s="100"/>
      <c r="AB153" s="100"/>
      <c r="AC153" s="100"/>
      <c r="AD153" s="100"/>
      <c r="AE153" s="100"/>
      <c r="AF153" s="100"/>
      <c r="AG153" s="100"/>
      <c r="AH153" s="100"/>
      <c r="AI153" s="112"/>
      <c r="AJ153" s="111"/>
      <c r="AK153" s="111"/>
      <c r="AL153" s="111"/>
      <c r="AM153" s="111"/>
      <c r="AN153" s="111"/>
    </row>
    <row r="154" spans="1:40" ht="18.75">
      <c r="A154" s="4" t="s">
        <v>673</v>
      </c>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row>
    <row r="155" spans="1:40" ht="18.75">
      <c r="A155" s="4"/>
      <c r="B155" s="4" t="s">
        <v>464</v>
      </c>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530"/>
      <c r="AK155" s="549"/>
      <c r="AL155" s="549"/>
      <c r="AM155" s="549"/>
      <c r="AN155" s="728"/>
    </row>
    <row r="156" spans="1:40" ht="18.75">
      <c r="A156" s="4"/>
      <c r="B156" s="4" t="s">
        <v>534</v>
      </c>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353"/>
      <c r="AK156" s="372"/>
      <c r="AL156" s="372"/>
      <c r="AM156" s="372"/>
      <c r="AN156" s="413"/>
    </row>
    <row r="157" spans="1:40" ht="19.5">
      <c r="A157" s="4"/>
      <c r="B157" s="4"/>
      <c r="C157" s="4" t="s">
        <v>1144</v>
      </c>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626"/>
      <c r="AK157" s="626"/>
      <c r="AL157" s="626"/>
      <c r="AM157" s="626"/>
      <c r="AN157" s="626"/>
    </row>
    <row r="158" spans="1:40" ht="19.5">
      <c r="A158" s="4"/>
      <c r="B158" s="4" t="s">
        <v>733</v>
      </c>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353"/>
      <c r="AK158" s="372"/>
      <c r="AL158" s="372"/>
      <c r="AM158" s="372"/>
      <c r="AN158" s="413"/>
    </row>
    <row r="159" spans="1:40"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637"/>
      <c r="AK159" s="637"/>
      <c r="AL159" s="637"/>
      <c r="AM159" s="637"/>
      <c r="AN159" s="637"/>
    </row>
    <row r="160" spans="1:40">
      <c r="A160" s="75" t="str">
        <f>"（６） 休所等の状況（令和"&amp;DBCS('表紙①'!$H$2-1)&amp;"年度の状況）★確認資料：事務日誌、保育所だより等"</f>
        <v>（６） 休所等の状況（令和７年度の状況）★確認資料：事務日誌、保育所だより等</v>
      </c>
      <c r="B160" s="75"/>
      <c r="C160" s="75"/>
      <c r="D160" s="75"/>
      <c r="E160" s="75"/>
      <c r="F160" s="75"/>
      <c r="G160" s="75"/>
      <c r="H160" s="75"/>
      <c r="I160" s="75"/>
      <c r="J160" s="75"/>
      <c r="K160" s="75"/>
      <c r="L160" s="75"/>
      <c r="M160" s="75"/>
      <c r="N160" s="75"/>
      <c r="O160" s="75"/>
      <c r="P160" s="75"/>
      <c r="Q160" s="75"/>
      <c r="R160" s="75"/>
      <c r="S160" s="75"/>
      <c r="T160" s="75"/>
      <c r="U160" s="75"/>
      <c r="V160" s="75"/>
      <c r="W160" s="75"/>
      <c r="X160" s="75"/>
      <c r="Y160" s="75"/>
      <c r="Z160" s="75"/>
      <c r="AA160" s="75"/>
      <c r="AB160" s="4" t="s">
        <v>532</v>
      </c>
      <c r="AC160" s="4"/>
      <c r="AD160" s="4"/>
      <c r="AE160" s="4"/>
      <c r="AF160" s="4"/>
      <c r="AG160" s="4"/>
      <c r="AH160" s="4"/>
      <c r="AI160" s="4"/>
      <c r="AJ160" s="4"/>
      <c r="AK160" s="4"/>
      <c r="AL160" s="4"/>
      <c r="AM160" s="4"/>
      <c r="AN160" s="4"/>
    </row>
    <row r="161" spans="1:40" ht="19.5">
      <c r="A161" s="4"/>
      <c r="B161" s="4" t="s">
        <v>765</v>
      </c>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586" t="s">
        <v>864</v>
      </c>
      <c r="AF161" s="586"/>
      <c r="AG161" s="586"/>
      <c r="AH161" s="586"/>
      <c r="AI161" s="615"/>
      <c r="AJ161" s="530"/>
      <c r="AK161" s="549"/>
      <c r="AL161" s="549"/>
      <c r="AM161" s="549"/>
      <c r="AN161" s="728"/>
    </row>
    <row r="162" spans="1:40" ht="18.75">
      <c r="A162" s="4"/>
      <c r="B162" s="75" t="s">
        <v>1150</v>
      </c>
      <c r="C162" s="75"/>
      <c r="D162" s="75"/>
      <c r="E162" s="75"/>
      <c r="F162" s="75"/>
      <c r="G162" s="75"/>
      <c r="H162" s="75"/>
      <c r="I162" s="75"/>
      <c r="J162" s="75"/>
      <c r="K162" s="75"/>
      <c r="L162" s="75"/>
      <c r="M162" s="75"/>
      <c r="N162" s="75"/>
      <c r="O162" s="75"/>
      <c r="P162" s="75"/>
      <c r="Q162" s="370"/>
      <c r="R162" s="284"/>
      <c r="S162" s="305"/>
      <c r="T162" s="305"/>
      <c r="U162" s="305"/>
      <c r="V162" s="305"/>
      <c r="W162" s="305"/>
      <c r="X162" s="305"/>
      <c r="Y162" s="305"/>
      <c r="Z162" s="305"/>
      <c r="AA162" s="305"/>
      <c r="AB162" s="305"/>
      <c r="AC162" s="305"/>
      <c r="AD162" s="305"/>
      <c r="AE162" s="305"/>
      <c r="AF162" s="305"/>
      <c r="AG162" s="305"/>
      <c r="AH162" s="305"/>
      <c r="AI162" s="305"/>
      <c r="AJ162" s="638"/>
      <c r="AK162" s="638"/>
      <c r="AL162" s="638"/>
      <c r="AM162" s="638"/>
      <c r="AN162" s="738"/>
    </row>
    <row r="163" spans="1:40">
      <c r="A163" s="4"/>
      <c r="B163" s="75" t="s">
        <v>217</v>
      </c>
      <c r="C163" s="75"/>
      <c r="D163" s="75"/>
      <c r="E163" s="75"/>
      <c r="F163" s="75"/>
      <c r="G163" s="75"/>
      <c r="H163" s="75"/>
      <c r="I163" s="75"/>
      <c r="J163" s="75"/>
      <c r="K163" s="75"/>
      <c r="L163" s="75"/>
      <c r="M163" s="75"/>
      <c r="N163" s="75"/>
      <c r="O163" s="75"/>
      <c r="P163" s="75"/>
      <c r="Q163" s="370"/>
      <c r="R163" s="285"/>
      <c r="S163" s="306"/>
      <c r="T163" s="306"/>
      <c r="U163" s="306"/>
      <c r="V163" s="306"/>
      <c r="W163" s="306"/>
      <c r="X163" s="306"/>
      <c r="Y163" s="306"/>
      <c r="Z163" s="306"/>
      <c r="AA163" s="306"/>
      <c r="AB163" s="306"/>
      <c r="AC163" s="306"/>
      <c r="AD163" s="306"/>
      <c r="AE163" s="306"/>
      <c r="AF163" s="306"/>
      <c r="AG163" s="306"/>
      <c r="AH163" s="306"/>
      <c r="AI163" s="306"/>
      <c r="AJ163" s="306"/>
      <c r="AK163" s="306"/>
      <c r="AL163" s="306"/>
      <c r="AM163" s="306"/>
      <c r="AN163" s="739"/>
    </row>
    <row r="164" spans="1:40" ht="18.75">
      <c r="A164" s="4"/>
      <c r="B164" s="75" t="s">
        <v>1149</v>
      </c>
      <c r="C164" s="75"/>
      <c r="D164" s="75"/>
      <c r="E164" s="75"/>
      <c r="F164" s="75"/>
      <c r="G164" s="75"/>
      <c r="H164" s="75"/>
      <c r="I164" s="75"/>
      <c r="J164" s="75"/>
      <c r="K164" s="75"/>
      <c r="L164" s="75"/>
      <c r="M164" s="75"/>
      <c r="N164" s="75"/>
      <c r="O164" s="75"/>
      <c r="P164" s="75"/>
      <c r="Q164" s="370"/>
      <c r="R164" s="286"/>
      <c r="S164" s="307"/>
      <c r="T164" s="307"/>
      <c r="U164" s="307"/>
      <c r="V164" s="307"/>
      <c r="W164" s="307"/>
      <c r="X164" s="307"/>
      <c r="Y164" s="307"/>
      <c r="Z164" s="307"/>
      <c r="AA164" s="307"/>
      <c r="AB164" s="307"/>
      <c r="AC164" s="307"/>
      <c r="AD164" s="307"/>
      <c r="AE164" s="307"/>
      <c r="AF164" s="307"/>
      <c r="AG164" s="307"/>
      <c r="AH164" s="307"/>
      <c r="AI164" s="307"/>
      <c r="AJ164" s="639"/>
      <c r="AK164" s="639"/>
      <c r="AL164" s="639"/>
      <c r="AM164" s="639"/>
      <c r="AN164" s="740"/>
    </row>
    <row r="165" spans="1:40" ht="19.5">
      <c r="A165" s="4"/>
      <c r="B165" s="75" t="s">
        <v>1239</v>
      </c>
      <c r="C165" s="75"/>
      <c r="D165" s="75"/>
      <c r="E165" s="75"/>
      <c r="F165" s="75"/>
      <c r="G165" s="75"/>
      <c r="H165" s="75"/>
      <c r="I165" s="75"/>
      <c r="J165" s="75"/>
      <c r="K165" s="75"/>
      <c r="L165" s="75"/>
      <c r="M165" s="75"/>
      <c r="N165" s="75"/>
      <c r="O165" s="75"/>
      <c r="P165" s="75"/>
      <c r="Q165" s="75"/>
      <c r="R165" s="75"/>
      <c r="S165" s="75"/>
      <c r="T165" s="75"/>
      <c r="U165" s="75"/>
      <c r="V165" s="75"/>
      <c r="W165" s="75"/>
      <c r="X165" s="75"/>
      <c r="Y165" s="75"/>
      <c r="Z165" s="75"/>
      <c r="AA165" s="75"/>
      <c r="AB165" s="75"/>
      <c r="AC165" s="75"/>
      <c r="AD165" s="75"/>
      <c r="AE165" s="75"/>
      <c r="AF165" s="75"/>
      <c r="AG165" s="75"/>
      <c r="AH165" s="75"/>
      <c r="AI165" s="4"/>
      <c r="AJ165" s="353"/>
      <c r="AK165" s="372"/>
      <c r="AL165" s="372"/>
      <c r="AM165" s="372"/>
      <c r="AN165" s="413"/>
    </row>
    <row r="166" spans="1:40" ht="19.5">
      <c r="A166" s="4"/>
      <c r="B166" s="75" t="s">
        <v>1240</v>
      </c>
      <c r="C166" s="75"/>
      <c r="D166" s="75"/>
      <c r="E166" s="75"/>
      <c r="F166" s="75"/>
      <c r="G166" s="75"/>
      <c r="H166" s="75"/>
      <c r="I166" s="75"/>
      <c r="J166" s="75"/>
      <c r="K166" s="75"/>
      <c r="L166" s="75"/>
      <c r="M166" s="75"/>
      <c r="N166" s="75"/>
      <c r="O166" s="75"/>
      <c r="P166" s="75"/>
      <c r="Q166" s="75"/>
      <c r="R166" s="75"/>
      <c r="S166" s="75"/>
      <c r="T166" s="75"/>
      <c r="U166" s="75"/>
      <c r="V166" s="75"/>
      <c r="W166" s="75"/>
      <c r="X166" s="75"/>
      <c r="Y166" s="75"/>
      <c r="Z166" s="75"/>
      <c r="AA166" s="75"/>
      <c r="AB166" s="75"/>
      <c r="AC166" s="75"/>
      <c r="AD166" s="75"/>
      <c r="AE166" s="75"/>
      <c r="AF166" s="75"/>
      <c r="AG166" s="75"/>
      <c r="AH166" s="75"/>
      <c r="AI166" s="4"/>
      <c r="AJ166" s="4"/>
      <c r="AK166" s="4"/>
      <c r="AL166" s="4"/>
      <c r="AM166" s="4"/>
      <c r="AN166" s="4"/>
    </row>
    <row r="167" spans="1:40" ht="19.5">
      <c r="A167" s="72"/>
      <c r="B167" s="101"/>
      <c r="C167" s="192"/>
      <c r="D167" s="192"/>
      <c r="E167" s="192"/>
      <c r="F167" s="192"/>
      <c r="G167" s="192"/>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475"/>
      <c r="AI167" s="4"/>
      <c r="AJ167" s="4"/>
      <c r="AK167" s="4"/>
      <c r="AL167" s="4"/>
      <c r="AM167" s="4"/>
      <c r="AN167" s="4"/>
    </row>
    <row r="168" spans="1:40" ht="10.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91"/>
      <c r="AL168" s="91"/>
      <c r="AM168" s="91"/>
      <c r="AN168" s="91"/>
    </row>
    <row r="169" spans="1:40" ht="10.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91"/>
      <c r="AL169" s="91"/>
      <c r="AM169" s="91"/>
      <c r="AN169" s="91"/>
    </row>
    <row r="170" spans="1:40" ht="18.75">
      <c r="A170" s="4" t="s">
        <v>1218</v>
      </c>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row>
    <row r="171" spans="1:40" ht="18.75">
      <c r="A171" s="4"/>
      <c r="B171" s="4" t="s">
        <v>535</v>
      </c>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530"/>
      <c r="AK171" s="549"/>
      <c r="AL171" s="549"/>
      <c r="AM171" s="549"/>
      <c r="AN171" s="728"/>
    </row>
    <row r="172" spans="1:40" ht="18.75">
      <c r="A172" s="4"/>
      <c r="B172" s="4" t="s">
        <v>18</v>
      </c>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353"/>
      <c r="AK172" s="372"/>
      <c r="AL172" s="372"/>
      <c r="AM172" s="372"/>
      <c r="AN172" s="413"/>
    </row>
    <row r="173" spans="1:40" ht="18.75">
      <c r="A173" s="4"/>
      <c r="B173" s="84" t="s">
        <v>814</v>
      </c>
      <c r="C173" s="84"/>
      <c r="D173" s="84"/>
      <c r="E173" s="84"/>
      <c r="F173" s="84"/>
      <c r="G173" s="84"/>
      <c r="H173" s="84"/>
      <c r="I173" s="84"/>
      <c r="J173" s="84"/>
      <c r="K173" s="84"/>
      <c r="L173" s="84"/>
      <c r="M173" s="84"/>
      <c r="N173" s="84"/>
      <c r="O173" s="84"/>
      <c r="P173" s="84"/>
      <c r="Q173" s="264"/>
      <c r="R173" s="284"/>
      <c r="S173" s="305"/>
      <c r="T173" s="305"/>
      <c r="U173" s="305"/>
      <c r="V173" s="305"/>
      <c r="W173" s="305"/>
      <c r="X173" s="305"/>
      <c r="Y173" s="305"/>
      <c r="Z173" s="305"/>
      <c r="AA173" s="305"/>
      <c r="AB173" s="305"/>
      <c r="AC173" s="305"/>
      <c r="AD173" s="305"/>
      <c r="AE173" s="305"/>
      <c r="AF173" s="305"/>
      <c r="AG173" s="305"/>
      <c r="AH173" s="605"/>
      <c r="AI173" s="4"/>
      <c r="AJ173" s="4"/>
      <c r="AK173" s="4"/>
      <c r="AL173" s="4"/>
      <c r="AM173" s="4"/>
      <c r="AN173" s="4"/>
    </row>
    <row r="174" spans="1:40" ht="18.75">
      <c r="A174" s="4"/>
      <c r="B174" s="84" t="s">
        <v>772</v>
      </c>
      <c r="C174" s="84"/>
      <c r="D174" s="84"/>
      <c r="E174" s="84"/>
      <c r="F174" s="84"/>
      <c r="G174" s="84"/>
      <c r="H174" s="84"/>
      <c r="I174" s="84"/>
      <c r="J174" s="84"/>
      <c r="K174" s="84"/>
      <c r="L174" s="84"/>
      <c r="M174" s="84"/>
      <c r="N174" s="84"/>
      <c r="O174" s="84"/>
      <c r="P174" s="84"/>
      <c r="Q174" s="264"/>
      <c r="R174" s="286"/>
      <c r="S174" s="307"/>
      <c r="T174" s="307"/>
      <c r="U174" s="307"/>
      <c r="V174" s="307"/>
      <c r="W174" s="307"/>
      <c r="X174" s="307"/>
      <c r="Y174" s="307"/>
      <c r="Z174" s="307"/>
      <c r="AA174" s="307"/>
      <c r="AB174" s="307"/>
      <c r="AC174" s="307"/>
      <c r="AD174" s="307"/>
      <c r="AE174" s="307"/>
      <c r="AF174" s="307"/>
      <c r="AG174" s="307"/>
      <c r="AH174" s="606"/>
      <c r="AI174" s="4"/>
      <c r="AJ174" s="4"/>
      <c r="AK174" s="4"/>
      <c r="AL174" s="4"/>
      <c r="AM174" s="4"/>
      <c r="AN174" s="4"/>
    </row>
    <row r="175" spans="1:40" ht="19.5">
      <c r="A175" s="4"/>
      <c r="B175" s="4" t="s">
        <v>1167</v>
      </c>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282"/>
      <c r="AK175" s="302"/>
      <c r="AL175" s="302"/>
      <c r="AM175" s="302"/>
      <c r="AN175" s="316"/>
    </row>
    <row r="176" spans="1:40" ht="18.75">
      <c r="A176" s="4"/>
      <c r="B176" s="4" t="s">
        <v>1106</v>
      </c>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629"/>
      <c r="AK176" s="629"/>
      <c r="AL176" s="629"/>
      <c r="AM176" s="629"/>
      <c r="AN176" s="629"/>
    </row>
    <row r="177" spans="1:40" ht="18.75">
      <c r="A177" s="4"/>
      <c r="B177" s="4"/>
      <c r="C177" s="4"/>
      <c r="D177" s="4"/>
      <c r="E177" s="4" t="s">
        <v>261</v>
      </c>
      <c r="F177" s="4"/>
      <c r="G177" s="4"/>
      <c r="H177" s="4"/>
      <c r="I177" s="4"/>
      <c r="J177" s="4"/>
      <c r="K177" s="4"/>
      <c r="L177" s="352"/>
      <c r="M177" s="371"/>
      <c r="N177" s="371"/>
      <c r="O177" s="371"/>
      <c r="P177" s="412"/>
      <c r="Q177" s="4"/>
      <c r="R177" s="4"/>
      <c r="S177" s="4"/>
      <c r="T177" s="4" t="s">
        <v>54</v>
      </c>
      <c r="U177" s="4"/>
      <c r="V177" s="4"/>
      <c r="W177" s="352"/>
      <c r="X177" s="371"/>
      <c r="Y177" s="371"/>
      <c r="Z177" s="371"/>
      <c r="AA177" s="412"/>
      <c r="AB177" s="4"/>
      <c r="AC177" s="4"/>
      <c r="AD177" s="4"/>
      <c r="AE177" s="4"/>
      <c r="AF177" s="4"/>
      <c r="AG177" s="4"/>
      <c r="AH177" s="4"/>
      <c r="AI177" s="4"/>
      <c r="AJ177" s="640"/>
      <c r="AK177" s="640"/>
      <c r="AL177" s="640"/>
      <c r="AM177" s="640"/>
      <c r="AN177" s="640"/>
    </row>
    <row r="178" spans="1:40" ht="18.75">
      <c r="A178" s="4"/>
      <c r="B178" s="4"/>
      <c r="C178" s="4"/>
      <c r="D178" s="4"/>
      <c r="E178" s="4" t="s">
        <v>261</v>
      </c>
      <c r="F178" s="4"/>
      <c r="G178" s="4"/>
      <c r="H178" s="4"/>
      <c r="I178" s="4"/>
      <c r="J178" s="4"/>
      <c r="K178" s="4"/>
      <c r="L178" s="353"/>
      <c r="M178" s="372"/>
      <c r="N178" s="372"/>
      <c r="O178" s="372"/>
      <c r="P178" s="413"/>
      <c r="Q178" s="4"/>
      <c r="R178" s="4"/>
      <c r="S178" s="4"/>
      <c r="T178" s="4" t="s">
        <v>54</v>
      </c>
      <c r="U178" s="4"/>
      <c r="V178" s="4"/>
      <c r="W178" s="353"/>
      <c r="X178" s="372"/>
      <c r="Y178" s="372"/>
      <c r="Z178" s="372"/>
      <c r="AA178" s="413"/>
      <c r="AB178" s="4"/>
      <c r="AC178" s="4"/>
      <c r="AD178" s="4"/>
      <c r="AE178" s="4"/>
      <c r="AF178" s="4"/>
      <c r="AG178" s="4"/>
      <c r="AH178" s="4"/>
      <c r="AI178" s="4"/>
      <c r="AJ178" s="641"/>
      <c r="AK178" s="641"/>
      <c r="AL178" s="641"/>
      <c r="AM178" s="641"/>
      <c r="AN178" s="641"/>
    </row>
    <row r="179" spans="1:40" ht="19.5">
      <c r="A179" s="4"/>
      <c r="B179" s="81" t="s">
        <v>1104</v>
      </c>
      <c r="C179" s="81"/>
      <c r="D179" s="81"/>
      <c r="E179" s="81"/>
      <c r="F179" s="81"/>
      <c r="G179" s="81"/>
      <c r="H179" s="81"/>
      <c r="I179" s="81"/>
      <c r="J179" s="81"/>
      <c r="K179" s="81"/>
      <c r="L179" s="81"/>
      <c r="M179" s="81"/>
      <c r="N179" s="81"/>
      <c r="O179" s="81"/>
      <c r="P179" s="81"/>
      <c r="Q179" s="81"/>
      <c r="R179" s="81"/>
      <c r="S179" s="81"/>
      <c r="T179" s="81"/>
      <c r="U179" s="81"/>
      <c r="V179" s="81"/>
      <c r="W179" s="81"/>
      <c r="X179" s="81"/>
      <c r="Y179" s="81"/>
      <c r="Z179" s="81"/>
      <c r="AA179" s="81"/>
      <c r="AB179" s="81"/>
      <c r="AC179" s="81"/>
      <c r="AD179" s="81"/>
      <c r="AE179" s="81"/>
      <c r="AF179" s="81"/>
      <c r="AG179" s="81"/>
      <c r="AH179" s="81"/>
      <c r="AI179" s="4"/>
      <c r="AJ179" s="353"/>
      <c r="AK179" s="372"/>
      <c r="AL179" s="372"/>
      <c r="AM179" s="372"/>
      <c r="AN179" s="413"/>
    </row>
    <row r="180" spans="1:40" ht="19.5">
      <c r="A180" s="4"/>
      <c r="B180" s="81"/>
      <c r="C180" s="81"/>
      <c r="D180" s="81"/>
      <c r="E180" s="81"/>
      <c r="F180" s="81"/>
      <c r="G180" s="81"/>
      <c r="H180" s="81"/>
      <c r="I180" s="81"/>
      <c r="J180" s="81"/>
      <c r="K180" s="81"/>
      <c r="L180" s="81"/>
      <c r="M180" s="81"/>
      <c r="N180" s="81"/>
      <c r="O180" s="81"/>
      <c r="P180" s="81"/>
      <c r="Q180" s="81"/>
      <c r="R180" s="81"/>
      <c r="S180" s="81"/>
      <c r="T180" s="81"/>
      <c r="U180" s="81"/>
      <c r="V180" s="81"/>
      <c r="W180" s="81"/>
      <c r="X180" s="81"/>
      <c r="Y180" s="81"/>
      <c r="Z180" s="81"/>
      <c r="AA180" s="81"/>
      <c r="AB180" s="81"/>
      <c r="AC180" s="81"/>
      <c r="AD180" s="81"/>
      <c r="AE180" s="81"/>
      <c r="AF180" s="81"/>
      <c r="AG180" s="81"/>
      <c r="AH180" s="81"/>
      <c r="AI180" s="4"/>
      <c r="AJ180" s="4"/>
      <c r="AK180" s="4"/>
      <c r="AL180" s="4"/>
      <c r="AM180" s="4"/>
      <c r="AN180" s="4"/>
    </row>
    <row r="181" spans="1:40" s="1" customFormat="1" ht="19.5">
      <c r="A181" s="4"/>
      <c r="B181" s="81"/>
      <c r="C181" s="81"/>
      <c r="D181" s="130" t="s">
        <v>879</v>
      </c>
      <c r="E181" s="130"/>
      <c r="F181" s="130"/>
      <c r="G181" s="130"/>
      <c r="H181" s="130"/>
      <c r="I181" s="130"/>
      <c r="J181" s="130"/>
      <c r="K181" s="130"/>
      <c r="L181" s="130"/>
      <c r="M181" s="130"/>
      <c r="N181" s="130"/>
      <c r="O181" s="267"/>
      <c r="P181" s="283"/>
      <c r="Q181" s="283"/>
      <c r="R181" s="283"/>
      <c r="S181" s="283"/>
      <c r="T181" s="283"/>
      <c r="U181" s="283"/>
      <c r="V181" s="283"/>
      <c r="W181" s="354"/>
      <c r="X181" s="519"/>
      <c r="Y181" s="519"/>
      <c r="Z181" s="519"/>
      <c r="AA181" s="519"/>
      <c r="AB181" s="519"/>
      <c r="AC181" s="81"/>
      <c r="AD181" s="81"/>
      <c r="AE181" s="81"/>
      <c r="AF181" s="81"/>
      <c r="AG181" s="81"/>
      <c r="AH181" s="81"/>
      <c r="AI181" s="4"/>
      <c r="AJ181" s="4"/>
      <c r="AK181" s="4"/>
      <c r="AL181" s="4"/>
      <c r="AM181" s="4"/>
      <c r="AN181" s="4"/>
    </row>
    <row r="182" spans="1:40" ht="18.75">
      <c r="A182" s="4"/>
      <c r="B182" s="4" t="s">
        <v>239</v>
      </c>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530"/>
      <c r="AK182" s="549"/>
      <c r="AL182" s="549"/>
      <c r="AM182" s="549"/>
      <c r="AN182" s="728"/>
    </row>
    <row r="183" spans="1:40" ht="18.75">
      <c r="A183" s="4"/>
      <c r="B183" s="4" t="s">
        <v>538</v>
      </c>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353"/>
      <c r="AK183" s="372"/>
      <c r="AL183" s="372"/>
      <c r="AM183" s="372"/>
      <c r="AN183" s="413"/>
    </row>
    <row r="184" spans="1:40" ht="19.5">
      <c r="A184" s="4"/>
      <c r="B184" s="4" t="str">
        <f>"○令和"&amp;DBCS('表紙①'!H2-1)&amp;"年度の苦情の状況"</f>
        <v>○令和７年度の苦情の状況</v>
      </c>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row>
    <row r="185" spans="1:40" ht="18.75">
      <c r="A185" s="4"/>
      <c r="B185" s="4" t="s">
        <v>767</v>
      </c>
      <c r="C185" s="4"/>
      <c r="D185" s="4"/>
      <c r="E185" s="4"/>
      <c r="F185" s="4"/>
      <c r="G185" s="4"/>
      <c r="H185" s="4"/>
      <c r="I185" s="4"/>
      <c r="J185" s="4"/>
      <c r="K185" s="4"/>
      <c r="L185" s="4"/>
      <c r="M185" s="4"/>
      <c r="N185" s="4"/>
      <c r="O185" s="4"/>
      <c r="P185" s="4"/>
      <c r="Q185" s="72"/>
      <c r="R185" s="303"/>
      <c r="S185" s="317"/>
      <c r="T185" s="317"/>
      <c r="U185" s="328"/>
      <c r="V185" s="4" t="s">
        <v>768</v>
      </c>
      <c r="W185" s="4"/>
      <c r="X185" s="4"/>
      <c r="Y185" s="4"/>
      <c r="Z185" s="4"/>
      <c r="AA185" s="4"/>
      <c r="AB185" s="4"/>
      <c r="AC185" s="4"/>
      <c r="AD185" s="4"/>
      <c r="AE185" s="4"/>
      <c r="AF185" s="4"/>
      <c r="AG185" s="4"/>
      <c r="AH185" s="4"/>
      <c r="AI185" s="4"/>
      <c r="AJ185" s="4"/>
      <c r="AK185" s="4"/>
      <c r="AL185" s="4"/>
      <c r="AM185" s="4"/>
      <c r="AN185" s="4"/>
    </row>
    <row r="186" spans="1:40">
      <c r="A186" s="4"/>
      <c r="B186" s="4" t="s">
        <v>453</v>
      </c>
      <c r="C186" s="4"/>
      <c r="D186" s="4"/>
      <c r="E186" s="4"/>
      <c r="F186" s="4"/>
      <c r="G186" s="4"/>
      <c r="H186" s="4"/>
      <c r="I186" s="4"/>
      <c r="J186" s="4"/>
      <c r="K186" s="4"/>
      <c r="L186" s="4"/>
      <c r="M186" s="4"/>
      <c r="N186" s="4"/>
      <c r="O186" s="4"/>
      <c r="P186" s="4"/>
      <c r="Q186" s="72"/>
      <c r="R186" s="461"/>
      <c r="S186" s="208"/>
      <c r="T186" s="208"/>
      <c r="U186" s="482"/>
      <c r="V186" s="4" t="s">
        <v>768</v>
      </c>
      <c r="W186" s="4"/>
      <c r="X186" s="4"/>
      <c r="Y186" s="4"/>
      <c r="Z186" s="4"/>
      <c r="AA186" s="4"/>
      <c r="AB186" s="4"/>
      <c r="AC186" s="4"/>
      <c r="AD186" s="4"/>
      <c r="AE186" s="4"/>
      <c r="AF186" s="4"/>
      <c r="AG186" s="4"/>
      <c r="AH186" s="4"/>
      <c r="AI186" s="4"/>
      <c r="AJ186" s="4"/>
      <c r="AK186" s="4"/>
      <c r="AL186" s="4"/>
      <c r="AM186" s="4"/>
      <c r="AN186" s="4"/>
    </row>
    <row r="187" spans="1:40">
      <c r="A187" s="4"/>
      <c r="B187" s="4" t="s">
        <v>169</v>
      </c>
      <c r="C187" s="4"/>
      <c r="D187" s="4"/>
      <c r="E187" s="4"/>
      <c r="F187" s="4"/>
      <c r="G187" s="4"/>
      <c r="H187" s="4"/>
      <c r="I187" s="4"/>
      <c r="J187" s="4"/>
      <c r="K187" s="4"/>
      <c r="L187" s="4"/>
      <c r="M187" s="4"/>
      <c r="N187" s="4"/>
      <c r="O187" s="4"/>
      <c r="P187" s="4"/>
      <c r="Q187" s="72"/>
      <c r="R187" s="461"/>
      <c r="S187" s="208"/>
      <c r="T187" s="208"/>
      <c r="U187" s="482"/>
      <c r="V187" s="4" t="s">
        <v>768</v>
      </c>
      <c r="W187" s="4"/>
      <c r="X187" s="4"/>
      <c r="Y187" s="4"/>
      <c r="Z187" s="4"/>
      <c r="AA187" s="4"/>
      <c r="AB187" s="4"/>
      <c r="AC187" s="4"/>
      <c r="AD187" s="4"/>
      <c r="AE187" s="4"/>
      <c r="AF187" s="4"/>
      <c r="AG187" s="4"/>
      <c r="AH187" s="4"/>
      <c r="AI187" s="4"/>
      <c r="AJ187" s="4"/>
      <c r="AK187" s="4"/>
      <c r="AL187" s="4"/>
      <c r="AM187" s="4"/>
      <c r="AN187" s="4"/>
    </row>
    <row r="188" spans="1:40">
      <c r="A188" s="4"/>
      <c r="B188" s="4" t="s">
        <v>136</v>
      </c>
      <c r="C188" s="4"/>
      <c r="D188" s="4"/>
      <c r="E188" s="4"/>
      <c r="F188" s="4"/>
      <c r="G188" s="4"/>
      <c r="H188" s="4"/>
      <c r="I188" s="4"/>
      <c r="J188" s="4"/>
      <c r="K188" s="4"/>
      <c r="L188" s="4"/>
      <c r="M188" s="4"/>
      <c r="N188" s="4"/>
      <c r="O188" s="4"/>
      <c r="P188" s="4"/>
      <c r="Q188" s="72"/>
      <c r="R188" s="461"/>
      <c r="S188" s="208"/>
      <c r="T188" s="208"/>
      <c r="U188" s="482"/>
      <c r="V188" s="4" t="s">
        <v>768</v>
      </c>
      <c r="W188" s="4"/>
      <c r="X188" s="4"/>
      <c r="Y188" s="4"/>
      <c r="Z188" s="4"/>
      <c r="AA188" s="4"/>
      <c r="AB188" s="4"/>
      <c r="AC188" s="4"/>
      <c r="AD188" s="4"/>
      <c r="AE188" s="4"/>
      <c r="AF188" s="4"/>
      <c r="AG188" s="4"/>
      <c r="AH188" s="4"/>
      <c r="AI188" s="4"/>
      <c r="AJ188" s="4"/>
      <c r="AK188" s="4"/>
      <c r="AL188" s="4"/>
      <c r="AM188" s="4"/>
      <c r="AN188" s="4"/>
    </row>
    <row r="189" spans="1:40" ht="19.5">
      <c r="A189" s="4"/>
      <c r="B189" s="4" t="s">
        <v>542</v>
      </c>
      <c r="C189" s="4"/>
      <c r="D189" s="4"/>
      <c r="E189" s="4"/>
      <c r="F189" s="4"/>
      <c r="G189" s="4"/>
      <c r="H189" s="4"/>
      <c r="I189" s="4"/>
      <c r="J189" s="4"/>
      <c r="K189" s="4"/>
      <c r="L189" s="4"/>
      <c r="M189" s="4"/>
      <c r="N189" s="4"/>
      <c r="O189" s="4"/>
      <c r="P189" s="4"/>
      <c r="Q189" s="72"/>
      <c r="R189" s="96"/>
      <c r="S189" s="191"/>
      <c r="T189" s="191"/>
      <c r="U189" s="191"/>
      <c r="V189" s="283"/>
      <c r="W189" s="283"/>
      <c r="X189" s="283"/>
      <c r="Y189" s="283"/>
      <c r="Z189" s="283"/>
      <c r="AA189" s="283"/>
      <c r="AB189" s="283"/>
      <c r="AC189" s="283"/>
      <c r="AD189" s="283"/>
      <c r="AE189" s="283"/>
      <c r="AF189" s="283"/>
      <c r="AG189" s="283"/>
      <c r="AH189" s="283"/>
      <c r="AI189" s="283"/>
      <c r="AJ189" s="283"/>
      <c r="AK189" s="283"/>
      <c r="AL189" s="283"/>
      <c r="AM189" s="283"/>
      <c r="AN189" s="354"/>
    </row>
    <row r="190" spans="1:40" ht="21"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row>
    <row r="191" spans="1:40" ht="18.75">
      <c r="A191" s="4" t="s">
        <v>1219</v>
      </c>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row>
    <row r="192" spans="1:40" ht="18.75">
      <c r="A192" s="4"/>
      <c r="B192" s="4" t="s">
        <v>1117</v>
      </c>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642"/>
      <c r="AK192" s="681"/>
      <c r="AL192" s="681"/>
      <c r="AM192" s="681"/>
      <c r="AN192" s="741"/>
    </row>
    <row r="193" spans="1:40">
      <c r="A193" s="4"/>
      <c r="B193" s="4" t="s">
        <v>957</v>
      </c>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531"/>
      <c r="AK193" s="550"/>
      <c r="AL193" s="550"/>
      <c r="AM193" s="550"/>
      <c r="AN193" s="730"/>
    </row>
    <row r="194" spans="1:40" s="1" customFormat="1" ht="18.75">
      <c r="A194" s="4"/>
      <c r="B194" s="102" t="s">
        <v>1013</v>
      </c>
      <c r="C194" s="103"/>
      <c r="D194" s="103"/>
      <c r="E194" s="103"/>
      <c r="F194" s="103"/>
      <c r="G194" s="103"/>
      <c r="H194" s="103"/>
      <c r="I194" s="103"/>
      <c r="J194" s="103"/>
      <c r="K194" s="103"/>
      <c r="L194" s="103"/>
      <c r="M194" s="103"/>
      <c r="N194" s="103"/>
      <c r="O194" s="103"/>
      <c r="P194" s="103"/>
      <c r="Q194" s="103"/>
      <c r="R194" s="103"/>
      <c r="S194" s="103"/>
      <c r="T194" s="103"/>
      <c r="U194" s="103"/>
      <c r="V194" s="103"/>
      <c r="W194" s="103"/>
      <c r="X194" s="103"/>
      <c r="Y194" s="103"/>
      <c r="Z194" s="103"/>
      <c r="AA194" s="103"/>
      <c r="AB194" s="103"/>
      <c r="AC194" s="103"/>
      <c r="AD194" s="103"/>
      <c r="AE194" s="103"/>
      <c r="AF194" s="103"/>
      <c r="AG194" s="103"/>
      <c r="AH194" s="103"/>
      <c r="AI194" s="4"/>
      <c r="AJ194" s="643"/>
      <c r="AK194" s="682"/>
      <c r="AL194" s="682"/>
      <c r="AM194" s="682"/>
      <c r="AN194" s="742"/>
    </row>
    <row r="195" spans="1:40" s="1" customFormat="1" ht="19.5">
      <c r="A195" s="4"/>
      <c r="B195" s="102" t="s">
        <v>381</v>
      </c>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4"/>
      <c r="AJ195" s="644"/>
      <c r="AK195" s="644"/>
      <c r="AL195" s="644"/>
      <c r="AM195" s="644"/>
      <c r="AN195" s="644"/>
    </row>
    <row r="196" spans="1:40" s="1" customFormat="1" ht="19.5">
      <c r="A196" s="4"/>
      <c r="B196" s="103" t="s">
        <v>627</v>
      </c>
      <c r="C196" s="103"/>
      <c r="D196" s="103"/>
      <c r="E196" s="103"/>
      <c r="F196" s="103"/>
      <c r="G196" s="103"/>
      <c r="H196" s="103"/>
      <c r="I196" s="103"/>
      <c r="J196" s="103"/>
      <c r="K196" s="103"/>
      <c r="L196" s="103"/>
      <c r="M196" s="103"/>
      <c r="N196" s="103"/>
      <c r="O196" s="103"/>
      <c r="P196" s="103"/>
      <c r="Q196" s="103"/>
      <c r="R196" s="103"/>
      <c r="S196" s="103"/>
      <c r="T196" s="103"/>
      <c r="U196" s="103"/>
      <c r="V196" s="103"/>
      <c r="W196" s="103"/>
      <c r="X196" s="103"/>
      <c r="Y196" s="103"/>
      <c r="Z196" s="103"/>
      <c r="AA196" s="103"/>
      <c r="AB196" s="103"/>
      <c r="AC196" s="103"/>
      <c r="AD196" s="103"/>
      <c r="AE196" s="103"/>
      <c r="AF196" s="103"/>
      <c r="AG196" s="103"/>
      <c r="AH196" s="103"/>
      <c r="AI196" s="4"/>
      <c r="AJ196" s="645"/>
      <c r="AK196" s="683"/>
      <c r="AL196" s="683"/>
      <c r="AM196" s="683"/>
      <c r="AN196" s="743"/>
    </row>
    <row r="197" spans="1:40" s="1" customFormat="1" ht="18.75">
      <c r="A197" s="4"/>
      <c r="B197" s="103" t="s">
        <v>1241</v>
      </c>
      <c r="C197" s="103"/>
      <c r="D197" s="103"/>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103"/>
      <c r="AD197" s="103"/>
      <c r="AE197" s="103"/>
      <c r="AF197" s="103"/>
      <c r="AG197" s="103"/>
      <c r="AH197" s="103"/>
      <c r="AI197" s="4"/>
      <c r="AJ197" s="644"/>
      <c r="AK197" s="644"/>
      <c r="AL197" s="644"/>
      <c r="AM197" s="644"/>
      <c r="AN197" s="644"/>
    </row>
    <row r="198" spans="1:40" s="1" customFormat="1">
      <c r="A198" s="4"/>
      <c r="B198" s="103" t="s">
        <v>1153</v>
      </c>
      <c r="C198" s="103"/>
      <c r="D198" s="103"/>
      <c r="E198" s="103"/>
      <c r="F198" s="103"/>
      <c r="G198" s="103"/>
      <c r="H198" s="103"/>
      <c r="I198" s="103"/>
      <c r="J198" s="103"/>
      <c r="K198" s="103"/>
      <c r="L198" s="103"/>
      <c r="M198" s="103"/>
      <c r="N198" s="103"/>
      <c r="O198" s="103"/>
      <c r="P198" s="103"/>
      <c r="Q198" s="103"/>
      <c r="R198" s="103"/>
      <c r="S198" s="103"/>
      <c r="T198" s="103"/>
      <c r="U198" s="103"/>
      <c r="V198" s="103"/>
      <c r="W198" s="103"/>
      <c r="X198" s="103"/>
      <c r="Y198" s="103"/>
      <c r="Z198" s="103"/>
      <c r="AA198" s="103"/>
      <c r="AB198" s="103"/>
      <c r="AC198" s="103"/>
      <c r="AD198" s="103"/>
      <c r="AE198" s="103"/>
      <c r="AF198" s="103"/>
      <c r="AG198" s="103"/>
      <c r="AH198" s="103"/>
      <c r="AI198" s="4"/>
      <c r="AJ198" s="644"/>
      <c r="AK198" s="644"/>
      <c r="AL198" s="644"/>
      <c r="AM198" s="644"/>
      <c r="AN198" s="644"/>
    </row>
    <row r="199" spans="1:40">
      <c r="A199" s="4"/>
      <c r="B199" s="4" t="s">
        <v>222</v>
      </c>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row>
    <row r="200" spans="1:40">
      <c r="A200" s="4"/>
      <c r="B200" s="4" t="s">
        <v>554</v>
      </c>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row>
    <row r="201" spans="1:40" ht="50.1" customHeight="1">
      <c r="A201" s="4"/>
      <c r="B201" s="95"/>
      <c r="C201" s="87"/>
      <c r="D201" s="87"/>
      <c r="E201" s="87"/>
      <c r="F201" s="87"/>
      <c r="G201" s="87"/>
      <c r="H201" s="87"/>
      <c r="I201" s="87"/>
      <c r="J201" s="87"/>
      <c r="K201" s="87"/>
      <c r="L201" s="87"/>
      <c r="M201" s="87"/>
      <c r="N201" s="87"/>
      <c r="O201" s="87"/>
      <c r="P201" s="87"/>
      <c r="Q201" s="87"/>
      <c r="R201" s="87"/>
      <c r="S201" s="87"/>
      <c r="T201" s="87"/>
      <c r="U201" s="87"/>
      <c r="V201" s="87"/>
      <c r="W201" s="87"/>
      <c r="X201" s="87"/>
      <c r="Y201" s="87"/>
      <c r="Z201" s="87"/>
      <c r="AA201" s="87"/>
      <c r="AB201" s="87"/>
      <c r="AC201" s="87"/>
      <c r="AD201" s="87"/>
      <c r="AE201" s="87"/>
      <c r="AF201" s="87"/>
      <c r="AG201" s="87"/>
      <c r="AH201" s="87"/>
      <c r="AI201" s="87"/>
      <c r="AJ201" s="87"/>
      <c r="AK201" s="87"/>
      <c r="AL201" s="87"/>
      <c r="AM201" s="87"/>
      <c r="AN201" s="602"/>
    </row>
    <row r="202" spans="1:40" ht="45" customHeight="1">
      <c r="A202" s="4"/>
      <c r="B202" s="104"/>
      <c r="C202" s="193"/>
      <c r="D202" s="193"/>
      <c r="E202" s="193"/>
      <c r="F202" s="193"/>
      <c r="G202" s="193"/>
      <c r="H202" s="193"/>
      <c r="I202" s="193"/>
      <c r="J202" s="193"/>
      <c r="K202" s="193"/>
      <c r="L202" s="193"/>
      <c r="M202" s="193"/>
      <c r="N202" s="193"/>
      <c r="O202" s="193"/>
      <c r="P202" s="193"/>
      <c r="Q202" s="193"/>
      <c r="R202" s="193"/>
      <c r="S202" s="193"/>
      <c r="T202" s="193"/>
      <c r="U202" s="193"/>
      <c r="V202" s="193"/>
      <c r="W202" s="193"/>
      <c r="X202" s="193"/>
      <c r="Y202" s="193"/>
      <c r="Z202" s="193"/>
      <c r="AA202" s="193"/>
      <c r="AB202" s="193"/>
      <c r="AC202" s="193"/>
      <c r="AD202" s="193"/>
      <c r="AE202" s="193"/>
      <c r="AF202" s="193"/>
      <c r="AG202" s="193"/>
      <c r="AH202" s="193"/>
      <c r="AI202" s="193"/>
      <c r="AJ202" s="88"/>
      <c r="AK202" s="88"/>
      <c r="AL202" s="88"/>
      <c r="AM202" s="88"/>
      <c r="AN202" s="603"/>
    </row>
    <row r="203" spans="1:40" ht="18.75">
      <c r="A203" s="4"/>
      <c r="B203" s="4" t="s">
        <v>999</v>
      </c>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353"/>
      <c r="AK203" s="372"/>
      <c r="AL203" s="372"/>
      <c r="AM203" s="372"/>
      <c r="AN203" s="413"/>
    </row>
    <row r="204" spans="1:40" ht="19.5">
      <c r="A204" s="4"/>
      <c r="B204" s="75" t="s">
        <v>401</v>
      </c>
      <c r="C204" s="75"/>
      <c r="D204" s="75"/>
      <c r="E204" s="75"/>
      <c r="F204" s="75"/>
      <c r="G204" s="75"/>
      <c r="H204" s="75"/>
      <c r="I204" s="75"/>
      <c r="J204" s="75"/>
      <c r="K204" s="75"/>
      <c r="L204" s="75"/>
      <c r="M204" s="75"/>
      <c r="N204" s="75"/>
      <c r="O204" s="75"/>
      <c r="P204" s="75"/>
      <c r="Q204" s="75"/>
      <c r="R204" s="75"/>
      <c r="S204" s="75"/>
      <c r="T204" s="75"/>
      <c r="U204" s="75"/>
      <c r="V204" s="75"/>
      <c r="W204" s="75"/>
      <c r="X204" s="75"/>
      <c r="Y204" s="75"/>
      <c r="Z204" s="75"/>
      <c r="AA204" s="75"/>
      <c r="AB204" s="75"/>
      <c r="AC204" s="75"/>
      <c r="AD204" s="75"/>
      <c r="AE204" s="75"/>
      <c r="AF204" s="75"/>
      <c r="AG204" s="75"/>
      <c r="AH204" s="75"/>
      <c r="AI204" s="75"/>
      <c r="AJ204" s="4"/>
      <c r="AK204" s="4"/>
      <c r="AL204" s="4"/>
      <c r="AM204" s="4"/>
      <c r="AN204" s="4"/>
    </row>
    <row r="205" spans="1:40" ht="19.5">
      <c r="A205" s="4"/>
      <c r="B205" s="85" t="s">
        <v>551</v>
      </c>
      <c r="C205" s="85"/>
      <c r="D205" s="85"/>
      <c r="E205" s="85"/>
      <c r="F205" s="85"/>
      <c r="G205" s="85"/>
      <c r="H205" s="85"/>
      <c r="I205" s="85"/>
      <c r="J205" s="85"/>
      <c r="K205" s="85"/>
      <c r="L205" s="85"/>
      <c r="M205" s="85"/>
      <c r="N205" s="85"/>
      <c r="O205" s="85"/>
      <c r="P205" s="85"/>
      <c r="Q205" s="85"/>
      <c r="R205" s="85"/>
      <c r="S205" s="85"/>
      <c r="T205" s="85"/>
      <c r="U205" s="85"/>
      <c r="V205" s="85"/>
      <c r="W205" s="85"/>
      <c r="X205" s="85"/>
      <c r="Y205" s="85"/>
      <c r="Z205" s="85"/>
      <c r="AA205" s="85"/>
      <c r="AB205" s="85"/>
      <c r="AC205" s="85"/>
      <c r="AD205" s="85"/>
      <c r="AE205" s="85"/>
      <c r="AF205" s="85"/>
      <c r="AG205" s="85"/>
      <c r="AH205" s="85"/>
      <c r="AI205" s="4"/>
      <c r="AJ205" s="377"/>
      <c r="AK205" s="393"/>
      <c r="AL205" s="393"/>
      <c r="AM205" s="393"/>
      <c r="AN205" s="460"/>
    </row>
    <row r="206" spans="1:40" ht="18.75">
      <c r="A206" s="4"/>
      <c r="B206" s="85"/>
      <c r="C206" s="85"/>
      <c r="D206" s="85"/>
      <c r="E206" s="85"/>
      <c r="F206" s="85"/>
      <c r="G206" s="85"/>
      <c r="H206" s="85"/>
      <c r="I206" s="85"/>
      <c r="J206" s="85"/>
      <c r="K206" s="85"/>
      <c r="L206" s="85"/>
      <c r="M206" s="85"/>
      <c r="N206" s="85"/>
      <c r="O206" s="85"/>
      <c r="P206" s="85"/>
      <c r="Q206" s="85"/>
      <c r="R206" s="85"/>
      <c r="S206" s="85"/>
      <c r="T206" s="85"/>
      <c r="U206" s="85"/>
      <c r="V206" s="85"/>
      <c r="W206" s="85"/>
      <c r="X206" s="85"/>
      <c r="Y206" s="85"/>
      <c r="Z206" s="85"/>
      <c r="AA206" s="85"/>
      <c r="AB206" s="85"/>
      <c r="AC206" s="85"/>
      <c r="AD206" s="85"/>
      <c r="AE206" s="85"/>
      <c r="AF206" s="85"/>
      <c r="AG206" s="85"/>
      <c r="AH206" s="85"/>
      <c r="AI206" s="4"/>
      <c r="AJ206" s="4"/>
      <c r="AK206" s="4"/>
      <c r="AL206" s="4"/>
      <c r="AM206" s="4"/>
      <c r="AN206" s="4"/>
    </row>
    <row r="207" spans="1:40">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row>
    <row r="208" spans="1:40" ht="18.75">
      <c r="A208" s="4" t="s">
        <v>1220</v>
      </c>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row>
    <row r="209" spans="1:40" ht="19.5">
      <c r="A209" s="4"/>
      <c r="B209" s="81" t="s">
        <v>1053</v>
      </c>
      <c r="C209" s="81"/>
      <c r="D209" s="81"/>
      <c r="E209" s="81"/>
      <c r="F209" s="81"/>
      <c r="G209" s="81"/>
      <c r="H209" s="81"/>
      <c r="I209" s="81"/>
      <c r="J209" s="81"/>
      <c r="K209" s="81"/>
      <c r="L209" s="81"/>
      <c r="M209" s="81"/>
      <c r="N209" s="81"/>
      <c r="O209" s="81"/>
      <c r="P209" s="81"/>
      <c r="Q209" s="81"/>
      <c r="R209" s="81"/>
      <c r="S209" s="81"/>
      <c r="T209" s="81"/>
      <c r="U209" s="81"/>
      <c r="V209" s="81"/>
      <c r="W209" s="81"/>
      <c r="X209" s="81"/>
      <c r="Y209" s="81"/>
      <c r="Z209" s="81"/>
      <c r="AA209" s="81"/>
      <c r="AB209" s="81"/>
      <c r="AC209" s="81"/>
      <c r="AD209" s="81"/>
      <c r="AE209" s="81"/>
      <c r="AF209" s="81"/>
      <c r="AG209" s="81"/>
      <c r="AH209" s="81"/>
      <c r="AI209" s="4"/>
      <c r="AJ209" s="377"/>
      <c r="AK209" s="393"/>
      <c r="AL209" s="393"/>
      <c r="AM209" s="393"/>
      <c r="AN209" s="460"/>
    </row>
    <row r="210" spans="1:40" ht="19.5">
      <c r="A210" s="4"/>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c r="Z210" s="81"/>
      <c r="AA210" s="81"/>
      <c r="AB210" s="81"/>
      <c r="AC210" s="81"/>
      <c r="AD210" s="81"/>
      <c r="AE210" s="81"/>
      <c r="AF210" s="81"/>
      <c r="AG210" s="81"/>
      <c r="AH210" s="81"/>
      <c r="AI210" s="4"/>
      <c r="AJ210" s="4"/>
      <c r="AK210" s="4"/>
      <c r="AL210" s="4"/>
      <c r="AM210" s="4"/>
      <c r="AN210" s="4"/>
    </row>
    <row r="211" spans="1:40" ht="19.5">
      <c r="A211" s="4"/>
      <c r="B211" s="105" t="s">
        <v>414</v>
      </c>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c r="AA211" s="105"/>
      <c r="AB211" s="105"/>
      <c r="AC211" s="105"/>
      <c r="AD211" s="105"/>
      <c r="AE211" s="105"/>
      <c r="AF211" s="105"/>
      <c r="AG211" s="105"/>
      <c r="AH211" s="105"/>
      <c r="AI211" s="72"/>
      <c r="AJ211" s="377"/>
      <c r="AK211" s="393"/>
      <c r="AL211" s="393"/>
      <c r="AM211" s="393"/>
      <c r="AN211" s="460"/>
    </row>
    <row r="212" spans="1:40" ht="18.75">
      <c r="A212" s="4"/>
      <c r="B212" s="4" t="s">
        <v>555</v>
      </c>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row>
    <row r="213" spans="1:40">
      <c r="A213" s="4"/>
      <c r="B213" s="4" t="s">
        <v>554</v>
      </c>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row>
    <row r="214" spans="1:40" ht="45" customHeight="1">
      <c r="A214" s="4"/>
      <c r="B214" s="95"/>
      <c r="C214" s="87"/>
      <c r="D214" s="87"/>
      <c r="E214" s="87"/>
      <c r="F214" s="87"/>
      <c r="G214" s="87"/>
      <c r="H214" s="87"/>
      <c r="I214" s="87"/>
      <c r="J214" s="87"/>
      <c r="K214" s="87"/>
      <c r="L214" s="87"/>
      <c r="M214" s="87"/>
      <c r="N214" s="87"/>
      <c r="O214" s="87"/>
      <c r="P214" s="87"/>
      <c r="Q214" s="87"/>
      <c r="R214" s="87"/>
      <c r="S214" s="87"/>
      <c r="T214" s="87"/>
      <c r="U214" s="87"/>
      <c r="V214" s="87"/>
      <c r="W214" s="87"/>
      <c r="X214" s="87"/>
      <c r="Y214" s="87"/>
      <c r="Z214" s="87"/>
      <c r="AA214" s="87"/>
      <c r="AB214" s="87"/>
      <c r="AC214" s="87"/>
      <c r="AD214" s="87"/>
      <c r="AE214" s="87"/>
      <c r="AF214" s="87"/>
      <c r="AG214" s="87"/>
      <c r="AH214" s="87"/>
      <c r="AI214" s="87"/>
      <c r="AJ214" s="87"/>
      <c r="AK214" s="87"/>
      <c r="AL214" s="87"/>
      <c r="AM214" s="87"/>
      <c r="AN214" s="602"/>
    </row>
    <row r="215" spans="1:40" ht="45" customHeight="1">
      <c r="A215" s="4"/>
      <c r="B215" s="104"/>
      <c r="C215" s="193"/>
      <c r="D215" s="193"/>
      <c r="E215" s="193"/>
      <c r="F215" s="193"/>
      <c r="G215" s="193"/>
      <c r="H215" s="193"/>
      <c r="I215" s="193"/>
      <c r="J215" s="193"/>
      <c r="K215" s="193"/>
      <c r="L215" s="193"/>
      <c r="M215" s="193"/>
      <c r="N215" s="193"/>
      <c r="O215" s="193"/>
      <c r="P215" s="193"/>
      <c r="Q215" s="193"/>
      <c r="R215" s="193"/>
      <c r="S215" s="193"/>
      <c r="T215" s="193"/>
      <c r="U215" s="193"/>
      <c r="V215" s="193"/>
      <c r="W215" s="193"/>
      <c r="X215" s="193"/>
      <c r="Y215" s="193"/>
      <c r="Z215" s="193"/>
      <c r="AA215" s="193"/>
      <c r="AB215" s="193"/>
      <c r="AC215" s="193"/>
      <c r="AD215" s="193"/>
      <c r="AE215" s="193"/>
      <c r="AF215" s="193"/>
      <c r="AG215" s="193"/>
      <c r="AH215" s="193"/>
      <c r="AI215" s="193"/>
      <c r="AJ215" s="193"/>
      <c r="AK215" s="193"/>
      <c r="AL215" s="193"/>
      <c r="AM215" s="193"/>
      <c r="AN215" s="744"/>
    </row>
    <row r="216" spans="1:40" ht="18.75" customHeight="1">
      <c r="A216" s="4"/>
      <c r="B216" s="106" t="s">
        <v>1020</v>
      </c>
      <c r="C216" s="106"/>
      <c r="D216" s="106"/>
      <c r="E216" s="106"/>
      <c r="F216" s="106"/>
      <c r="G216" s="106"/>
      <c r="H216" s="106"/>
      <c r="I216" s="106"/>
      <c r="J216" s="106"/>
      <c r="K216" s="106"/>
      <c r="L216" s="106"/>
      <c r="M216" s="106"/>
      <c r="N216" s="106"/>
      <c r="O216" s="106"/>
      <c r="P216" s="106"/>
      <c r="Q216" s="106"/>
      <c r="R216" s="106"/>
      <c r="S216" s="106"/>
      <c r="T216" s="106"/>
      <c r="U216" s="106"/>
      <c r="V216" s="106"/>
      <c r="W216" s="106"/>
      <c r="X216" s="106"/>
      <c r="Y216" s="106"/>
      <c r="Z216" s="106"/>
      <c r="AA216" s="106"/>
      <c r="AB216" s="106"/>
      <c r="AC216" s="106"/>
      <c r="AD216" s="106"/>
      <c r="AE216" s="106"/>
      <c r="AF216" s="106"/>
      <c r="AG216" s="594"/>
      <c r="AH216" s="594"/>
      <c r="AI216" s="594"/>
      <c r="AJ216" s="377"/>
      <c r="AK216" s="393"/>
      <c r="AL216" s="393"/>
      <c r="AM216" s="393"/>
      <c r="AN216" s="460"/>
    </row>
    <row r="217" spans="1:40">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row>
    <row r="218" spans="1:40" ht="18.75">
      <c r="A218" s="4" t="s">
        <v>595</v>
      </c>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row>
    <row r="219" spans="1:40" ht="18.75">
      <c r="A219" s="4"/>
      <c r="B219" s="4" t="s">
        <v>558</v>
      </c>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530"/>
      <c r="AK219" s="549"/>
      <c r="AL219" s="549"/>
      <c r="AM219" s="549"/>
      <c r="AN219" s="728"/>
    </row>
    <row r="220" spans="1:40">
      <c r="A220" s="4"/>
      <c r="B220" s="4" t="s">
        <v>340</v>
      </c>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531"/>
      <c r="AK220" s="550"/>
      <c r="AL220" s="550"/>
      <c r="AM220" s="550"/>
      <c r="AN220" s="730"/>
    </row>
    <row r="221" spans="1:40" ht="18.75">
      <c r="A221" s="4"/>
      <c r="B221" s="4" t="s">
        <v>778</v>
      </c>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353"/>
      <c r="AK221" s="372"/>
      <c r="AL221" s="372"/>
      <c r="AM221" s="372"/>
      <c r="AN221" s="413"/>
    </row>
    <row r="222" spans="1:40" ht="18.7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row>
    <row r="223" spans="1:40" ht="20">
      <c r="A223" s="71" t="s">
        <v>411</v>
      </c>
      <c r="B223" s="71"/>
      <c r="C223" s="71"/>
      <c r="D223" s="71"/>
      <c r="E223" s="71"/>
      <c r="F223" s="71"/>
      <c r="G223" s="71"/>
      <c r="H223" s="71"/>
      <c r="I223" s="71"/>
      <c r="J223" s="71"/>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4"/>
      <c r="AJ223" s="4"/>
      <c r="AK223" s="4"/>
      <c r="AL223" s="4"/>
      <c r="AM223" s="4"/>
      <c r="AN223" s="4"/>
    </row>
    <row r="224" spans="1:40" s="1" customFormat="1">
      <c r="A224" s="74" t="s">
        <v>803</v>
      </c>
      <c r="B224" s="74"/>
      <c r="C224" s="74"/>
      <c r="D224" s="74"/>
      <c r="E224" s="74"/>
      <c r="F224" s="74"/>
      <c r="G224" s="74"/>
      <c r="H224" s="74"/>
      <c r="I224" s="74"/>
      <c r="J224" s="74"/>
      <c r="K224" s="74"/>
      <c r="L224" s="74"/>
      <c r="M224" s="74"/>
      <c r="N224" s="74"/>
      <c r="O224" s="74"/>
      <c r="P224" s="74"/>
      <c r="Q224" s="74"/>
      <c r="R224" s="74"/>
      <c r="S224" s="74"/>
      <c r="T224" s="74"/>
      <c r="U224" s="74"/>
      <c r="V224" s="74"/>
      <c r="W224" s="74"/>
      <c r="X224" s="74"/>
      <c r="Y224" s="74"/>
      <c r="Z224" s="74"/>
      <c r="AA224" s="74"/>
      <c r="AB224" s="74"/>
      <c r="AC224" s="74"/>
      <c r="AD224" s="74"/>
      <c r="AE224" s="74"/>
      <c r="AF224" s="74"/>
      <c r="AG224" s="74"/>
      <c r="AH224" s="74"/>
      <c r="AI224" s="4"/>
      <c r="AJ224" s="4"/>
      <c r="AK224" s="4"/>
      <c r="AL224" s="4"/>
      <c r="AM224" s="4"/>
      <c r="AN224" s="4"/>
    </row>
    <row r="225" spans="1:40" ht="18.75">
      <c r="A225" s="4" t="s">
        <v>1221</v>
      </c>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row>
    <row r="226" spans="1:40" ht="18.75">
      <c r="A226" s="4"/>
      <c r="B226" s="4" t="s">
        <v>826</v>
      </c>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646"/>
      <c r="AK226" s="646"/>
      <c r="AL226" s="646"/>
      <c r="AM226" s="646"/>
      <c r="AN226" s="646"/>
    </row>
    <row r="227" spans="1:40" ht="18.75">
      <c r="A227" s="4"/>
      <c r="B227" s="75" t="s">
        <v>990</v>
      </c>
      <c r="C227" s="75"/>
      <c r="D227" s="75"/>
      <c r="E227" s="75"/>
      <c r="F227" s="75"/>
      <c r="G227" s="75"/>
      <c r="H227" s="75"/>
      <c r="I227" s="75"/>
      <c r="J227" s="75"/>
      <c r="K227" s="75"/>
      <c r="L227" s="75"/>
      <c r="M227" s="75"/>
      <c r="N227" s="75"/>
      <c r="O227" s="75"/>
      <c r="P227" s="75"/>
      <c r="Q227" s="75"/>
      <c r="R227" s="75"/>
      <c r="S227" s="75"/>
      <c r="T227" s="75"/>
      <c r="U227" s="75"/>
      <c r="V227" s="75"/>
      <c r="W227" s="75"/>
      <c r="X227" s="75"/>
      <c r="Y227" s="75"/>
      <c r="Z227" s="75"/>
      <c r="AA227" s="75"/>
      <c r="AB227" s="75"/>
      <c r="AC227" s="75"/>
      <c r="AD227" s="75"/>
      <c r="AE227" s="75"/>
      <c r="AF227" s="75"/>
      <c r="AG227" s="75"/>
      <c r="AH227" s="75"/>
      <c r="AI227" s="4"/>
      <c r="AJ227" s="647"/>
      <c r="AK227" s="647"/>
      <c r="AL227" s="647"/>
      <c r="AM227" s="647"/>
      <c r="AN227" s="647"/>
    </row>
    <row r="228" spans="1:40" ht="18.75">
      <c r="A228" s="4"/>
      <c r="B228" s="107" t="s">
        <v>988</v>
      </c>
      <c r="C228" s="107"/>
      <c r="D228" s="107"/>
      <c r="E228" s="107"/>
      <c r="F228" s="107"/>
      <c r="G228" s="107"/>
      <c r="H228" s="107"/>
      <c r="I228" s="107"/>
      <c r="J228" s="107"/>
      <c r="K228" s="107"/>
      <c r="L228" s="107"/>
      <c r="M228" s="107"/>
      <c r="N228" s="107"/>
      <c r="O228" s="107"/>
      <c r="P228" s="107"/>
      <c r="Q228" s="107"/>
      <c r="R228" s="107"/>
      <c r="S228" s="107"/>
      <c r="T228" s="107"/>
      <c r="U228" s="107"/>
      <c r="V228" s="107"/>
      <c r="W228" s="107"/>
      <c r="X228" s="107"/>
      <c r="Y228" s="107"/>
      <c r="Z228" s="107"/>
      <c r="AA228" s="107"/>
      <c r="AB228" s="107"/>
      <c r="AC228" s="107"/>
      <c r="AD228" s="107"/>
      <c r="AE228" s="107"/>
      <c r="AF228" s="107"/>
      <c r="AG228" s="107"/>
      <c r="AH228" s="107"/>
      <c r="AI228" s="4"/>
      <c r="AJ228" s="4"/>
      <c r="AK228" s="4"/>
      <c r="AL228" s="4"/>
      <c r="AM228" s="4"/>
      <c r="AN228" s="4"/>
    </row>
    <row r="229" spans="1:40" ht="18.75">
      <c r="A229" s="4"/>
      <c r="B229" s="108" t="s">
        <v>33</v>
      </c>
      <c r="C229" s="194"/>
      <c r="D229" s="194"/>
      <c r="E229" s="261"/>
      <c r="F229" s="108" t="s">
        <v>176</v>
      </c>
      <c r="G229" s="195"/>
      <c r="H229" s="194"/>
      <c r="I229" s="194"/>
      <c r="J229" s="194"/>
      <c r="K229" s="195"/>
      <c r="L229" s="195"/>
      <c r="M229" s="194"/>
      <c r="N229" s="194"/>
      <c r="O229" s="195"/>
      <c r="P229" s="194"/>
      <c r="Q229" s="194"/>
      <c r="R229" s="194"/>
      <c r="S229" s="194"/>
      <c r="T229" s="194"/>
      <c r="U229" s="195"/>
      <c r="V229" s="194"/>
      <c r="W229" s="194"/>
      <c r="X229" s="194"/>
      <c r="Y229" s="194"/>
      <c r="Z229" s="194"/>
      <c r="AA229" s="195"/>
      <c r="AB229" s="194"/>
      <c r="AC229" s="194"/>
      <c r="AD229" s="194"/>
      <c r="AE229" s="194"/>
      <c r="AF229" s="194"/>
      <c r="AG229" s="194"/>
      <c r="AH229" s="194"/>
      <c r="AI229" s="194"/>
      <c r="AJ229" s="194"/>
      <c r="AK229" s="194"/>
      <c r="AL229" s="194"/>
      <c r="AM229" s="194"/>
      <c r="AN229" s="261"/>
    </row>
    <row r="230" spans="1:40" ht="19.5">
      <c r="A230" s="4"/>
      <c r="B230" s="108" t="s">
        <v>559</v>
      </c>
      <c r="C230" s="194"/>
      <c r="D230" s="194"/>
      <c r="E230" s="194"/>
      <c r="F230" s="175"/>
      <c r="G230" s="276" t="s">
        <v>909</v>
      </c>
      <c r="H230" s="299" t="s">
        <v>544</v>
      </c>
      <c r="I230" s="241"/>
      <c r="J230" s="325"/>
      <c r="K230" s="267"/>
      <c r="L230" s="354"/>
      <c r="M230" s="299" t="s">
        <v>892</v>
      </c>
      <c r="N230" s="325"/>
      <c r="O230" s="276" t="s">
        <v>909</v>
      </c>
      <c r="P230" s="414" t="s">
        <v>125</v>
      </c>
      <c r="Q230" s="129"/>
      <c r="R230" s="129"/>
      <c r="S230" s="129"/>
      <c r="T230" s="462"/>
      <c r="U230" s="381" t="s">
        <v>909</v>
      </c>
      <c r="V230" s="414" t="s">
        <v>270</v>
      </c>
      <c r="W230" s="129"/>
      <c r="X230" s="129"/>
      <c r="Y230" s="129"/>
      <c r="Z230" s="462"/>
      <c r="AA230" s="381" t="s">
        <v>909</v>
      </c>
      <c r="AB230" s="414" t="s">
        <v>845</v>
      </c>
      <c r="AC230" s="129"/>
      <c r="AD230" s="129"/>
      <c r="AE230" s="129"/>
      <c r="AF230" s="129"/>
      <c r="AG230" s="129"/>
      <c r="AH230" s="129"/>
      <c r="AI230" s="129"/>
      <c r="AJ230" s="129"/>
      <c r="AK230" s="129"/>
      <c r="AL230" s="129"/>
      <c r="AM230" s="129"/>
      <c r="AN230" s="745"/>
    </row>
    <row r="231" spans="1:40" ht="19.5">
      <c r="A231" s="4"/>
      <c r="B231" s="109" t="s">
        <v>193</v>
      </c>
      <c r="C231" s="195"/>
      <c r="D231" s="195"/>
      <c r="E231" s="262"/>
      <c r="F231" s="175"/>
      <c r="G231" s="277" t="s">
        <v>909</v>
      </c>
      <c r="H231" s="300" t="s">
        <v>969</v>
      </c>
      <c r="I231" s="75"/>
      <c r="J231" s="75"/>
      <c r="K231" s="75"/>
      <c r="L231" s="75"/>
      <c r="M231" s="75"/>
      <c r="N231" s="129" t="s">
        <v>948</v>
      </c>
      <c r="O231" s="279" t="s">
        <v>909</v>
      </c>
      <c r="P231" s="414" t="s">
        <v>895</v>
      </c>
      <c r="Q231" s="129"/>
      <c r="R231" s="462"/>
      <c r="S231" s="338" t="s">
        <v>909</v>
      </c>
      <c r="T231" s="480" t="s">
        <v>162</v>
      </c>
      <c r="U231" s="483"/>
      <c r="V231" s="497"/>
      <c r="W231" s="338" t="s">
        <v>909</v>
      </c>
      <c r="X231" s="520" t="s">
        <v>697</v>
      </c>
      <c r="Y231" s="529"/>
      <c r="Z231" s="529"/>
      <c r="AA231" s="529"/>
      <c r="AB231" s="129" t="s">
        <v>87</v>
      </c>
      <c r="AC231" s="338" t="s">
        <v>909</v>
      </c>
      <c r="AD231" s="414" t="s">
        <v>505</v>
      </c>
      <c r="AE231" s="129"/>
      <c r="AF231" s="129"/>
      <c r="AG231" s="129"/>
      <c r="AH231" s="129"/>
      <c r="AI231" s="129"/>
      <c r="AJ231" s="129"/>
      <c r="AK231" s="129"/>
      <c r="AL231" s="129"/>
      <c r="AM231" s="129"/>
      <c r="AN231" s="745"/>
    </row>
    <row r="232" spans="1:40" ht="19.5">
      <c r="A232" s="4"/>
      <c r="B232" s="110"/>
      <c r="C232" s="196"/>
      <c r="D232" s="196"/>
      <c r="E232" s="263"/>
      <c r="F232" s="176"/>
      <c r="G232" s="278" t="s">
        <v>909</v>
      </c>
      <c r="H232" s="301" t="s">
        <v>900</v>
      </c>
      <c r="I232" s="242"/>
      <c r="J232" s="326"/>
      <c r="K232" s="338" t="s">
        <v>909</v>
      </c>
      <c r="L232" s="355" t="s">
        <v>587</v>
      </c>
      <c r="M232" s="75"/>
      <c r="N232" s="378"/>
      <c r="O232" s="394"/>
      <c r="P232" s="338" t="s">
        <v>909</v>
      </c>
      <c r="Q232" s="355" t="s">
        <v>4</v>
      </c>
      <c r="R232" s="75"/>
      <c r="S232" s="378"/>
      <c r="T232" s="394"/>
      <c r="U232" s="338" t="s">
        <v>909</v>
      </c>
      <c r="V232" s="300" t="s">
        <v>901</v>
      </c>
      <c r="W232" s="378"/>
      <c r="X232" s="378"/>
      <c r="Y232" s="394"/>
      <c r="Z232" s="338" t="s">
        <v>909</v>
      </c>
      <c r="AA232" s="300" t="s">
        <v>875</v>
      </c>
      <c r="AB232" s="242"/>
      <c r="AC232" s="242"/>
      <c r="AD232" s="326" t="s">
        <v>948</v>
      </c>
      <c r="AE232" s="267"/>
      <c r="AF232" s="283"/>
      <c r="AG232" s="283"/>
      <c r="AH232" s="283"/>
      <c r="AI232" s="283"/>
      <c r="AJ232" s="283"/>
      <c r="AK232" s="283"/>
      <c r="AL232" s="283"/>
      <c r="AM232" s="354"/>
      <c r="AN232" s="746" t="s">
        <v>87</v>
      </c>
    </row>
    <row r="233" spans="1:40" ht="19.5">
      <c r="A233" s="4"/>
      <c r="B233" s="108" t="s">
        <v>565</v>
      </c>
      <c r="C233" s="194"/>
      <c r="D233" s="194"/>
      <c r="E233" s="261"/>
      <c r="F233" s="173"/>
      <c r="G233" s="279" t="s">
        <v>909</v>
      </c>
      <c r="H233" s="301" t="s">
        <v>754</v>
      </c>
      <c r="I233" s="242"/>
      <c r="J233" s="242"/>
      <c r="K233" s="242"/>
      <c r="L233" s="326"/>
      <c r="M233" s="338" t="s">
        <v>909</v>
      </c>
      <c r="N233" s="301" t="s">
        <v>903</v>
      </c>
      <c r="O233" s="242"/>
      <c r="P233" s="242"/>
      <c r="Q233" s="326"/>
      <c r="R233" s="338" t="s">
        <v>909</v>
      </c>
      <c r="S233" s="301" t="s">
        <v>905</v>
      </c>
      <c r="T233" s="242"/>
      <c r="U233" s="326"/>
      <c r="V233" s="338" t="s">
        <v>909</v>
      </c>
      <c r="W233" s="301" t="s">
        <v>229</v>
      </c>
      <c r="X233" s="242"/>
      <c r="Y233" s="242"/>
      <c r="Z233" s="326"/>
      <c r="AA233" s="338" t="s">
        <v>909</v>
      </c>
      <c r="AB233" s="301" t="s">
        <v>908</v>
      </c>
      <c r="AC233" s="242"/>
      <c r="AD233" s="242"/>
      <c r="AE233" s="242"/>
      <c r="AF233" s="242"/>
      <c r="AG233" s="242"/>
      <c r="AH233" s="242"/>
      <c r="AI233" s="242"/>
      <c r="AJ233" s="242"/>
      <c r="AK233" s="242"/>
      <c r="AL233" s="242"/>
      <c r="AM233" s="242"/>
      <c r="AN233" s="747"/>
    </row>
    <row r="234" spans="1:40" ht="18.75">
      <c r="A234" s="4"/>
      <c r="B234" s="75"/>
      <c r="C234" s="75"/>
      <c r="D234" s="75"/>
      <c r="E234" s="75"/>
      <c r="F234" s="75"/>
      <c r="G234" s="75"/>
      <c r="H234" s="75"/>
      <c r="I234" s="75"/>
      <c r="J234" s="75"/>
      <c r="K234" s="75"/>
      <c r="L234" s="75"/>
      <c r="M234" s="75"/>
      <c r="N234" s="75"/>
      <c r="O234" s="75"/>
      <c r="P234" s="75"/>
      <c r="Q234" s="75"/>
      <c r="R234" s="75"/>
      <c r="S234" s="75"/>
      <c r="T234" s="75"/>
      <c r="U234" s="75"/>
      <c r="V234" s="75"/>
      <c r="W234" s="75"/>
      <c r="X234" s="75"/>
      <c r="Y234" s="75"/>
      <c r="Z234" s="75"/>
      <c r="AA234" s="75"/>
      <c r="AB234" s="75"/>
      <c r="AC234" s="75"/>
      <c r="AD234" s="75"/>
      <c r="AE234" s="75"/>
      <c r="AF234" s="75"/>
      <c r="AG234" s="75"/>
      <c r="AH234" s="75"/>
      <c r="AI234" s="4"/>
      <c r="AJ234" s="4"/>
      <c r="AK234" s="4"/>
      <c r="AL234" s="4"/>
      <c r="AM234" s="4"/>
      <c r="AN234" s="4"/>
    </row>
    <row r="235" spans="1:40">
      <c r="A235" s="4"/>
      <c r="B235" s="75" t="s">
        <v>1061</v>
      </c>
      <c r="C235" s="75"/>
      <c r="D235" s="75"/>
      <c r="E235" s="75"/>
      <c r="F235" s="75"/>
      <c r="G235" s="75"/>
      <c r="H235" s="75"/>
      <c r="I235" s="75"/>
      <c r="J235" s="75"/>
      <c r="K235" s="75"/>
      <c r="L235" s="75"/>
      <c r="M235" s="75"/>
      <c r="N235" s="75"/>
      <c r="O235" s="75"/>
      <c r="P235" s="75"/>
      <c r="Q235" s="75"/>
      <c r="R235" s="75"/>
      <c r="S235" s="75"/>
      <c r="T235" s="75"/>
      <c r="U235" s="75"/>
      <c r="V235" s="75"/>
      <c r="W235" s="75"/>
      <c r="X235" s="75"/>
      <c r="Y235" s="75"/>
      <c r="Z235" s="75"/>
      <c r="AA235" s="75"/>
      <c r="AB235" s="75"/>
      <c r="AC235" s="75"/>
      <c r="AD235" s="75"/>
      <c r="AE235" s="75"/>
      <c r="AF235" s="75"/>
      <c r="AG235" s="75"/>
      <c r="AH235" s="75"/>
      <c r="AI235" s="4"/>
      <c r="AJ235" s="4"/>
      <c r="AK235" s="4"/>
      <c r="AL235" s="4"/>
      <c r="AM235" s="4"/>
      <c r="AN235" s="4"/>
    </row>
    <row r="236" spans="1:40" ht="18.75">
      <c r="A236" s="4"/>
      <c r="B236" s="93" t="s">
        <v>179</v>
      </c>
      <c r="C236" s="93"/>
      <c r="D236" s="93"/>
      <c r="E236" s="93"/>
      <c r="F236" s="93"/>
      <c r="G236" s="93"/>
      <c r="H236" s="93"/>
      <c r="I236" s="93"/>
      <c r="J236" s="93"/>
      <c r="K236" s="93"/>
      <c r="L236" s="93"/>
      <c r="M236" s="93" t="s">
        <v>172</v>
      </c>
      <c r="N236" s="93"/>
      <c r="O236" s="93"/>
      <c r="P236" s="151"/>
      <c r="Q236" s="93"/>
      <c r="R236" s="151"/>
      <c r="S236" s="151"/>
      <c r="T236" s="93"/>
      <c r="U236" s="151"/>
      <c r="V236" s="151"/>
      <c r="W236" s="93"/>
      <c r="X236" s="93"/>
      <c r="Y236" s="151" t="s">
        <v>746</v>
      </c>
      <c r="Z236" s="151"/>
      <c r="AA236" s="151"/>
      <c r="AB236" s="151"/>
      <c r="AC236" s="151"/>
      <c r="AD236" s="151" t="s">
        <v>44</v>
      </c>
      <c r="AE236" s="151"/>
      <c r="AF236" s="151"/>
      <c r="AG236" s="151"/>
      <c r="AH236" s="151"/>
      <c r="AI236" s="151"/>
      <c r="AJ236" s="151"/>
      <c r="AK236" s="151"/>
      <c r="AL236" s="151"/>
      <c r="AM236" s="151"/>
      <c r="AN236" s="151"/>
    </row>
    <row r="237" spans="1:40" ht="18.75">
      <c r="A237" s="4"/>
      <c r="B237" s="20" t="s">
        <v>810</v>
      </c>
      <c r="C237" s="20"/>
      <c r="D237" s="20"/>
      <c r="E237" s="20"/>
      <c r="F237" s="20"/>
      <c r="G237" s="20"/>
      <c r="H237" s="20"/>
      <c r="I237" s="20"/>
      <c r="J237" s="20"/>
      <c r="K237" s="20"/>
      <c r="L237" s="20"/>
      <c r="M237" s="108" t="s">
        <v>73</v>
      </c>
      <c r="N237" s="194"/>
      <c r="O237" s="194"/>
      <c r="P237" s="415"/>
      <c r="Q237" s="439" t="s">
        <v>663</v>
      </c>
      <c r="R237" s="463"/>
      <c r="S237" s="472"/>
      <c r="T237" s="439" t="s">
        <v>947</v>
      </c>
      <c r="U237" s="463"/>
      <c r="V237" s="472"/>
      <c r="W237" s="241" t="s">
        <v>395</v>
      </c>
      <c r="X237" s="325"/>
      <c r="Y237" s="530"/>
      <c r="Z237" s="549"/>
      <c r="AA237" s="549"/>
      <c r="AB237" s="549"/>
      <c r="AC237" s="574"/>
      <c r="AD237" s="583"/>
      <c r="AE237" s="587"/>
      <c r="AF237" s="587"/>
      <c r="AG237" s="587"/>
      <c r="AH237" s="587"/>
      <c r="AI237" s="587"/>
      <c r="AJ237" s="587"/>
      <c r="AK237" s="587"/>
      <c r="AL237" s="587"/>
      <c r="AM237" s="587"/>
      <c r="AN237" s="748"/>
    </row>
    <row r="238" spans="1:40">
      <c r="A238" s="4"/>
      <c r="B238" s="20" t="s">
        <v>1052</v>
      </c>
      <c r="C238" s="20"/>
      <c r="D238" s="20"/>
      <c r="E238" s="20"/>
      <c r="F238" s="20"/>
      <c r="G238" s="20"/>
      <c r="H238" s="20"/>
      <c r="I238" s="20"/>
      <c r="J238" s="20"/>
      <c r="K238" s="20"/>
      <c r="L238" s="20"/>
      <c r="M238" s="108" t="s">
        <v>73</v>
      </c>
      <c r="N238" s="194"/>
      <c r="O238" s="194"/>
      <c r="P238" s="416"/>
      <c r="Q238" s="439" t="s">
        <v>663</v>
      </c>
      <c r="R238" s="464"/>
      <c r="S238" s="473"/>
      <c r="T238" s="439" t="s">
        <v>947</v>
      </c>
      <c r="U238" s="464"/>
      <c r="V238" s="473"/>
      <c r="W238" s="241" t="s">
        <v>395</v>
      </c>
      <c r="X238" s="325"/>
      <c r="Y238" s="531"/>
      <c r="Z238" s="550"/>
      <c r="AA238" s="550"/>
      <c r="AB238" s="550"/>
      <c r="AC238" s="575"/>
      <c r="AD238" s="584"/>
      <c r="AE238" s="588"/>
      <c r="AF238" s="588"/>
      <c r="AG238" s="588"/>
      <c r="AH238" s="588"/>
      <c r="AI238" s="588"/>
      <c r="AJ238" s="588"/>
      <c r="AK238" s="588"/>
      <c r="AL238" s="588"/>
      <c r="AM238" s="588"/>
      <c r="AN238" s="749"/>
    </row>
    <row r="239" spans="1:40" ht="18.75">
      <c r="A239" s="4"/>
      <c r="B239" s="20" t="s">
        <v>255</v>
      </c>
      <c r="C239" s="20"/>
      <c r="D239" s="20"/>
      <c r="E239" s="20"/>
      <c r="F239" s="20"/>
      <c r="G239" s="20"/>
      <c r="H239" s="20"/>
      <c r="I239" s="20"/>
      <c r="J239" s="20"/>
      <c r="K239" s="20"/>
      <c r="L239" s="20"/>
      <c r="M239" s="108" t="s">
        <v>73</v>
      </c>
      <c r="N239" s="194"/>
      <c r="O239" s="194"/>
      <c r="P239" s="417"/>
      <c r="Q239" s="439" t="s">
        <v>663</v>
      </c>
      <c r="R239" s="465"/>
      <c r="S239" s="474"/>
      <c r="T239" s="439" t="s">
        <v>947</v>
      </c>
      <c r="U239" s="465"/>
      <c r="V239" s="474"/>
      <c r="W239" s="241" t="s">
        <v>395</v>
      </c>
      <c r="X239" s="325"/>
      <c r="Y239" s="353"/>
      <c r="Z239" s="372"/>
      <c r="AA239" s="372"/>
      <c r="AB239" s="372"/>
      <c r="AC239" s="576"/>
      <c r="AD239" s="585"/>
      <c r="AE239" s="589"/>
      <c r="AF239" s="589"/>
      <c r="AG239" s="589"/>
      <c r="AH239" s="589"/>
      <c r="AI239" s="589"/>
      <c r="AJ239" s="589"/>
      <c r="AK239" s="589"/>
      <c r="AL239" s="589"/>
      <c r="AM239" s="589"/>
      <c r="AN239" s="750"/>
    </row>
    <row r="240" spans="1:40" ht="18.7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row>
    <row r="241" spans="1:40">
      <c r="A241" s="4" t="s">
        <v>223</v>
      </c>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row>
    <row r="242" spans="1:40" ht="18.75">
      <c r="A242" s="4"/>
      <c r="B242" s="75" t="s">
        <v>1026</v>
      </c>
      <c r="C242" s="75"/>
      <c r="D242" s="75"/>
      <c r="E242" s="75"/>
      <c r="F242" s="75"/>
      <c r="G242" s="75"/>
      <c r="H242" s="75"/>
      <c r="I242" s="75"/>
      <c r="J242" s="75"/>
      <c r="K242" s="75"/>
      <c r="L242" s="75"/>
      <c r="M242" s="75"/>
      <c r="N242" s="75"/>
      <c r="O242" s="75"/>
      <c r="P242" s="75"/>
      <c r="Q242" s="75"/>
      <c r="R242" s="75"/>
      <c r="S242" s="75"/>
      <c r="T242" s="75"/>
      <c r="U242" s="75"/>
      <c r="V242" s="75"/>
      <c r="W242" s="75"/>
      <c r="X242" s="75"/>
      <c r="Y242" s="75"/>
      <c r="Z242" s="75"/>
      <c r="AA242" s="75"/>
      <c r="AB242" s="75"/>
      <c r="AC242" s="75"/>
      <c r="AD242" s="75"/>
      <c r="AE242" s="75"/>
      <c r="AF242" s="75"/>
      <c r="AG242" s="75"/>
      <c r="AH242" s="75"/>
      <c r="AI242" s="4"/>
      <c r="AJ242" s="94"/>
      <c r="AK242" s="94"/>
      <c r="AL242" s="94"/>
      <c r="AM242" s="94"/>
      <c r="AN242" s="94"/>
    </row>
    <row r="243" spans="1:40" ht="18.75">
      <c r="A243" s="4"/>
      <c r="B243" s="75" t="s">
        <v>941</v>
      </c>
      <c r="C243" s="75"/>
      <c r="D243" s="75"/>
      <c r="E243" s="75"/>
      <c r="F243" s="75"/>
      <c r="G243" s="75"/>
      <c r="H243" s="75"/>
      <c r="I243" s="75"/>
      <c r="J243" s="75"/>
      <c r="K243" s="75"/>
      <c r="L243" s="75"/>
      <c r="M243" s="75"/>
      <c r="N243" s="75"/>
      <c r="O243" s="75"/>
      <c r="P243" s="75"/>
      <c r="Q243" s="75"/>
      <c r="R243" s="75"/>
      <c r="S243" s="75"/>
      <c r="T243" s="75"/>
      <c r="U243" s="75"/>
      <c r="V243" s="75"/>
      <c r="W243" s="75"/>
      <c r="X243" s="75"/>
      <c r="Y243" s="75"/>
      <c r="Z243" s="75"/>
      <c r="AA243" s="75"/>
      <c r="AB243" s="75"/>
      <c r="AC243" s="75"/>
      <c r="AD243" s="75"/>
      <c r="AE243" s="75"/>
      <c r="AF243" s="75"/>
      <c r="AG243" s="75"/>
      <c r="AH243" s="75"/>
      <c r="AI243" s="4"/>
      <c r="AJ243" s="648"/>
      <c r="AK243" s="684"/>
      <c r="AL243" s="684"/>
      <c r="AM243" s="684"/>
      <c r="AN243" s="751"/>
    </row>
    <row r="244" spans="1:40">
      <c r="A244" s="4"/>
      <c r="B244" s="75" t="s">
        <v>1098</v>
      </c>
      <c r="C244" s="75"/>
      <c r="D244" s="75"/>
      <c r="E244" s="75"/>
      <c r="F244" s="75"/>
      <c r="G244" s="75"/>
      <c r="H244" s="75"/>
      <c r="I244" s="75"/>
      <c r="J244" s="75"/>
      <c r="K244" s="75"/>
      <c r="L244" s="75"/>
      <c r="M244" s="75"/>
      <c r="N244" s="75"/>
      <c r="O244" s="75"/>
      <c r="P244" s="75"/>
      <c r="Q244" s="75"/>
      <c r="R244" s="75"/>
      <c r="S244" s="75"/>
      <c r="T244" s="75"/>
      <c r="U244" s="75"/>
      <c r="V244" s="75"/>
      <c r="W244" s="75"/>
      <c r="X244" s="75"/>
      <c r="Y244" s="75"/>
      <c r="Z244" s="75"/>
      <c r="AA244" s="75"/>
      <c r="AB244" s="75"/>
      <c r="AC244" s="75"/>
      <c r="AD244" s="75"/>
      <c r="AE244" s="75"/>
      <c r="AF244" s="75"/>
      <c r="AG244" s="75"/>
      <c r="AH244" s="75"/>
      <c r="AI244" s="4"/>
      <c r="AJ244" s="531"/>
      <c r="AK244" s="550"/>
      <c r="AL244" s="550"/>
      <c r="AM244" s="550"/>
      <c r="AN244" s="730"/>
    </row>
    <row r="245" spans="1:40">
      <c r="A245" s="4"/>
      <c r="B245" s="75" t="s">
        <v>800</v>
      </c>
      <c r="C245" s="75"/>
      <c r="D245" s="75"/>
      <c r="E245" s="75"/>
      <c r="F245" s="75"/>
      <c r="G245" s="75"/>
      <c r="H245" s="75"/>
      <c r="I245" s="75"/>
      <c r="J245" s="75"/>
      <c r="K245" s="75"/>
      <c r="L245" s="75"/>
      <c r="M245" s="75"/>
      <c r="N245" s="75"/>
      <c r="O245" s="75"/>
      <c r="P245" s="75"/>
      <c r="Q245" s="75"/>
      <c r="R245" s="75"/>
      <c r="S245" s="75"/>
      <c r="T245" s="75"/>
      <c r="U245" s="75"/>
      <c r="V245" s="75"/>
      <c r="W245" s="75"/>
      <c r="X245" s="75"/>
      <c r="Y245" s="75"/>
      <c r="Z245" s="75"/>
      <c r="AA245" s="75"/>
      <c r="AB245" s="75"/>
      <c r="AC245" s="75"/>
      <c r="AD245" s="75"/>
      <c r="AE245" s="75"/>
      <c r="AF245" s="75"/>
      <c r="AG245" s="75"/>
      <c r="AH245" s="75"/>
      <c r="AI245" s="4"/>
      <c r="AJ245" s="531"/>
      <c r="AK245" s="550"/>
      <c r="AL245" s="550"/>
      <c r="AM245" s="550"/>
      <c r="AN245" s="730"/>
    </row>
    <row r="246" spans="1:40">
      <c r="A246" s="4"/>
      <c r="B246" s="75" t="s">
        <v>277</v>
      </c>
      <c r="C246" s="75"/>
      <c r="D246" s="75"/>
      <c r="E246" s="75"/>
      <c r="F246" s="75"/>
      <c r="G246" s="75"/>
      <c r="H246" s="75"/>
      <c r="I246" s="75"/>
      <c r="J246" s="75"/>
      <c r="K246" s="75"/>
      <c r="L246" s="75"/>
      <c r="M246" s="75"/>
      <c r="N246" s="75"/>
      <c r="O246" s="75"/>
      <c r="P246" s="75"/>
      <c r="Q246" s="75"/>
      <c r="R246" s="75"/>
      <c r="S246" s="75"/>
      <c r="T246" s="75"/>
      <c r="U246" s="75"/>
      <c r="V246" s="75"/>
      <c r="W246" s="75"/>
      <c r="X246" s="75"/>
      <c r="Y246" s="75"/>
      <c r="Z246" s="75"/>
      <c r="AA246" s="75"/>
      <c r="AB246" s="75"/>
      <c r="AC246" s="75"/>
      <c r="AD246" s="75"/>
      <c r="AE246" s="75"/>
      <c r="AF246" s="75"/>
      <c r="AG246" s="75"/>
      <c r="AH246" s="75"/>
      <c r="AI246" s="4"/>
      <c r="AJ246" s="531"/>
      <c r="AK246" s="550"/>
      <c r="AL246" s="550"/>
      <c r="AM246" s="550"/>
      <c r="AN246" s="730"/>
    </row>
    <row r="247" spans="1:40" ht="18.75">
      <c r="A247" s="4"/>
      <c r="B247" s="75" t="s">
        <v>1076</v>
      </c>
      <c r="C247" s="75"/>
      <c r="D247" s="75"/>
      <c r="E247" s="75"/>
      <c r="F247" s="75"/>
      <c r="G247" s="75"/>
      <c r="H247" s="75"/>
      <c r="I247" s="75"/>
      <c r="J247" s="75"/>
      <c r="K247" s="75"/>
      <c r="L247" s="75"/>
      <c r="M247" s="75"/>
      <c r="N247" s="75"/>
      <c r="O247" s="75"/>
      <c r="P247" s="75"/>
      <c r="Q247" s="75"/>
      <c r="R247" s="75"/>
      <c r="S247" s="75"/>
      <c r="T247" s="75"/>
      <c r="U247" s="75"/>
      <c r="V247" s="75"/>
      <c r="W247" s="75"/>
      <c r="X247" s="75"/>
      <c r="Y247" s="75"/>
      <c r="Z247" s="75"/>
      <c r="AA247" s="75"/>
      <c r="AB247" s="75"/>
      <c r="AC247" s="75"/>
      <c r="AD247" s="75"/>
      <c r="AE247" s="75"/>
      <c r="AF247" s="75"/>
      <c r="AG247" s="75"/>
      <c r="AH247" s="75"/>
      <c r="AI247" s="4"/>
      <c r="AJ247" s="353"/>
      <c r="AK247" s="372"/>
      <c r="AL247" s="372"/>
      <c r="AM247" s="372"/>
      <c r="AN247" s="413"/>
    </row>
    <row r="248" spans="1:40" ht="12"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row>
    <row r="249" spans="1:40" ht="18.75">
      <c r="A249" s="4"/>
      <c r="B249" s="4" t="s">
        <v>566</v>
      </c>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row>
    <row r="250" spans="1:40" ht="18.75">
      <c r="A250" s="4"/>
      <c r="B250" s="4" t="s">
        <v>569</v>
      </c>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530"/>
      <c r="AK250" s="549"/>
      <c r="AL250" s="549"/>
      <c r="AM250" s="549"/>
      <c r="AN250" s="728"/>
    </row>
    <row r="251" spans="1:40">
      <c r="A251" s="4"/>
      <c r="B251" s="4" t="s">
        <v>572</v>
      </c>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531"/>
      <c r="AK251" s="550"/>
      <c r="AL251" s="550"/>
      <c r="AM251" s="550"/>
      <c r="AN251" s="730"/>
    </row>
    <row r="252" spans="1:40" ht="18.75">
      <c r="A252" s="4"/>
      <c r="B252" s="75" t="s">
        <v>991</v>
      </c>
      <c r="C252" s="75"/>
      <c r="D252" s="75"/>
      <c r="E252" s="75"/>
      <c r="F252" s="75"/>
      <c r="G252" s="75"/>
      <c r="H252" s="75"/>
      <c r="I252" s="75"/>
      <c r="J252" s="75"/>
      <c r="K252" s="75"/>
      <c r="L252" s="75"/>
      <c r="M252" s="75"/>
      <c r="N252" s="75"/>
      <c r="O252" s="75"/>
      <c r="P252" s="75"/>
      <c r="Q252" s="75"/>
      <c r="R252" s="75"/>
      <c r="S252" s="75"/>
      <c r="T252" s="75"/>
      <c r="U252" s="75"/>
      <c r="V252" s="75"/>
      <c r="W252" s="75"/>
      <c r="X252" s="75"/>
      <c r="Y252" s="75"/>
      <c r="Z252" s="75"/>
      <c r="AA252" s="75"/>
      <c r="AB252" s="75"/>
      <c r="AC252" s="75"/>
      <c r="AD252" s="75"/>
      <c r="AE252" s="75"/>
      <c r="AF252" s="75"/>
      <c r="AG252" s="75"/>
      <c r="AH252" s="75"/>
      <c r="AI252" s="72"/>
      <c r="AJ252" s="209"/>
      <c r="AK252" s="209"/>
      <c r="AL252" s="209"/>
      <c r="AM252" s="209"/>
      <c r="AN252" s="752"/>
    </row>
    <row r="253" spans="1:40" ht="39" customHeight="1">
      <c r="A253" s="4"/>
      <c r="B253" s="4" t="s">
        <v>1054</v>
      </c>
      <c r="C253" s="4"/>
      <c r="D253" s="4"/>
      <c r="E253" s="4"/>
      <c r="F253" s="4"/>
      <c r="G253" s="4"/>
      <c r="H253" s="4"/>
      <c r="I253" s="4"/>
      <c r="J253" s="4"/>
      <c r="K253" s="4"/>
      <c r="L253" s="4"/>
      <c r="M253" s="4"/>
      <c r="N253" s="4"/>
      <c r="O253" s="4"/>
      <c r="P253" s="267"/>
      <c r="Q253" s="283"/>
      <c r="R253" s="283"/>
      <c r="S253" s="283"/>
      <c r="T253" s="283"/>
      <c r="U253" s="283"/>
      <c r="V253" s="283"/>
      <c r="W253" s="283"/>
      <c r="X253" s="283"/>
      <c r="Y253" s="283"/>
      <c r="Z253" s="283"/>
      <c r="AA253" s="283"/>
      <c r="AB253" s="283"/>
      <c r="AC253" s="283"/>
      <c r="AD253" s="283"/>
      <c r="AE253" s="283"/>
      <c r="AF253" s="283"/>
      <c r="AG253" s="283"/>
      <c r="AH253" s="283"/>
      <c r="AI253" s="283"/>
      <c r="AJ253" s="283"/>
      <c r="AK253" s="283"/>
      <c r="AL253" s="283"/>
      <c r="AM253" s="283"/>
      <c r="AN253" s="354"/>
    </row>
    <row r="254" spans="1:40" s="70" customFormat="1" ht="17.45" customHeight="1">
      <c r="A254" s="4"/>
      <c r="B254" s="111"/>
      <c r="C254" s="111"/>
      <c r="D254" s="111"/>
      <c r="E254" s="111"/>
      <c r="F254" s="111"/>
      <c r="G254" s="111"/>
      <c r="H254" s="111"/>
      <c r="I254" s="111"/>
      <c r="J254" s="111"/>
      <c r="K254" s="111"/>
      <c r="L254" s="111"/>
      <c r="M254" s="111"/>
      <c r="N254" s="111"/>
      <c r="O254" s="111"/>
      <c r="P254" s="100"/>
      <c r="Q254" s="100"/>
      <c r="R254" s="100"/>
      <c r="S254" s="100"/>
      <c r="T254" s="100"/>
      <c r="U254" s="100"/>
      <c r="V254" s="100"/>
      <c r="W254" s="100"/>
      <c r="X254" s="100"/>
      <c r="Y254" s="100"/>
      <c r="Z254" s="100"/>
      <c r="AA254" s="100"/>
      <c r="AB254" s="100"/>
      <c r="AC254" s="100"/>
      <c r="AD254" s="100"/>
      <c r="AE254" s="100"/>
      <c r="AF254" s="100"/>
      <c r="AG254" s="100"/>
      <c r="AH254" s="100"/>
      <c r="AI254" s="100"/>
      <c r="AJ254" s="100"/>
      <c r="AK254" s="100"/>
      <c r="AL254" s="100"/>
      <c r="AM254" s="100"/>
      <c r="AN254" s="100"/>
    </row>
    <row r="255" spans="1:40" ht="18.75">
      <c r="A255" s="4"/>
      <c r="B255" s="4" t="s">
        <v>574</v>
      </c>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72"/>
      <c r="AJ255" s="649"/>
      <c r="AK255" s="549"/>
      <c r="AL255" s="549"/>
      <c r="AM255" s="549"/>
      <c r="AN255" s="728"/>
    </row>
    <row r="256" spans="1:40">
      <c r="A256" s="4"/>
      <c r="B256" s="75" t="s">
        <v>358</v>
      </c>
      <c r="C256" s="75"/>
      <c r="D256" s="75"/>
      <c r="E256" s="75"/>
      <c r="F256" s="75"/>
      <c r="G256" s="75"/>
      <c r="H256" s="75"/>
      <c r="I256" s="75"/>
      <c r="J256" s="75"/>
      <c r="K256" s="75"/>
      <c r="L256" s="75"/>
      <c r="M256" s="75"/>
      <c r="N256" s="75"/>
      <c r="O256" s="75"/>
      <c r="P256" s="75"/>
      <c r="Q256" s="75"/>
      <c r="R256" s="75"/>
      <c r="S256" s="75"/>
      <c r="T256" s="75"/>
      <c r="U256" s="75"/>
      <c r="V256" s="75"/>
      <c r="W256" s="75"/>
      <c r="X256" s="75"/>
      <c r="Y256" s="75"/>
      <c r="Z256" s="75"/>
      <c r="AA256" s="75"/>
      <c r="AB256" s="75"/>
      <c r="AC256" s="75"/>
      <c r="AD256" s="75"/>
      <c r="AE256" s="75"/>
      <c r="AF256" s="75"/>
      <c r="AG256" s="75"/>
      <c r="AH256" s="75"/>
      <c r="AI256" s="72"/>
      <c r="AJ256" s="650"/>
      <c r="AK256" s="209"/>
      <c r="AL256" s="209"/>
      <c r="AM256" s="209"/>
      <c r="AN256" s="752"/>
    </row>
    <row r="257" spans="1:40">
      <c r="A257" s="4"/>
      <c r="B257" s="75" t="s">
        <v>318</v>
      </c>
      <c r="C257" s="75"/>
      <c r="D257" s="75"/>
      <c r="E257" s="75"/>
      <c r="F257" s="75"/>
      <c r="G257" s="75"/>
      <c r="H257" s="75"/>
      <c r="I257" s="75"/>
      <c r="J257" s="75"/>
      <c r="K257" s="75"/>
      <c r="L257" s="75"/>
      <c r="M257" s="75"/>
      <c r="N257" s="75"/>
      <c r="O257" s="75"/>
      <c r="P257" s="75"/>
      <c r="Q257" s="75"/>
      <c r="R257" s="75"/>
      <c r="S257" s="75"/>
      <c r="T257" s="75"/>
      <c r="U257" s="75"/>
      <c r="V257" s="75"/>
      <c r="W257" s="75"/>
      <c r="X257" s="75"/>
      <c r="Y257" s="75"/>
      <c r="Z257" s="75"/>
      <c r="AA257" s="75"/>
      <c r="AB257" s="75"/>
      <c r="AC257" s="75"/>
      <c r="AD257" s="75"/>
      <c r="AE257" s="75"/>
      <c r="AF257" s="75"/>
      <c r="AG257" s="75"/>
      <c r="AH257" s="75"/>
      <c r="AI257" s="4"/>
      <c r="AJ257" s="531"/>
      <c r="AK257" s="550"/>
      <c r="AL257" s="550"/>
      <c r="AM257" s="550"/>
      <c r="AN257" s="730"/>
    </row>
    <row r="258" spans="1:40">
      <c r="A258" s="4"/>
      <c r="B258" s="4" t="s">
        <v>575</v>
      </c>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531"/>
      <c r="AK258" s="550"/>
      <c r="AL258" s="550"/>
      <c r="AM258" s="550"/>
      <c r="AN258" s="730"/>
    </row>
    <row r="259" spans="1:40" ht="18.75">
      <c r="A259" s="4"/>
      <c r="B259" s="75" t="s">
        <v>1027</v>
      </c>
      <c r="C259" s="75"/>
      <c r="D259" s="75"/>
      <c r="E259" s="75"/>
      <c r="F259" s="75"/>
      <c r="G259" s="75"/>
      <c r="H259" s="75"/>
      <c r="I259" s="75"/>
      <c r="J259" s="75"/>
      <c r="K259" s="75"/>
      <c r="L259" s="75"/>
      <c r="M259" s="75"/>
      <c r="N259" s="75"/>
      <c r="O259" s="75"/>
      <c r="P259" s="75"/>
      <c r="Q259" s="75"/>
      <c r="R259" s="75"/>
      <c r="S259" s="75"/>
      <c r="T259" s="75"/>
      <c r="U259" s="75"/>
      <c r="V259" s="75"/>
      <c r="W259" s="75"/>
      <c r="X259" s="75"/>
      <c r="Y259" s="75"/>
      <c r="Z259" s="75"/>
      <c r="AA259" s="75"/>
      <c r="AB259" s="75"/>
      <c r="AC259" s="75"/>
      <c r="AD259" s="75"/>
      <c r="AE259" s="75"/>
      <c r="AF259" s="75"/>
      <c r="AG259" s="75"/>
      <c r="AH259" s="75"/>
      <c r="AI259" s="72"/>
      <c r="AJ259" s="633"/>
      <c r="AK259" s="678"/>
      <c r="AL259" s="678"/>
      <c r="AM259" s="678"/>
      <c r="AN259" s="735"/>
    </row>
    <row r="260" spans="1:40" ht="19.5">
      <c r="A260" s="4"/>
      <c r="B260" s="4" t="s">
        <v>585</v>
      </c>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row>
    <row r="261" spans="1:40" ht="39" customHeight="1">
      <c r="A261" s="4"/>
      <c r="B261" s="101"/>
      <c r="C261" s="192"/>
      <c r="D261" s="192"/>
      <c r="E261" s="192"/>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475"/>
    </row>
    <row r="262" spans="1:40" s="70" customFormat="1" ht="14.25" customHeight="1">
      <c r="A262" s="4"/>
      <c r="B262" s="112"/>
      <c r="C262" s="112"/>
      <c r="D262" s="112"/>
      <c r="E262" s="112"/>
      <c r="F262" s="112"/>
      <c r="G262" s="112"/>
      <c r="H262" s="112"/>
      <c r="I262" s="112"/>
      <c r="J262" s="112"/>
      <c r="K262" s="112"/>
      <c r="L262" s="112"/>
      <c r="M262" s="112"/>
      <c r="N262" s="112"/>
      <c r="O262" s="112"/>
      <c r="P262" s="112"/>
      <c r="Q262" s="112"/>
      <c r="R262" s="112"/>
      <c r="S262" s="112"/>
      <c r="T262" s="112"/>
      <c r="U262" s="112"/>
      <c r="V262" s="112"/>
      <c r="W262" s="112"/>
      <c r="X262" s="112"/>
      <c r="Y262" s="112"/>
      <c r="Z262" s="112"/>
      <c r="AA262" s="112"/>
      <c r="AB262" s="112"/>
      <c r="AC262" s="112"/>
      <c r="AD262" s="112"/>
      <c r="AE262" s="112"/>
      <c r="AF262" s="112"/>
      <c r="AG262" s="112"/>
      <c r="AH262" s="112"/>
      <c r="AI262" s="112"/>
      <c r="AJ262" s="651"/>
      <c r="AK262" s="651"/>
      <c r="AL262" s="651"/>
      <c r="AM262" s="651"/>
      <c r="AN262" s="651"/>
    </row>
    <row r="263" spans="1:40" ht="18.75">
      <c r="A263" s="4"/>
      <c r="B263" s="4" t="s">
        <v>1242</v>
      </c>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303"/>
      <c r="AK263" s="317"/>
      <c r="AL263" s="317"/>
      <c r="AM263" s="317"/>
      <c r="AN263" s="328"/>
    </row>
    <row r="264" spans="1:40">
      <c r="A264" s="4"/>
      <c r="B264" s="4" t="s">
        <v>1243</v>
      </c>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648"/>
      <c r="AK264" s="684"/>
      <c r="AL264" s="684"/>
      <c r="AM264" s="684"/>
      <c r="AN264" s="751"/>
    </row>
    <row r="265" spans="1:40">
      <c r="A265" s="4"/>
      <c r="B265" s="4" t="s">
        <v>938</v>
      </c>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531"/>
      <c r="AK265" s="550"/>
      <c r="AL265" s="550"/>
      <c r="AM265" s="550"/>
      <c r="AN265" s="730"/>
    </row>
    <row r="266" spans="1:40">
      <c r="A266" s="4"/>
      <c r="B266" s="4" t="s">
        <v>423</v>
      </c>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531"/>
      <c r="AK266" s="550"/>
      <c r="AL266" s="550"/>
      <c r="AM266" s="550"/>
      <c r="AN266" s="730"/>
    </row>
    <row r="267" spans="1:40">
      <c r="A267" s="4"/>
      <c r="B267" s="4" t="s">
        <v>625</v>
      </c>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61"/>
      <c r="AK267" s="208"/>
      <c r="AL267" s="208"/>
      <c r="AM267" s="208"/>
      <c r="AN267" s="482"/>
    </row>
    <row r="268" spans="1:40">
      <c r="A268" s="4"/>
      <c r="B268" s="4" t="s">
        <v>1090</v>
      </c>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31"/>
      <c r="AK268" s="550"/>
      <c r="AL268" s="550"/>
      <c r="AM268" s="550"/>
      <c r="AN268" s="730"/>
    </row>
    <row r="269" spans="1:40" ht="18.75">
      <c r="A269" s="4"/>
      <c r="B269" s="4" t="s">
        <v>1200</v>
      </c>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31"/>
      <c r="AK269" s="550"/>
      <c r="AL269" s="550"/>
      <c r="AM269" s="550"/>
      <c r="AN269" s="730"/>
    </row>
    <row r="270" spans="1:40" ht="19.5">
      <c r="A270" s="4"/>
      <c r="B270" s="4" t="s">
        <v>557</v>
      </c>
      <c r="C270" s="4"/>
      <c r="D270" s="4"/>
      <c r="E270" s="4"/>
      <c r="F270" s="4"/>
      <c r="G270" s="4"/>
      <c r="H270" s="4"/>
      <c r="I270" s="4"/>
      <c r="J270" s="4"/>
      <c r="K270" s="72"/>
      <c r="L270" s="267"/>
      <c r="M270" s="283"/>
      <c r="N270" s="283"/>
      <c r="O270" s="283"/>
      <c r="P270" s="283"/>
      <c r="Q270" s="283"/>
      <c r="R270" s="283"/>
      <c r="S270" s="283"/>
      <c r="T270" s="283"/>
      <c r="U270" s="283"/>
      <c r="V270" s="283"/>
      <c r="W270" s="283"/>
      <c r="X270" s="283"/>
      <c r="Y270" s="283"/>
      <c r="Z270" s="283"/>
      <c r="AA270" s="283"/>
      <c r="AB270" s="283"/>
      <c r="AC270" s="283"/>
      <c r="AD270" s="283"/>
      <c r="AE270" s="283"/>
      <c r="AF270" s="283"/>
      <c r="AG270" s="283"/>
      <c r="AH270" s="283"/>
      <c r="AI270" s="283"/>
      <c r="AJ270" s="191"/>
      <c r="AK270" s="191"/>
      <c r="AL270" s="191"/>
      <c r="AM270" s="191"/>
      <c r="AN270" s="604"/>
    </row>
    <row r="271" spans="1:40" ht="18.75">
      <c r="A271" s="4"/>
      <c r="B271" s="4"/>
      <c r="C271" s="4"/>
      <c r="D271" s="4"/>
      <c r="E271" s="4"/>
      <c r="F271" s="4"/>
      <c r="G271" s="4"/>
      <c r="H271" s="4"/>
      <c r="I271" s="4"/>
      <c r="J271" s="4"/>
      <c r="K271" s="4"/>
      <c r="L271" s="356"/>
      <c r="M271" s="356"/>
      <c r="N271" s="356"/>
      <c r="O271" s="356"/>
      <c r="P271" s="356"/>
      <c r="Q271" s="356"/>
      <c r="R271" s="356"/>
      <c r="S271" s="356"/>
      <c r="T271" s="356"/>
      <c r="U271" s="356"/>
      <c r="V271" s="356"/>
      <c r="W271" s="356"/>
      <c r="X271" s="356"/>
      <c r="Y271" s="356"/>
      <c r="Z271" s="356"/>
      <c r="AA271" s="356"/>
      <c r="AB271" s="356"/>
      <c r="AC271" s="356"/>
      <c r="AD271" s="356"/>
      <c r="AE271" s="356"/>
      <c r="AF271" s="356"/>
      <c r="AG271" s="356"/>
      <c r="AH271" s="356"/>
      <c r="AI271" s="356"/>
      <c r="AJ271" s="356"/>
      <c r="AK271" s="356"/>
      <c r="AL271" s="356"/>
      <c r="AM271" s="356"/>
      <c r="AN271" s="356"/>
    </row>
    <row r="272" spans="1:40" ht="18.75">
      <c r="A272" s="4" t="s">
        <v>1118</v>
      </c>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row>
    <row r="273" spans="1:40" ht="18.75">
      <c r="A273" s="4"/>
      <c r="B273" s="75" t="s">
        <v>1244</v>
      </c>
      <c r="C273" s="75"/>
      <c r="D273" s="75"/>
      <c r="E273" s="75"/>
      <c r="F273" s="75"/>
      <c r="G273" s="75"/>
      <c r="H273" s="75"/>
      <c r="I273" s="75"/>
      <c r="J273" s="75"/>
      <c r="K273" s="75"/>
      <c r="L273" s="75"/>
      <c r="M273" s="75"/>
      <c r="N273" s="75"/>
      <c r="O273" s="75"/>
      <c r="P273" s="75"/>
      <c r="Q273" s="75"/>
      <c r="R273" s="75"/>
      <c r="S273" s="75"/>
      <c r="T273" s="75"/>
      <c r="U273" s="75"/>
      <c r="V273" s="75"/>
      <c r="W273" s="75"/>
      <c r="X273" s="75"/>
      <c r="Y273" s="75"/>
      <c r="Z273" s="75"/>
      <c r="AA273" s="75"/>
      <c r="AB273" s="75"/>
      <c r="AC273" s="75"/>
      <c r="AD273" s="75"/>
      <c r="AE273" s="75"/>
      <c r="AF273" s="75"/>
      <c r="AG273" s="75"/>
      <c r="AH273" s="75"/>
      <c r="AI273" s="4"/>
      <c r="AJ273" s="530"/>
      <c r="AK273" s="549"/>
      <c r="AL273" s="549"/>
      <c r="AM273" s="549"/>
      <c r="AN273" s="728"/>
    </row>
    <row r="274" spans="1:40">
      <c r="A274" s="4"/>
      <c r="B274" s="75" t="s">
        <v>896</v>
      </c>
      <c r="C274" s="75"/>
      <c r="D274" s="75"/>
      <c r="E274" s="75"/>
      <c r="F274" s="75"/>
      <c r="G274" s="75"/>
      <c r="H274" s="75"/>
      <c r="I274" s="75"/>
      <c r="J274" s="75"/>
      <c r="K274" s="75"/>
      <c r="L274" s="75"/>
      <c r="M274" s="75"/>
      <c r="N274" s="75"/>
      <c r="O274" s="75"/>
      <c r="P274" s="75"/>
      <c r="Q274" s="75"/>
      <c r="R274" s="75"/>
      <c r="S274" s="75"/>
      <c r="T274" s="75"/>
      <c r="U274" s="75"/>
      <c r="V274" s="75"/>
      <c r="W274" s="75"/>
      <c r="X274" s="75"/>
      <c r="Y274" s="75"/>
      <c r="Z274" s="75"/>
      <c r="AA274" s="75"/>
      <c r="AB274" s="75"/>
      <c r="AC274" s="75"/>
      <c r="AD274" s="75"/>
      <c r="AE274" s="75"/>
      <c r="AF274" s="75"/>
      <c r="AG274" s="75"/>
      <c r="AH274" s="75"/>
      <c r="AI274" s="4"/>
      <c r="AJ274" s="531"/>
      <c r="AK274" s="550"/>
      <c r="AL274" s="550"/>
      <c r="AM274" s="550"/>
      <c r="AN274" s="730"/>
    </row>
    <row r="275" spans="1:40" ht="33.75" customHeight="1">
      <c r="A275" s="4"/>
      <c r="B275" s="80" t="s">
        <v>1245</v>
      </c>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4"/>
      <c r="AI275" s="4"/>
      <c r="AJ275" s="627"/>
      <c r="AK275" s="676"/>
      <c r="AL275" s="676"/>
      <c r="AM275" s="676"/>
      <c r="AN275" s="732"/>
    </row>
    <row r="276" spans="1:40">
      <c r="A276" s="4"/>
      <c r="B276" s="75" t="s">
        <v>93</v>
      </c>
      <c r="C276" s="75"/>
      <c r="D276" s="75"/>
      <c r="E276" s="75"/>
      <c r="F276" s="75"/>
      <c r="G276" s="75"/>
      <c r="H276" s="75"/>
      <c r="I276" s="75"/>
      <c r="J276" s="75"/>
      <c r="K276" s="75"/>
      <c r="L276" s="75"/>
      <c r="M276" s="75"/>
      <c r="N276" s="75"/>
      <c r="O276" s="75"/>
      <c r="P276" s="75"/>
      <c r="Q276" s="75"/>
      <c r="R276" s="75"/>
      <c r="S276" s="75"/>
      <c r="T276" s="75"/>
      <c r="U276" s="75"/>
      <c r="V276" s="75"/>
      <c r="W276" s="75"/>
      <c r="X276" s="75"/>
      <c r="Y276" s="75"/>
      <c r="Z276" s="75"/>
      <c r="AA276" s="75"/>
      <c r="AB276" s="75"/>
      <c r="AC276" s="75"/>
      <c r="AD276" s="75"/>
      <c r="AE276" s="75"/>
      <c r="AF276" s="75"/>
      <c r="AG276" s="75"/>
      <c r="AH276" s="75"/>
      <c r="AI276" s="4"/>
      <c r="AJ276" s="625"/>
      <c r="AK276" s="675"/>
      <c r="AL276" s="675"/>
      <c r="AM276" s="675"/>
      <c r="AN276" s="731"/>
    </row>
    <row r="277" spans="1:40" ht="36" customHeight="1">
      <c r="A277" s="4"/>
      <c r="B277" s="81" t="s">
        <v>847</v>
      </c>
      <c r="C277" s="81"/>
      <c r="D277" s="81"/>
      <c r="E277" s="81"/>
      <c r="F277" s="81"/>
      <c r="G277" s="81"/>
      <c r="H277" s="81"/>
      <c r="I277" s="81"/>
      <c r="J277" s="81"/>
      <c r="K277" s="81"/>
      <c r="L277" s="81"/>
      <c r="M277" s="81"/>
      <c r="N277" s="81"/>
      <c r="O277" s="81"/>
      <c r="P277" s="81"/>
      <c r="Q277" s="81"/>
      <c r="R277" s="81"/>
      <c r="S277" s="81"/>
      <c r="T277" s="81"/>
      <c r="U277" s="81"/>
      <c r="V277" s="81"/>
      <c r="W277" s="81"/>
      <c r="X277" s="81"/>
      <c r="Y277" s="81"/>
      <c r="Z277" s="81"/>
      <c r="AA277" s="81"/>
      <c r="AB277" s="81"/>
      <c r="AC277" s="81"/>
      <c r="AD277" s="81"/>
      <c r="AE277" s="81"/>
      <c r="AF277" s="81"/>
      <c r="AG277" s="81"/>
      <c r="AH277" s="81"/>
      <c r="AI277" s="4"/>
      <c r="AJ277" s="625"/>
      <c r="AK277" s="675"/>
      <c r="AL277" s="675"/>
      <c r="AM277" s="675"/>
      <c r="AN277" s="731"/>
    </row>
    <row r="278" spans="1:40" ht="16.5" customHeight="1">
      <c r="A278" s="4"/>
      <c r="B278" s="75" t="s">
        <v>1101</v>
      </c>
      <c r="C278" s="75"/>
      <c r="D278" s="75"/>
      <c r="E278" s="75"/>
      <c r="F278" s="75"/>
      <c r="G278" s="75"/>
      <c r="H278" s="75"/>
      <c r="I278" s="75"/>
      <c r="J278" s="75"/>
      <c r="K278" s="75"/>
      <c r="L278" s="75"/>
      <c r="M278" s="75"/>
      <c r="N278" s="75"/>
      <c r="O278" s="75"/>
      <c r="P278" s="75"/>
      <c r="Q278" s="75"/>
      <c r="R278" s="75"/>
      <c r="S278" s="75"/>
      <c r="T278" s="75"/>
      <c r="U278" s="75"/>
      <c r="V278" s="75"/>
      <c r="W278" s="75"/>
      <c r="X278" s="75"/>
      <c r="Y278" s="75"/>
      <c r="Z278" s="75"/>
      <c r="AA278" s="75"/>
      <c r="AB278" s="75"/>
      <c r="AC278" s="75"/>
      <c r="AD278" s="75"/>
      <c r="AE278" s="75"/>
      <c r="AF278" s="75"/>
      <c r="AG278" s="75"/>
      <c r="AH278" s="75"/>
      <c r="AI278" s="4"/>
      <c r="AJ278" s="353"/>
      <c r="AK278" s="372"/>
      <c r="AL278" s="372"/>
      <c r="AM278" s="372"/>
      <c r="AN278" s="413"/>
    </row>
    <row r="279" spans="1:40" ht="16.5" customHeight="1">
      <c r="A279" s="4"/>
      <c r="B279" s="75" t="s">
        <v>1102</v>
      </c>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c r="AI279" s="4"/>
      <c r="AJ279" s="4"/>
      <c r="AK279" s="4"/>
      <c r="AL279" s="4"/>
      <c r="AM279" s="4"/>
      <c r="AN279" s="4"/>
    </row>
    <row r="280" spans="1:40" ht="18.75">
      <c r="A280" s="4"/>
      <c r="B280" s="80" t="s">
        <v>998</v>
      </c>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4"/>
      <c r="AJ280" s="530"/>
      <c r="AK280" s="549"/>
      <c r="AL280" s="549"/>
      <c r="AM280" s="549"/>
      <c r="AN280" s="728"/>
    </row>
    <row r="281" spans="1:40" ht="34.5" customHeight="1">
      <c r="A281" s="4"/>
      <c r="B281" s="80" t="s">
        <v>441</v>
      </c>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4"/>
      <c r="AJ281" s="648"/>
      <c r="AK281" s="684"/>
      <c r="AL281" s="684"/>
      <c r="AM281" s="684"/>
      <c r="AN281" s="751"/>
    </row>
    <row r="282" spans="1:40">
      <c r="A282" s="4"/>
      <c r="B282" s="80" t="s">
        <v>1028</v>
      </c>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c r="AI282" s="4"/>
      <c r="AJ282" s="531"/>
      <c r="AK282" s="550"/>
      <c r="AL282" s="550"/>
      <c r="AM282" s="550"/>
      <c r="AN282" s="730"/>
    </row>
    <row r="283" spans="1:40" ht="18.75">
      <c r="A283" s="4"/>
      <c r="B283" s="4" t="s">
        <v>89</v>
      </c>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353"/>
      <c r="AK283" s="372"/>
      <c r="AL283" s="372"/>
      <c r="AM283" s="372"/>
      <c r="AN283" s="413"/>
    </row>
    <row r="284" spans="1:40" ht="19.5">
      <c r="A284" s="4"/>
      <c r="B284" s="75" t="s">
        <v>773</v>
      </c>
      <c r="C284" s="80"/>
      <c r="D284" s="80"/>
      <c r="E284" s="80"/>
      <c r="F284" s="265"/>
      <c r="G284" s="280"/>
      <c r="H284" s="280"/>
      <c r="I284" s="280"/>
      <c r="J284" s="113"/>
      <c r="K284" s="113"/>
      <c r="L284" s="113"/>
      <c r="M284" s="113"/>
      <c r="N284" s="113"/>
      <c r="O284" s="113"/>
      <c r="P284" s="113"/>
      <c r="Q284" s="113"/>
      <c r="R284" s="113"/>
      <c r="S284" s="113"/>
      <c r="T284" s="113"/>
      <c r="U284" s="113"/>
      <c r="V284" s="113"/>
      <c r="W284" s="113"/>
      <c r="X284" s="113"/>
      <c r="Y284" s="113"/>
      <c r="Z284" s="113"/>
      <c r="AA284" s="113"/>
      <c r="AB284" s="113"/>
      <c r="AC284" s="113"/>
      <c r="AD284" s="113"/>
      <c r="AE284" s="113"/>
      <c r="AF284" s="113"/>
      <c r="AG284" s="113"/>
      <c r="AH284" s="113"/>
      <c r="AI284" s="113"/>
      <c r="AJ284" s="637"/>
      <c r="AK284" s="637"/>
      <c r="AL284" s="637"/>
      <c r="AM284" s="637"/>
      <c r="AN284" s="637"/>
    </row>
    <row r="285" spans="1:40" ht="18.75">
      <c r="A285" s="76"/>
      <c r="B285" s="4"/>
      <c r="C285" s="75" t="s">
        <v>324</v>
      </c>
      <c r="D285" s="80"/>
      <c r="E285" s="80"/>
      <c r="F285" s="265"/>
      <c r="G285" s="280"/>
      <c r="H285" s="280"/>
      <c r="I285" s="280"/>
      <c r="J285" s="113"/>
      <c r="K285" s="113"/>
      <c r="L285" s="113"/>
      <c r="M285" s="113"/>
      <c r="N285" s="113"/>
      <c r="O285" s="113"/>
      <c r="P285" s="113"/>
      <c r="Q285" s="113"/>
      <c r="R285" s="113"/>
      <c r="S285" s="113"/>
      <c r="T285" s="113"/>
      <c r="U285" s="113"/>
      <c r="V285" s="113"/>
      <c r="W285" s="113"/>
      <c r="X285" s="113"/>
      <c r="Y285" s="113"/>
      <c r="Z285" s="113"/>
      <c r="AA285" s="113"/>
      <c r="AB285" s="113"/>
      <c r="AC285" s="113"/>
      <c r="AD285" s="113"/>
      <c r="AE285" s="113"/>
      <c r="AF285" s="113"/>
      <c r="AG285" s="113"/>
      <c r="AH285" s="113"/>
      <c r="AI285" s="113"/>
      <c r="AJ285" s="530"/>
      <c r="AK285" s="549"/>
      <c r="AL285" s="549"/>
      <c r="AM285" s="549"/>
      <c r="AN285" s="728"/>
    </row>
    <row r="286" spans="1:40" ht="18.75" customHeight="1">
      <c r="A286" s="76"/>
      <c r="B286" s="4"/>
      <c r="C286" s="4" t="s">
        <v>669</v>
      </c>
      <c r="D286" s="81"/>
      <c r="E286" s="81"/>
      <c r="F286" s="266"/>
      <c r="G286" s="281"/>
      <c r="H286" s="281"/>
      <c r="I286" s="281"/>
      <c r="J286" s="113"/>
      <c r="K286" s="113"/>
      <c r="L286" s="113"/>
      <c r="M286" s="113"/>
      <c r="N286" s="113"/>
      <c r="O286" s="113"/>
      <c r="P286" s="113"/>
      <c r="Q286" s="113"/>
      <c r="R286" s="113"/>
      <c r="S286" s="113"/>
      <c r="T286" s="113"/>
      <c r="U286" s="113"/>
      <c r="V286" s="113"/>
      <c r="W286" s="113"/>
      <c r="X286" s="113"/>
      <c r="Y286" s="113"/>
      <c r="Z286" s="113"/>
      <c r="AA286" s="113"/>
      <c r="AB286" s="113"/>
      <c r="AC286" s="113"/>
      <c r="AD286" s="113"/>
      <c r="AE286" s="113"/>
      <c r="AF286" s="113"/>
      <c r="AG286" s="113"/>
      <c r="AH286" s="113"/>
      <c r="AI286" s="113"/>
      <c r="AJ286" s="353"/>
      <c r="AK286" s="372"/>
      <c r="AL286" s="372"/>
      <c r="AM286" s="372"/>
      <c r="AN286" s="413"/>
    </row>
    <row r="287" spans="1:40" ht="18.7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row>
    <row r="288" spans="1:40" ht="18.75">
      <c r="A288" s="4" t="s">
        <v>755</v>
      </c>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row>
    <row r="289" spans="1:40" ht="18.75">
      <c r="A289" s="4"/>
      <c r="B289" s="4" t="str">
        <f>"◎令和"&amp;DBCS('表紙①'!$H$2-1)&amp;"年度の事故件数"</f>
        <v>◎令和７年度の事故件数</v>
      </c>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303"/>
      <c r="AK289" s="317"/>
      <c r="AL289" s="317"/>
      <c r="AM289" s="328"/>
      <c r="AN289" s="4" t="s">
        <v>768</v>
      </c>
    </row>
    <row r="290" spans="1:40" ht="18.75">
      <c r="A290" s="4"/>
      <c r="B290" s="4" t="str">
        <f>"◎令和"&amp;DBCS('表紙①'!$H$2)&amp;"年度の事故件数(監査日前々月末日現在)"</f>
        <v>◎令和８年度の事故件数(監査日前々月末日現在)</v>
      </c>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304"/>
      <c r="AK290" s="318"/>
      <c r="AL290" s="318"/>
      <c r="AM290" s="329"/>
      <c r="AN290" s="4" t="s">
        <v>768</v>
      </c>
    </row>
    <row r="291" spans="1:40" ht="19.5">
      <c r="A291" s="4"/>
      <c r="B291" s="75" t="s">
        <v>1124</v>
      </c>
      <c r="C291" s="75"/>
      <c r="D291" s="75"/>
      <c r="E291" s="75"/>
      <c r="F291" s="75"/>
      <c r="G291" s="75"/>
      <c r="H291" s="75"/>
      <c r="I291" s="75"/>
      <c r="J291" s="75"/>
      <c r="K291" s="75"/>
      <c r="L291" s="75"/>
      <c r="M291" s="75"/>
      <c r="N291" s="75"/>
      <c r="O291" s="75"/>
      <c r="P291" s="75"/>
      <c r="Q291" s="75"/>
      <c r="R291" s="75"/>
      <c r="S291" s="75"/>
      <c r="T291" s="75"/>
      <c r="U291" s="75"/>
      <c r="V291" s="75"/>
      <c r="W291" s="75"/>
      <c r="X291" s="75"/>
      <c r="Y291" s="75"/>
      <c r="Z291" s="75"/>
      <c r="AA291" s="75"/>
      <c r="AB291" s="75"/>
      <c r="AC291" s="75"/>
      <c r="AD291" s="75"/>
      <c r="AE291" s="75"/>
      <c r="AF291" s="75"/>
      <c r="AG291" s="75"/>
      <c r="AH291" s="4"/>
      <c r="AI291" s="4"/>
      <c r="AJ291" s="4"/>
      <c r="AK291" s="4"/>
      <c r="AL291" s="4"/>
      <c r="AM291" s="4"/>
      <c r="AN291" s="4"/>
    </row>
    <row r="292" spans="1:40" ht="19.5">
      <c r="A292" s="4"/>
      <c r="B292" s="75" t="s">
        <v>1115</v>
      </c>
      <c r="C292" s="75"/>
      <c r="D292" s="75"/>
      <c r="E292" s="75"/>
      <c r="F292" s="75"/>
      <c r="G292" s="75"/>
      <c r="H292" s="75"/>
      <c r="I292" s="75"/>
      <c r="J292" s="75"/>
      <c r="K292" s="75"/>
      <c r="L292" s="75"/>
      <c r="M292" s="75"/>
      <c r="N292" s="75"/>
      <c r="O292" s="75"/>
      <c r="P292" s="75"/>
      <c r="Q292" s="75"/>
      <c r="R292" s="75"/>
      <c r="S292" s="75"/>
      <c r="T292" s="75"/>
      <c r="U292" s="75"/>
      <c r="V292" s="75"/>
      <c r="W292" s="75"/>
      <c r="X292" s="75"/>
      <c r="Y292" s="75"/>
      <c r="Z292" s="75"/>
      <c r="AA292" s="75"/>
      <c r="AB292" s="75"/>
      <c r="AC292" s="75"/>
      <c r="AD292" s="75"/>
      <c r="AE292" s="75"/>
      <c r="AF292" s="75"/>
      <c r="AG292" s="75"/>
      <c r="AH292" s="75"/>
      <c r="AI292" s="4"/>
      <c r="AJ292" s="377"/>
      <c r="AK292" s="393"/>
      <c r="AL292" s="393"/>
      <c r="AM292" s="393"/>
      <c r="AN292" s="460"/>
    </row>
    <row r="293" spans="1:40" ht="18.75">
      <c r="A293" s="4"/>
      <c r="B293" s="75" t="s">
        <v>829</v>
      </c>
      <c r="C293" s="75"/>
      <c r="D293" s="75"/>
      <c r="E293" s="75"/>
      <c r="F293" s="75"/>
      <c r="G293" s="75"/>
      <c r="H293" s="75"/>
      <c r="I293" s="75"/>
      <c r="J293" s="75"/>
      <c r="K293" s="75"/>
      <c r="L293" s="75"/>
      <c r="M293" s="75"/>
      <c r="N293" s="75"/>
      <c r="O293" s="75"/>
      <c r="P293" s="75"/>
      <c r="Q293" s="75"/>
      <c r="R293" s="75"/>
      <c r="S293" s="75"/>
      <c r="T293" s="75"/>
      <c r="U293" s="75"/>
      <c r="V293" s="75"/>
      <c r="W293" s="75"/>
      <c r="X293" s="75"/>
      <c r="Y293" s="75"/>
      <c r="Z293" s="75"/>
      <c r="AA293" s="75"/>
      <c r="AB293" s="75"/>
      <c r="AC293" s="75"/>
      <c r="AD293" s="75"/>
      <c r="AE293" s="75"/>
      <c r="AF293" s="75"/>
      <c r="AG293" s="75"/>
      <c r="AH293" s="75"/>
      <c r="AI293" s="4"/>
      <c r="AJ293" s="637"/>
      <c r="AK293" s="637"/>
      <c r="AL293" s="637"/>
      <c r="AM293" s="637"/>
      <c r="AN293" s="637"/>
    </row>
    <row r="294" spans="1:40" ht="18.75">
      <c r="A294" s="4"/>
      <c r="B294" s="81" t="s">
        <v>276</v>
      </c>
      <c r="C294" s="81"/>
      <c r="D294" s="81"/>
      <c r="E294" s="81"/>
      <c r="F294" s="81"/>
      <c r="G294" s="81"/>
      <c r="H294" s="81"/>
      <c r="I294" s="81"/>
      <c r="J294" s="81"/>
      <c r="K294" s="81"/>
      <c r="L294" s="81"/>
      <c r="M294" s="81"/>
      <c r="N294" s="81"/>
      <c r="O294" s="81"/>
      <c r="P294" s="81"/>
      <c r="Q294" s="81"/>
      <c r="R294" s="81"/>
      <c r="S294" s="81"/>
      <c r="T294" s="81"/>
      <c r="U294" s="81"/>
      <c r="V294" s="81"/>
      <c r="W294" s="81"/>
      <c r="X294" s="81"/>
      <c r="Y294" s="81"/>
      <c r="Z294" s="81"/>
      <c r="AA294" s="81"/>
      <c r="AB294" s="81"/>
      <c r="AC294" s="81"/>
      <c r="AD294" s="81"/>
      <c r="AE294" s="81"/>
      <c r="AF294" s="81"/>
      <c r="AG294" s="81"/>
      <c r="AH294" s="81"/>
      <c r="AI294" s="4"/>
      <c r="AJ294" s="4"/>
      <c r="AK294" s="4"/>
      <c r="AL294" s="4"/>
      <c r="AM294" s="4"/>
      <c r="AN294" s="4"/>
    </row>
    <row r="295" spans="1:40" ht="19.5">
      <c r="A295" s="4"/>
      <c r="B295" s="81"/>
      <c r="C295" s="81"/>
      <c r="D295" s="81"/>
      <c r="E295" s="81"/>
      <c r="F295" s="81"/>
      <c r="G295" s="81"/>
      <c r="H295" s="81"/>
      <c r="I295" s="81"/>
      <c r="J295" s="81"/>
      <c r="K295" s="81"/>
      <c r="L295" s="81"/>
      <c r="M295" s="81"/>
      <c r="N295" s="81"/>
      <c r="O295" s="81"/>
      <c r="P295" s="81"/>
      <c r="Q295" s="81"/>
      <c r="R295" s="81"/>
      <c r="S295" s="81"/>
      <c r="T295" s="81"/>
      <c r="U295" s="81"/>
      <c r="V295" s="81"/>
      <c r="W295" s="81"/>
      <c r="X295" s="81"/>
      <c r="Y295" s="81"/>
      <c r="Z295" s="81"/>
      <c r="AA295" s="81"/>
      <c r="AB295" s="81"/>
      <c r="AC295" s="81"/>
      <c r="AD295" s="81"/>
      <c r="AE295" s="81"/>
      <c r="AF295" s="81"/>
      <c r="AG295" s="81"/>
      <c r="AH295" s="81"/>
      <c r="AI295" s="4"/>
      <c r="AJ295" s="377"/>
      <c r="AK295" s="393"/>
      <c r="AL295" s="393"/>
      <c r="AM295" s="393"/>
      <c r="AN295" s="460"/>
    </row>
    <row r="296" spans="1:40" ht="19.5">
      <c r="A296" s="4"/>
      <c r="B296" s="4" t="s">
        <v>275</v>
      </c>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row>
    <row r="297" spans="1:40" ht="18.75">
      <c r="A297" s="4"/>
      <c r="B297" s="4" t="s">
        <v>579</v>
      </c>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530"/>
      <c r="AK297" s="549"/>
      <c r="AL297" s="549"/>
      <c r="AM297" s="549"/>
      <c r="AN297" s="728"/>
    </row>
    <row r="298" spans="1:40">
      <c r="A298" s="4"/>
      <c r="B298" s="4" t="s">
        <v>208</v>
      </c>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531"/>
      <c r="AK298" s="550"/>
      <c r="AL298" s="550"/>
      <c r="AM298" s="550"/>
      <c r="AN298" s="730"/>
    </row>
    <row r="299" spans="1:40" ht="18.75">
      <c r="A299" s="4"/>
      <c r="B299" s="81" t="s">
        <v>221</v>
      </c>
      <c r="C299" s="81"/>
      <c r="D299" s="81"/>
      <c r="E299" s="81"/>
      <c r="F299" s="81"/>
      <c r="G299" s="81"/>
      <c r="H299" s="81"/>
      <c r="I299" s="81"/>
      <c r="J299" s="81"/>
      <c r="K299" s="81"/>
      <c r="L299" s="81"/>
      <c r="M299" s="81"/>
      <c r="N299" s="81"/>
      <c r="O299" s="81"/>
      <c r="P299" s="81"/>
      <c r="Q299" s="81"/>
      <c r="R299" s="81"/>
      <c r="S299" s="81"/>
      <c r="T299" s="81"/>
      <c r="U299" s="81"/>
      <c r="V299" s="81"/>
      <c r="W299" s="81"/>
      <c r="X299" s="81"/>
      <c r="Y299" s="81"/>
      <c r="Z299" s="81"/>
      <c r="AA299" s="81"/>
      <c r="AB299" s="81"/>
      <c r="AC299" s="81"/>
      <c r="AD299" s="81"/>
      <c r="AE299" s="81"/>
      <c r="AF299" s="81"/>
      <c r="AG299" s="81"/>
      <c r="AH299" s="81"/>
      <c r="AI299" s="4"/>
      <c r="AJ299" s="353"/>
      <c r="AK299" s="372"/>
      <c r="AL299" s="372"/>
      <c r="AM299" s="372"/>
      <c r="AN299" s="413"/>
    </row>
    <row r="300" spans="1:40" ht="19.5">
      <c r="A300" s="4"/>
      <c r="B300" s="81"/>
      <c r="C300" s="81"/>
      <c r="D300" s="81"/>
      <c r="E300" s="81"/>
      <c r="F300" s="81"/>
      <c r="G300" s="81"/>
      <c r="H300" s="81"/>
      <c r="I300" s="81"/>
      <c r="J300" s="81"/>
      <c r="K300" s="81"/>
      <c r="L300" s="81"/>
      <c r="M300" s="81"/>
      <c r="N300" s="81"/>
      <c r="O300" s="81"/>
      <c r="P300" s="81"/>
      <c r="Q300" s="81"/>
      <c r="R300" s="81"/>
      <c r="S300" s="81"/>
      <c r="T300" s="81"/>
      <c r="U300" s="81"/>
      <c r="V300" s="81"/>
      <c r="W300" s="81"/>
      <c r="X300" s="81"/>
      <c r="Y300" s="81"/>
      <c r="Z300" s="81"/>
      <c r="AA300" s="81"/>
      <c r="AB300" s="81"/>
      <c r="AC300" s="81"/>
      <c r="AD300" s="81"/>
      <c r="AE300" s="81"/>
      <c r="AF300" s="81"/>
      <c r="AG300" s="81"/>
      <c r="AH300" s="81"/>
      <c r="AI300" s="4"/>
      <c r="AJ300" s="4"/>
      <c r="AK300" s="4"/>
      <c r="AL300" s="4"/>
      <c r="AM300" s="4"/>
      <c r="AN300" s="4"/>
    </row>
    <row r="301" spans="1:40" ht="18.75">
      <c r="A301" s="4"/>
      <c r="B301" s="80" t="s">
        <v>108</v>
      </c>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c r="AH301" s="80"/>
      <c r="AI301" s="4"/>
      <c r="AJ301" s="530"/>
      <c r="AK301" s="549"/>
      <c r="AL301" s="549"/>
      <c r="AM301" s="549"/>
      <c r="AN301" s="728"/>
    </row>
    <row r="302" spans="1:40">
      <c r="A302" s="4"/>
      <c r="B302" s="4" t="s">
        <v>1018</v>
      </c>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648"/>
      <c r="AK302" s="684"/>
      <c r="AL302" s="684"/>
      <c r="AM302" s="684"/>
      <c r="AN302" s="751"/>
    </row>
    <row r="303" spans="1:40" ht="18.75">
      <c r="A303" s="4"/>
      <c r="B303" s="4" t="s">
        <v>465</v>
      </c>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531"/>
      <c r="AK303" s="550"/>
      <c r="AL303" s="550"/>
      <c r="AM303" s="550"/>
      <c r="AN303" s="730"/>
    </row>
    <row r="304" spans="1:40" ht="18.75">
      <c r="A304" s="4"/>
      <c r="B304" s="84" t="s">
        <v>137</v>
      </c>
      <c r="C304" s="84"/>
      <c r="D304" s="84"/>
      <c r="E304" s="84"/>
      <c r="F304" s="84"/>
      <c r="G304" s="84"/>
      <c r="H304" s="84"/>
      <c r="I304" s="84"/>
      <c r="J304" s="84"/>
      <c r="K304" s="84"/>
      <c r="L304" s="264"/>
      <c r="M304" s="284"/>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638"/>
      <c r="AK304" s="638"/>
      <c r="AL304" s="638"/>
      <c r="AM304" s="638"/>
      <c r="AN304" s="738"/>
    </row>
    <row r="305" spans="1:40" ht="18.75">
      <c r="A305" s="4"/>
      <c r="B305" s="84" t="s">
        <v>409</v>
      </c>
      <c r="C305" s="84"/>
      <c r="D305" s="84"/>
      <c r="E305" s="84"/>
      <c r="F305" s="84"/>
      <c r="G305" s="84"/>
      <c r="H305" s="84"/>
      <c r="I305" s="84"/>
      <c r="J305" s="84"/>
      <c r="K305" s="84"/>
      <c r="L305" s="264"/>
      <c r="M305" s="286"/>
      <c r="N305" s="307"/>
      <c r="O305" s="307"/>
      <c r="P305" s="307"/>
      <c r="Q305" s="307"/>
      <c r="R305" s="307"/>
      <c r="S305" s="307"/>
      <c r="T305" s="307"/>
      <c r="U305" s="307"/>
      <c r="V305" s="307"/>
      <c r="W305" s="307"/>
      <c r="X305" s="307"/>
      <c r="Y305" s="307"/>
      <c r="Z305" s="307"/>
      <c r="AA305" s="307"/>
      <c r="AB305" s="307"/>
      <c r="AC305" s="307"/>
      <c r="AD305" s="307"/>
      <c r="AE305" s="307"/>
      <c r="AF305" s="307"/>
      <c r="AG305" s="307"/>
      <c r="AH305" s="307"/>
      <c r="AI305" s="307"/>
      <c r="AJ305" s="307"/>
      <c r="AK305" s="307"/>
      <c r="AL305" s="307"/>
      <c r="AM305" s="307"/>
      <c r="AN305" s="606"/>
    </row>
    <row r="306" spans="1:40" ht="18.7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row>
    <row r="307" spans="1:40" ht="18.75">
      <c r="A307" s="4" t="str">
        <f>"（６） 防災対策　避難訓練等の状況（令和"&amp;DBCS('表紙①'!$H$2-1)&amp;"年度の状況）    ★確認資料：避難訓練記録、消防計画"</f>
        <v>（６） 防災対策　避難訓練等の状況（令和７年度の状況）    ★確認資料：避難訓練記録、消防計画</v>
      </c>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row>
    <row r="308" spans="1:40" ht="19.5">
      <c r="A308" s="4"/>
      <c r="B308" s="4" t="s">
        <v>769</v>
      </c>
      <c r="C308" s="4"/>
      <c r="D308" s="4"/>
      <c r="E308" s="4"/>
      <c r="F308" s="72"/>
      <c r="G308" s="282"/>
      <c r="H308" s="302"/>
      <c r="I308" s="316"/>
      <c r="J308" s="327" t="s">
        <v>37</v>
      </c>
      <c r="K308" s="4"/>
      <c r="L308" s="4"/>
      <c r="M308" s="4"/>
      <c r="N308" s="4"/>
      <c r="O308" s="4" t="s">
        <v>821</v>
      </c>
      <c r="P308" s="4"/>
      <c r="Q308" s="4"/>
      <c r="R308" s="4"/>
      <c r="S308" s="4"/>
      <c r="T308" s="4"/>
      <c r="U308" s="4"/>
      <c r="V308" s="4"/>
      <c r="W308" s="4"/>
      <c r="X308" s="4"/>
      <c r="Y308" s="4"/>
      <c r="Z308" s="72"/>
      <c r="AA308" s="282"/>
      <c r="AB308" s="302"/>
      <c r="AC308" s="316"/>
      <c r="AD308" s="327" t="s">
        <v>37</v>
      </c>
      <c r="AE308" s="4"/>
      <c r="AF308" s="4"/>
      <c r="AG308" s="4"/>
      <c r="AH308" s="4"/>
      <c r="AI308" s="4"/>
      <c r="AJ308" s="4"/>
      <c r="AK308" s="4"/>
      <c r="AL308" s="4"/>
      <c r="AM308" s="4"/>
      <c r="AN308" s="4"/>
    </row>
    <row r="309" spans="1:40" ht="18.75">
      <c r="A309" s="4"/>
      <c r="B309" s="4" t="s">
        <v>367</v>
      </c>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352"/>
      <c r="AK309" s="371"/>
      <c r="AL309" s="371"/>
      <c r="AM309" s="371"/>
      <c r="AN309" s="412"/>
    </row>
    <row r="310" spans="1:40" ht="18.75">
      <c r="A310" s="4"/>
      <c r="B310" s="4" t="s">
        <v>580</v>
      </c>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353"/>
      <c r="AK310" s="372"/>
      <c r="AL310" s="372"/>
      <c r="AM310" s="372"/>
      <c r="AN310" s="413"/>
    </row>
    <row r="311" spans="1:40" ht="19.5" customHeight="1">
      <c r="A311" s="4"/>
      <c r="B311" s="84" t="s">
        <v>211</v>
      </c>
      <c r="C311" s="84"/>
      <c r="D311" s="84"/>
      <c r="E311" s="84"/>
      <c r="F311" s="84"/>
      <c r="G311" s="84"/>
      <c r="H311" s="84"/>
      <c r="I311" s="84"/>
      <c r="J311" s="264"/>
      <c r="K311" s="282"/>
      <c r="L311" s="302"/>
      <c r="M311" s="316"/>
      <c r="N311" s="300" t="s">
        <v>663</v>
      </c>
      <c r="O311" s="370"/>
      <c r="P311" s="282"/>
      <c r="Q311" s="302"/>
      <c r="R311" s="316"/>
      <c r="S311" s="300" t="s">
        <v>910</v>
      </c>
      <c r="T311" s="370"/>
      <c r="U311" s="282"/>
      <c r="V311" s="302"/>
      <c r="W311" s="316"/>
      <c r="X311" s="300" t="s">
        <v>395</v>
      </c>
      <c r="Y311" s="75"/>
      <c r="Z311" s="75"/>
      <c r="AA311" s="75"/>
      <c r="AB311" s="75"/>
      <c r="AC311" s="75"/>
      <c r="AD311" s="75"/>
      <c r="AE311" s="75"/>
      <c r="AF311" s="75"/>
      <c r="AG311" s="75"/>
      <c r="AH311" s="75"/>
      <c r="AI311" s="4"/>
      <c r="AJ311" s="4"/>
      <c r="AK311" s="4"/>
      <c r="AL311" s="4"/>
      <c r="AM311" s="4"/>
      <c r="AN311" s="4"/>
    </row>
    <row r="312" spans="1:40" ht="19.5">
      <c r="A312" s="4"/>
      <c r="B312" s="4" t="s">
        <v>1145</v>
      </c>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377"/>
      <c r="AK312" s="393"/>
      <c r="AL312" s="393"/>
      <c r="AM312" s="393"/>
      <c r="AN312" s="460"/>
    </row>
    <row r="313" spans="1:40" ht="18.75" customHeight="1">
      <c r="A313" s="4"/>
      <c r="B313" s="4"/>
      <c r="C313" s="84" t="s">
        <v>777</v>
      </c>
      <c r="D313" s="84"/>
      <c r="E313" s="84"/>
      <c r="F313" s="84"/>
      <c r="G313" s="84"/>
      <c r="H313" s="84"/>
      <c r="I313" s="84"/>
      <c r="J313" s="264"/>
      <c r="K313" s="282"/>
      <c r="L313" s="302"/>
      <c r="M313" s="316"/>
      <c r="N313" s="300" t="s">
        <v>663</v>
      </c>
      <c r="O313" s="370"/>
      <c r="P313" s="282"/>
      <c r="Q313" s="302"/>
      <c r="R313" s="316"/>
      <c r="S313" s="300" t="s">
        <v>910</v>
      </c>
      <c r="T313" s="370"/>
      <c r="U313" s="282"/>
      <c r="V313" s="302"/>
      <c r="W313" s="316"/>
      <c r="X313" s="300" t="s">
        <v>395</v>
      </c>
      <c r="Y313" s="75"/>
      <c r="Z313" s="75"/>
      <c r="AA313" s="75"/>
      <c r="AB313" s="75"/>
      <c r="AC313" s="75"/>
      <c r="AD313" s="75"/>
      <c r="AE313" s="75"/>
      <c r="AF313" s="75"/>
      <c r="AG313" s="75"/>
      <c r="AH313" s="75"/>
      <c r="AI313" s="4"/>
      <c r="AJ313" s="4"/>
      <c r="AK313" s="4"/>
      <c r="AL313" s="4"/>
      <c r="AM313" s="4"/>
      <c r="AN313" s="4"/>
    </row>
    <row r="314" spans="1:40" ht="18.75">
      <c r="A314" s="4"/>
      <c r="B314" s="4" t="s">
        <v>473</v>
      </c>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530"/>
      <c r="AK314" s="549"/>
      <c r="AL314" s="549"/>
      <c r="AM314" s="549"/>
      <c r="AN314" s="728"/>
    </row>
    <row r="315" spans="1:40" ht="18.75">
      <c r="A315" s="4"/>
      <c r="B315" s="4" t="s">
        <v>304</v>
      </c>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353"/>
      <c r="AK315" s="372"/>
      <c r="AL315" s="372"/>
      <c r="AM315" s="372"/>
      <c r="AN315" s="413"/>
    </row>
    <row r="316" spans="1:40" ht="18.75" customHeight="1">
      <c r="A316" s="4"/>
      <c r="B316" s="4"/>
      <c r="C316" s="84" t="s">
        <v>735</v>
      </c>
      <c r="D316" s="84"/>
      <c r="E316" s="84"/>
      <c r="F316" s="84"/>
      <c r="G316" s="84"/>
      <c r="H316" s="84"/>
      <c r="I316" s="84"/>
      <c r="J316" s="264"/>
      <c r="K316" s="339"/>
      <c r="L316" s="190"/>
      <c r="M316" s="190"/>
      <c r="N316" s="283"/>
      <c r="O316" s="283"/>
      <c r="P316" s="190"/>
      <c r="Q316" s="190"/>
      <c r="R316" s="190"/>
      <c r="S316" s="283"/>
      <c r="T316" s="283"/>
      <c r="U316" s="190"/>
      <c r="V316" s="190"/>
      <c r="W316" s="509"/>
      <c r="X316" s="4"/>
      <c r="Y316" s="4"/>
      <c r="Z316" s="4"/>
      <c r="AA316" s="4"/>
      <c r="AB316" s="4"/>
      <c r="AC316" s="4"/>
      <c r="AD316" s="4"/>
      <c r="AE316" s="4"/>
      <c r="AF316" s="4"/>
      <c r="AG316" s="4"/>
      <c r="AH316" s="4"/>
      <c r="AI316" s="4"/>
      <c r="AJ316" s="4"/>
      <c r="AK316" s="4"/>
      <c r="AL316" s="4"/>
      <c r="AM316" s="4"/>
      <c r="AN316" s="4"/>
    </row>
    <row r="317" spans="1:40" ht="18.75" customHeight="1">
      <c r="A317" s="4"/>
      <c r="B317" s="4"/>
      <c r="C317" s="84" t="s">
        <v>355</v>
      </c>
      <c r="D317" s="84"/>
      <c r="E317" s="84"/>
      <c r="F317" s="84"/>
      <c r="G317" s="84"/>
      <c r="H317" s="84"/>
      <c r="I317" s="84"/>
      <c r="J317" s="264"/>
      <c r="K317" s="304"/>
      <c r="L317" s="318"/>
      <c r="M317" s="329"/>
      <c r="N317" s="379" t="s">
        <v>663</v>
      </c>
      <c r="O317" s="395"/>
      <c r="P317" s="304"/>
      <c r="Q317" s="318"/>
      <c r="R317" s="329"/>
      <c r="S317" s="379" t="s">
        <v>910</v>
      </c>
      <c r="T317" s="395"/>
      <c r="U317" s="304"/>
      <c r="V317" s="318"/>
      <c r="W317" s="329"/>
      <c r="X317" s="327" t="s">
        <v>395</v>
      </c>
      <c r="Y317" s="4"/>
      <c r="Z317" s="4"/>
      <c r="AA317" s="4"/>
      <c r="AB317" s="4"/>
      <c r="AC317" s="4"/>
      <c r="AD317" s="4"/>
      <c r="AE317" s="4"/>
      <c r="AF317" s="4"/>
      <c r="AG317" s="4"/>
      <c r="AH317" s="4"/>
      <c r="AI317" s="4"/>
      <c r="AJ317" s="4"/>
      <c r="AK317" s="4"/>
      <c r="AL317" s="4"/>
      <c r="AM317" s="4"/>
      <c r="AN317" s="4"/>
    </row>
    <row r="318" spans="1:40" ht="19.5">
      <c r="A318" s="4"/>
      <c r="B318" s="4" t="s">
        <v>586</v>
      </c>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377"/>
      <c r="AK318" s="393"/>
      <c r="AL318" s="393"/>
      <c r="AM318" s="393"/>
      <c r="AN318" s="460"/>
    </row>
    <row r="319" spans="1:40" ht="18.75" customHeight="1">
      <c r="A319" s="4"/>
      <c r="B319" s="4"/>
      <c r="C319" s="4" t="s">
        <v>398</v>
      </c>
      <c r="D319" s="4"/>
      <c r="E319" s="4"/>
      <c r="F319" s="4"/>
      <c r="G319" s="4"/>
      <c r="H319" s="4"/>
      <c r="I319" s="4"/>
      <c r="J319" s="72"/>
      <c r="K319" s="282"/>
      <c r="L319" s="302"/>
      <c r="M319" s="316"/>
      <c r="N319" s="380" t="s">
        <v>663</v>
      </c>
      <c r="O319" s="396"/>
      <c r="P319" s="282"/>
      <c r="Q319" s="302"/>
      <c r="R319" s="316"/>
      <c r="S319" s="380" t="s">
        <v>910</v>
      </c>
      <c r="T319" s="396"/>
      <c r="U319" s="282"/>
      <c r="V319" s="302"/>
      <c r="W319" s="316"/>
      <c r="X319" s="327" t="s">
        <v>395</v>
      </c>
      <c r="Y319" s="4"/>
      <c r="Z319" s="4"/>
      <c r="AA319" s="4"/>
      <c r="AB319" s="4"/>
      <c r="AC319" s="4"/>
      <c r="AD319" s="4"/>
      <c r="AE319" s="4"/>
      <c r="AF319" s="4"/>
      <c r="AG319" s="4"/>
      <c r="AH319" s="4"/>
      <c r="AI319" s="4"/>
      <c r="AJ319" s="4"/>
      <c r="AK319" s="4"/>
      <c r="AL319" s="4"/>
      <c r="AM319" s="4"/>
      <c r="AN319" s="4"/>
    </row>
    <row r="320" spans="1:40" ht="19.5">
      <c r="A320" s="4"/>
      <c r="B320" s="4" t="s">
        <v>313</v>
      </c>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94"/>
      <c r="AK320" s="94"/>
      <c r="AL320" s="94"/>
      <c r="AM320" s="94"/>
      <c r="AN320" s="94"/>
    </row>
    <row r="321" spans="1:40" ht="18.75">
      <c r="A321" s="4"/>
      <c r="B321" s="4" t="s">
        <v>666</v>
      </c>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627"/>
      <c r="AK321" s="676"/>
      <c r="AL321" s="676"/>
      <c r="AM321" s="676"/>
      <c r="AN321" s="732"/>
    </row>
    <row r="322" spans="1:40">
      <c r="A322" s="4"/>
      <c r="B322" s="4" t="s">
        <v>902</v>
      </c>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652"/>
      <c r="AK322" s="685"/>
      <c r="AL322" s="685"/>
      <c r="AM322" s="685"/>
      <c r="AN322" s="753"/>
    </row>
    <row r="323" spans="1:40">
      <c r="A323" s="4"/>
      <c r="B323" s="75" t="s">
        <v>130</v>
      </c>
      <c r="C323" s="75"/>
      <c r="D323" s="75"/>
      <c r="E323" s="75"/>
      <c r="F323" s="75"/>
      <c r="G323" s="75"/>
      <c r="H323" s="75"/>
      <c r="I323" s="75"/>
      <c r="J323" s="75"/>
      <c r="K323" s="75"/>
      <c r="L323" s="75"/>
      <c r="M323" s="75"/>
      <c r="N323" s="75"/>
      <c r="O323" s="75"/>
      <c r="P323" s="75"/>
      <c r="Q323" s="75"/>
      <c r="R323" s="75"/>
      <c r="S323" s="75"/>
      <c r="T323" s="75"/>
      <c r="U323" s="75"/>
      <c r="V323" s="75"/>
      <c r="W323" s="75"/>
      <c r="X323" s="75"/>
      <c r="Y323" s="75"/>
      <c r="Z323" s="75"/>
      <c r="AA323" s="75"/>
      <c r="AB323" s="75"/>
      <c r="AC323" s="75"/>
      <c r="AD323" s="75"/>
      <c r="AE323" s="75"/>
      <c r="AF323" s="75"/>
      <c r="AG323" s="75"/>
      <c r="AH323" s="75"/>
      <c r="AI323" s="4"/>
      <c r="AJ323" s="461"/>
      <c r="AK323" s="208"/>
      <c r="AL323" s="208"/>
      <c r="AM323" s="208"/>
      <c r="AN323" s="482"/>
    </row>
    <row r="324" spans="1:40">
      <c r="A324" s="4"/>
      <c r="B324" s="75" t="s">
        <v>1063</v>
      </c>
      <c r="C324" s="75"/>
      <c r="D324" s="75"/>
      <c r="E324" s="75"/>
      <c r="F324" s="75"/>
      <c r="G324" s="75"/>
      <c r="H324" s="75"/>
      <c r="I324" s="75"/>
      <c r="J324" s="75"/>
      <c r="K324" s="75"/>
      <c r="L324" s="75"/>
      <c r="M324" s="75"/>
      <c r="N324" s="75"/>
      <c r="O324" s="75"/>
      <c r="P324" s="75"/>
      <c r="Q324" s="75"/>
      <c r="R324" s="75"/>
      <c r="S324" s="75"/>
      <c r="T324" s="75"/>
      <c r="U324" s="75"/>
      <c r="V324" s="75"/>
      <c r="W324" s="75"/>
      <c r="X324" s="75"/>
      <c r="Y324" s="75"/>
      <c r="Z324" s="75"/>
      <c r="AA324" s="75"/>
      <c r="AB324" s="75"/>
      <c r="AC324" s="75"/>
      <c r="AD324" s="75"/>
      <c r="AE324" s="75"/>
      <c r="AF324" s="75"/>
      <c r="AG324" s="75"/>
      <c r="AH324" s="75"/>
      <c r="AI324" s="4"/>
      <c r="AJ324" s="627"/>
      <c r="AK324" s="676"/>
      <c r="AL324" s="676"/>
      <c r="AM324" s="676"/>
      <c r="AN324" s="732"/>
    </row>
    <row r="325" spans="1:40">
      <c r="A325" s="4"/>
      <c r="B325" s="4" t="s">
        <v>718</v>
      </c>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625"/>
      <c r="AK325" s="675"/>
      <c r="AL325" s="675"/>
      <c r="AM325" s="675"/>
      <c r="AN325" s="731"/>
    </row>
    <row r="326" spans="1:40">
      <c r="A326" s="4"/>
      <c r="B326" s="75" t="s">
        <v>523</v>
      </c>
      <c r="C326" s="75"/>
      <c r="D326" s="75"/>
      <c r="E326" s="75"/>
      <c r="F326" s="75"/>
      <c r="G326" s="75"/>
      <c r="H326" s="75"/>
      <c r="I326" s="75"/>
      <c r="J326" s="75"/>
      <c r="K326" s="75"/>
      <c r="L326" s="75"/>
      <c r="M326" s="75"/>
      <c r="N326" s="75"/>
      <c r="O326" s="75"/>
      <c r="P326" s="75"/>
      <c r="Q326" s="75"/>
      <c r="R326" s="75"/>
      <c r="S326" s="75"/>
      <c r="T326" s="75"/>
      <c r="U326" s="75"/>
      <c r="V326" s="75"/>
      <c r="W326" s="75"/>
      <c r="X326" s="75"/>
      <c r="Y326" s="75"/>
      <c r="Z326" s="75"/>
      <c r="AA326" s="75"/>
      <c r="AB326" s="75"/>
      <c r="AC326" s="75"/>
      <c r="AD326" s="75"/>
      <c r="AE326" s="75"/>
      <c r="AF326" s="75"/>
      <c r="AG326" s="75"/>
      <c r="AH326" s="75"/>
      <c r="AI326" s="4"/>
      <c r="AJ326" s="625"/>
      <c r="AK326" s="675"/>
      <c r="AL326" s="675"/>
      <c r="AM326" s="675"/>
      <c r="AN326" s="731"/>
    </row>
    <row r="327" spans="1:40">
      <c r="A327" s="4"/>
      <c r="B327" s="75" t="s">
        <v>435</v>
      </c>
      <c r="C327" s="75"/>
      <c r="D327" s="75"/>
      <c r="E327" s="75"/>
      <c r="F327" s="75"/>
      <c r="G327" s="75"/>
      <c r="H327" s="75"/>
      <c r="I327" s="75"/>
      <c r="J327" s="75"/>
      <c r="K327" s="75"/>
      <c r="L327" s="75"/>
      <c r="M327" s="75"/>
      <c r="N327" s="75"/>
      <c r="O327" s="75"/>
      <c r="P327" s="75"/>
      <c r="Q327" s="75"/>
      <c r="R327" s="75"/>
      <c r="S327" s="75"/>
      <c r="T327" s="75"/>
      <c r="U327" s="75"/>
      <c r="V327" s="75"/>
      <c r="W327" s="75"/>
      <c r="X327" s="75"/>
      <c r="Y327" s="75"/>
      <c r="Z327" s="75"/>
      <c r="AA327" s="75"/>
      <c r="AB327" s="75"/>
      <c r="AC327" s="75"/>
      <c r="AD327" s="75"/>
      <c r="AE327" s="75"/>
      <c r="AF327" s="75"/>
      <c r="AG327" s="75"/>
      <c r="AH327" s="75"/>
      <c r="AI327" s="4"/>
      <c r="AJ327" s="625"/>
      <c r="AK327" s="675"/>
      <c r="AL327" s="675"/>
      <c r="AM327" s="675"/>
      <c r="AN327" s="731"/>
    </row>
    <row r="328" spans="1:40" ht="18.75">
      <c r="A328" s="4"/>
      <c r="B328" s="80" t="s">
        <v>83</v>
      </c>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4"/>
      <c r="AJ328" s="304"/>
      <c r="AK328" s="318"/>
      <c r="AL328" s="318"/>
      <c r="AM328" s="318"/>
      <c r="AN328" s="329"/>
    </row>
    <row r="329" spans="1:40" ht="19.5">
      <c r="A329" s="4"/>
      <c r="B329" s="80"/>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4"/>
      <c r="AJ329" s="634"/>
      <c r="AK329" s="634"/>
      <c r="AL329" s="634"/>
      <c r="AM329" s="634"/>
      <c r="AN329" s="634"/>
    </row>
    <row r="330" spans="1:40" ht="18.75">
      <c r="A330" s="4"/>
      <c r="B330" s="80" t="s">
        <v>749</v>
      </c>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4"/>
      <c r="AJ330" s="531"/>
      <c r="AK330" s="550"/>
      <c r="AL330" s="550"/>
      <c r="AM330" s="550"/>
      <c r="AN330" s="730"/>
    </row>
    <row r="331" spans="1:40" ht="18.75">
      <c r="A331" s="4"/>
      <c r="B331" s="4" t="s">
        <v>1246</v>
      </c>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648"/>
      <c r="AK331" s="684"/>
      <c r="AL331" s="684"/>
      <c r="AM331" s="684"/>
      <c r="AN331" s="751"/>
    </row>
    <row r="332" spans="1:40" ht="18.75">
      <c r="A332" s="4"/>
      <c r="B332" s="4" t="s">
        <v>20</v>
      </c>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653"/>
      <c r="AK332" s="653"/>
      <c r="AL332" s="653"/>
      <c r="AM332" s="653"/>
      <c r="AN332" s="653"/>
    </row>
    <row r="333" spans="1:40">
      <c r="A333" s="4"/>
      <c r="B333" s="4" t="s">
        <v>1100</v>
      </c>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648"/>
      <c r="AK333" s="684"/>
      <c r="AL333" s="684"/>
      <c r="AM333" s="684"/>
      <c r="AN333" s="751"/>
    </row>
    <row r="334" spans="1:40">
      <c r="A334" s="4"/>
      <c r="B334" s="4" t="s">
        <v>589</v>
      </c>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531"/>
      <c r="AK334" s="550"/>
      <c r="AL334" s="550"/>
      <c r="AM334" s="550"/>
      <c r="AN334" s="730"/>
    </row>
    <row r="335" spans="1:40">
      <c r="A335" s="4"/>
      <c r="B335" s="75" t="s">
        <v>1109</v>
      </c>
      <c r="C335" s="75"/>
      <c r="D335" s="75"/>
      <c r="E335" s="75"/>
      <c r="F335" s="75"/>
      <c r="G335" s="75"/>
      <c r="H335" s="75"/>
      <c r="I335" s="75"/>
      <c r="J335" s="75"/>
      <c r="K335" s="75"/>
      <c r="L335" s="75"/>
      <c r="M335" s="75"/>
      <c r="N335" s="75"/>
      <c r="O335" s="75"/>
      <c r="P335" s="75"/>
      <c r="Q335" s="75"/>
      <c r="R335" s="75"/>
      <c r="S335" s="75"/>
      <c r="T335" s="75"/>
      <c r="U335" s="75"/>
      <c r="V335" s="75"/>
      <c r="W335" s="75"/>
      <c r="X335" s="75"/>
      <c r="Y335" s="75"/>
      <c r="Z335" s="75"/>
      <c r="AA335" s="75"/>
      <c r="AB335" s="75"/>
      <c r="AC335" s="75"/>
      <c r="AD335" s="75"/>
      <c r="AE335" s="75"/>
      <c r="AF335" s="75"/>
      <c r="AG335" s="4"/>
      <c r="AH335" s="4"/>
      <c r="AI335" s="4"/>
      <c r="AJ335" s="627"/>
      <c r="AK335" s="676"/>
      <c r="AL335" s="676"/>
      <c r="AM335" s="676"/>
      <c r="AN335" s="732"/>
    </row>
    <row r="336" spans="1:40" ht="18.75" customHeight="1">
      <c r="A336" s="4"/>
      <c r="B336" s="4" t="s">
        <v>297</v>
      </c>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385"/>
      <c r="AK336" s="398"/>
      <c r="AL336" s="398"/>
      <c r="AM336" s="398"/>
      <c r="AN336" s="754"/>
    </row>
    <row r="337" spans="1:40" ht="15.75" customHeight="1">
      <c r="A337" s="4"/>
      <c r="B337" s="4" t="s">
        <v>235</v>
      </c>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654"/>
      <c r="AK337" s="686"/>
      <c r="AL337" s="686"/>
      <c r="AM337" s="686"/>
      <c r="AN337" s="755"/>
    </row>
    <row r="338" spans="1:40"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637"/>
      <c r="AK338" s="637"/>
      <c r="AL338" s="637"/>
      <c r="AM338" s="637"/>
      <c r="AN338" s="637"/>
    </row>
    <row r="339" spans="1:40" ht="18.75" customHeight="1">
      <c r="A339" s="75" t="s">
        <v>1119</v>
      </c>
      <c r="B339" s="75"/>
      <c r="C339" s="75"/>
      <c r="D339" s="75"/>
      <c r="E339" s="75"/>
      <c r="F339" s="75"/>
      <c r="G339" s="75"/>
      <c r="H339" s="75"/>
      <c r="I339" s="75"/>
      <c r="J339" s="75"/>
      <c r="K339" s="75"/>
      <c r="L339" s="75"/>
      <c r="M339" s="75"/>
      <c r="N339" s="75"/>
      <c r="O339" s="75"/>
      <c r="P339" s="75"/>
      <c r="Q339" s="75"/>
      <c r="R339" s="75"/>
      <c r="S339" s="75"/>
      <c r="T339" s="75"/>
      <c r="U339" s="75"/>
      <c r="V339" s="75"/>
      <c r="W339" s="75"/>
      <c r="X339" s="75"/>
      <c r="Y339" s="75"/>
      <c r="Z339" s="75"/>
      <c r="AA339" s="75"/>
      <c r="AB339" s="75"/>
      <c r="AC339" s="75"/>
      <c r="AD339" s="75"/>
      <c r="AE339" s="75"/>
      <c r="AF339" s="75"/>
      <c r="AG339" s="75"/>
      <c r="AH339" s="75"/>
      <c r="AI339" s="75"/>
      <c r="AJ339" s="4"/>
      <c r="AK339" s="4"/>
      <c r="AL339" s="4"/>
      <c r="AM339" s="4"/>
      <c r="AN339" s="4"/>
    </row>
    <row r="340" spans="1:40" ht="18.75" customHeight="1">
      <c r="A340" s="4"/>
      <c r="B340" s="4" t="s">
        <v>177</v>
      </c>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377"/>
      <c r="AK340" s="393"/>
      <c r="AL340" s="393"/>
      <c r="AM340" s="393"/>
      <c r="AN340" s="460"/>
    </row>
    <row r="341" spans="1:40" ht="19.5">
      <c r="A341" s="4"/>
      <c r="B341" s="4" t="s">
        <v>986</v>
      </c>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row>
    <row r="342" spans="1:40" ht="18.75" customHeight="1">
      <c r="A342" s="4"/>
      <c r="B342" s="4" t="s">
        <v>1014</v>
      </c>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530"/>
      <c r="AK342" s="549"/>
      <c r="AL342" s="549"/>
      <c r="AM342" s="549"/>
      <c r="AN342" s="728"/>
    </row>
    <row r="343" spans="1:40" ht="18.75" customHeight="1">
      <c r="A343" s="4"/>
      <c r="B343" s="4"/>
      <c r="C343" s="4" t="s">
        <v>1120</v>
      </c>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627"/>
      <c r="AK343" s="676"/>
      <c r="AL343" s="676"/>
      <c r="AM343" s="676"/>
      <c r="AN343" s="732"/>
    </row>
    <row r="344" spans="1:40" ht="18.75" customHeight="1">
      <c r="A344" s="4"/>
      <c r="B344" s="4" t="s">
        <v>407</v>
      </c>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625"/>
      <c r="AK344" s="675"/>
      <c r="AL344" s="675"/>
      <c r="AM344" s="675"/>
      <c r="AN344" s="731"/>
    </row>
    <row r="345" spans="1:40" ht="18.75" customHeight="1">
      <c r="A345" s="4"/>
      <c r="B345" s="4" t="s">
        <v>590</v>
      </c>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625"/>
      <c r="AK345" s="675"/>
      <c r="AL345" s="675"/>
      <c r="AM345" s="675"/>
      <c r="AN345" s="731"/>
    </row>
    <row r="346" spans="1:40" ht="18.75" customHeight="1">
      <c r="A346" s="4"/>
      <c r="B346" s="4" t="s">
        <v>880</v>
      </c>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625"/>
      <c r="AK346" s="675"/>
      <c r="AL346" s="675"/>
      <c r="AM346" s="675"/>
      <c r="AN346" s="731"/>
    </row>
    <row r="347" spans="1:40" ht="18.75" customHeight="1">
      <c r="A347" s="4"/>
      <c r="B347" s="4" t="s">
        <v>939</v>
      </c>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625"/>
      <c r="AK347" s="675"/>
      <c r="AL347" s="675"/>
      <c r="AM347" s="675"/>
      <c r="AN347" s="731"/>
    </row>
    <row r="348" spans="1:40" ht="18.75" customHeight="1">
      <c r="A348" s="4"/>
      <c r="B348" s="4" t="s">
        <v>958</v>
      </c>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655"/>
      <c r="AK348" s="687"/>
      <c r="AL348" s="687"/>
      <c r="AM348" s="687"/>
      <c r="AN348" s="756"/>
    </row>
    <row r="349" spans="1:40" ht="19.5" customHeight="1">
      <c r="A349" s="4"/>
      <c r="B349" s="4" t="s">
        <v>851</v>
      </c>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655"/>
      <c r="AK349" s="687"/>
      <c r="AL349" s="687"/>
      <c r="AM349" s="687"/>
      <c r="AN349" s="756"/>
    </row>
    <row r="350" spans="1:40" ht="19.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637"/>
      <c r="AK350" s="637"/>
      <c r="AL350" s="637"/>
      <c r="AM350" s="637"/>
      <c r="AN350" s="637"/>
    </row>
    <row r="351" spans="1:40" ht="19.5" customHeight="1">
      <c r="A351" s="75" t="s">
        <v>145</v>
      </c>
      <c r="B351" s="75"/>
      <c r="C351" s="75"/>
      <c r="D351" s="75"/>
      <c r="E351" s="75"/>
      <c r="F351" s="75"/>
      <c r="G351" s="75"/>
      <c r="H351" s="75"/>
      <c r="I351" s="75"/>
      <c r="J351" s="75"/>
      <c r="K351" s="75"/>
      <c r="L351" s="75"/>
      <c r="M351" s="75"/>
      <c r="N351" s="75"/>
      <c r="O351" s="75"/>
      <c r="P351" s="75"/>
      <c r="Q351" s="75"/>
      <c r="R351" s="75"/>
      <c r="S351" s="75"/>
      <c r="T351" s="75"/>
      <c r="U351" s="75"/>
      <c r="V351" s="75"/>
      <c r="W351" s="75"/>
      <c r="X351" s="75"/>
      <c r="Y351" s="75"/>
      <c r="Z351" s="75"/>
      <c r="AA351" s="75"/>
      <c r="AB351" s="75"/>
      <c r="AC351" s="75"/>
      <c r="AD351" s="75"/>
      <c r="AE351" s="75"/>
      <c r="AF351" s="75"/>
      <c r="AG351" s="75"/>
      <c r="AH351" s="4"/>
      <c r="AI351" s="4"/>
      <c r="AJ351" s="637"/>
      <c r="AK351" s="637"/>
      <c r="AL351" s="637"/>
      <c r="AM351" s="637"/>
      <c r="AN351" s="637"/>
    </row>
    <row r="352" spans="1:40" ht="19.5" customHeight="1">
      <c r="A352" s="4"/>
      <c r="B352" s="4" t="s">
        <v>1121</v>
      </c>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352"/>
      <c r="AK352" s="371"/>
      <c r="AL352" s="371"/>
      <c r="AM352" s="371"/>
      <c r="AN352" s="412"/>
    </row>
    <row r="353" spans="1:40" ht="19.5" customHeight="1">
      <c r="A353" s="4"/>
      <c r="B353" s="4"/>
      <c r="C353" s="4" t="s">
        <v>399</v>
      </c>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625"/>
      <c r="AK353" s="675"/>
      <c r="AL353" s="675"/>
      <c r="AM353" s="675"/>
      <c r="AN353" s="731"/>
    </row>
    <row r="354" spans="1:40" ht="19.5" customHeight="1">
      <c r="A354" s="4"/>
      <c r="B354" s="4"/>
      <c r="C354" s="4"/>
      <c r="D354" s="4" t="s">
        <v>968</v>
      </c>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531"/>
      <c r="AK354" s="550"/>
      <c r="AL354" s="550"/>
      <c r="AM354" s="550"/>
      <c r="AN354" s="730"/>
    </row>
    <row r="355" spans="1:40" ht="19.5" customHeight="1">
      <c r="A355" s="4"/>
      <c r="B355" s="4" t="s">
        <v>29</v>
      </c>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531"/>
      <c r="AK355" s="550"/>
      <c r="AL355" s="550"/>
      <c r="AM355" s="550"/>
      <c r="AN355" s="730"/>
    </row>
    <row r="356" spans="1:40" ht="19.5" customHeight="1">
      <c r="A356" s="4"/>
      <c r="B356" s="4"/>
      <c r="C356" s="4" t="s">
        <v>399</v>
      </c>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636"/>
      <c r="AK356" s="680"/>
      <c r="AL356" s="680"/>
      <c r="AM356" s="680"/>
      <c r="AN356" s="737"/>
    </row>
    <row r="357" spans="1:40" ht="18.7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row>
    <row r="358" spans="1:40" ht="20">
      <c r="A358" s="71" t="s">
        <v>289</v>
      </c>
      <c r="B358" s="71"/>
      <c r="C358" s="71"/>
      <c r="D358" s="71"/>
      <c r="E358" s="71"/>
      <c r="F358" s="71"/>
      <c r="G358" s="71"/>
      <c r="H358" s="71"/>
      <c r="I358" s="71"/>
      <c r="J358" s="71"/>
      <c r="K358" s="71"/>
      <c r="L358" s="71"/>
      <c r="M358" s="71"/>
      <c r="N358" s="71"/>
      <c r="O358" s="71"/>
      <c r="P358" s="71"/>
      <c r="Q358" s="71"/>
      <c r="R358" s="71"/>
      <c r="S358" s="71"/>
      <c r="T358" s="71"/>
      <c r="U358" s="71"/>
      <c r="V358" s="71"/>
      <c r="W358" s="71"/>
      <c r="X358" s="71"/>
      <c r="Y358" s="71"/>
      <c r="Z358" s="71"/>
      <c r="AA358" s="71"/>
      <c r="AB358" s="71"/>
      <c r="AC358" s="71"/>
      <c r="AD358" s="71"/>
      <c r="AE358" s="71"/>
      <c r="AF358" s="71"/>
      <c r="AG358" s="71"/>
      <c r="AH358" s="71"/>
      <c r="AI358" s="4"/>
      <c r="AJ358" s="4"/>
      <c r="AK358" s="4"/>
      <c r="AL358" s="4"/>
      <c r="AM358" s="4"/>
      <c r="AN358" s="4"/>
    </row>
    <row r="359" spans="1:40" ht="18.75">
      <c r="A359" s="4" t="s">
        <v>594</v>
      </c>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row>
    <row r="360" spans="1:40" ht="19.5">
      <c r="A360" s="4"/>
      <c r="B360" s="4" t="s">
        <v>1247</v>
      </c>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377"/>
      <c r="AK360" s="393"/>
      <c r="AL360" s="393"/>
      <c r="AM360" s="393"/>
      <c r="AN360" s="460"/>
    </row>
    <row r="361" spans="1:40" ht="19.5">
      <c r="A361" s="4"/>
      <c r="B361" s="75" t="s">
        <v>106</v>
      </c>
      <c r="C361" s="75"/>
      <c r="D361" s="75"/>
      <c r="E361" s="75"/>
      <c r="F361" s="75"/>
      <c r="G361" s="75"/>
      <c r="H361" s="75"/>
      <c r="I361" s="75"/>
      <c r="J361" s="75"/>
      <c r="K361" s="75"/>
      <c r="L361" s="75"/>
      <c r="M361" s="75"/>
      <c r="N361" s="75"/>
      <c r="O361" s="75"/>
      <c r="P361" s="75"/>
      <c r="Q361" s="75"/>
      <c r="R361" s="75"/>
      <c r="S361" s="75"/>
      <c r="T361" s="75"/>
      <c r="U361" s="75"/>
      <c r="V361" s="75"/>
      <c r="W361" s="75"/>
      <c r="X361" s="75"/>
      <c r="Y361" s="75"/>
      <c r="Z361" s="75"/>
      <c r="AA361" s="75"/>
      <c r="AB361" s="75"/>
      <c r="AC361" s="75"/>
      <c r="AD361" s="75"/>
      <c r="AE361" s="75"/>
      <c r="AF361" s="75"/>
      <c r="AG361" s="75"/>
      <c r="AH361" s="75"/>
      <c r="AI361" s="91"/>
      <c r="AJ361" s="91"/>
      <c r="AK361" s="91"/>
      <c r="AL361" s="91"/>
      <c r="AM361" s="91"/>
      <c r="AN361" s="91"/>
    </row>
    <row r="362" spans="1:40" ht="19.5">
      <c r="A362" s="4"/>
      <c r="B362" s="75" t="s">
        <v>99</v>
      </c>
      <c r="C362" s="75"/>
      <c r="D362" s="75"/>
      <c r="E362" s="75"/>
      <c r="F362" s="75"/>
      <c r="G362" s="75"/>
      <c r="H362" s="75"/>
      <c r="I362" s="75"/>
      <c r="J362" s="75"/>
      <c r="K362" s="75"/>
      <c r="L362" s="75"/>
      <c r="M362" s="75"/>
      <c r="N362" s="75"/>
      <c r="O362" s="75"/>
      <c r="P362" s="75"/>
      <c r="Q362" s="75"/>
      <c r="R362" s="75"/>
      <c r="S362" s="75"/>
      <c r="T362" s="75"/>
      <c r="U362" s="75"/>
      <c r="V362" s="75"/>
      <c r="W362" s="75"/>
      <c r="X362" s="75"/>
      <c r="Y362" s="75"/>
      <c r="Z362" s="75"/>
      <c r="AA362" s="75"/>
      <c r="AB362" s="75"/>
      <c r="AC362" s="75"/>
      <c r="AD362" s="75"/>
      <c r="AE362" s="75"/>
      <c r="AF362" s="75"/>
      <c r="AG362" s="75"/>
      <c r="AH362" s="75"/>
      <c r="AI362" s="4"/>
      <c r="AJ362" s="377"/>
      <c r="AK362" s="393"/>
      <c r="AL362" s="393"/>
      <c r="AM362" s="393"/>
      <c r="AN362" s="460"/>
    </row>
    <row r="363" spans="1:40" ht="19.5">
      <c r="A363" s="4"/>
      <c r="B363" s="4" t="s">
        <v>596</v>
      </c>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row>
    <row r="364" spans="1:40" ht="19.5">
      <c r="A364" s="4"/>
      <c r="B364" s="4" t="s">
        <v>365</v>
      </c>
      <c r="C364" s="4"/>
      <c r="D364" s="4"/>
      <c r="E364" s="4"/>
      <c r="F364" s="4"/>
      <c r="G364" s="4"/>
      <c r="H364" s="4"/>
      <c r="I364" s="4"/>
      <c r="J364" s="4"/>
      <c r="K364" s="4"/>
      <c r="L364" s="4"/>
      <c r="M364" s="4"/>
      <c r="N364" s="381" t="s">
        <v>909</v>
      </c>
      <c r="O364" s="4" t="s">
        <v>1077</v>
      </c>
      <c r="P364" s="4"/>
      <c r="Q364" s="4"/>
      <c r="R364" s="4"/>
      <c r="S364" s="4"/>
      <c r="T364" s="4"/>
      <c r="U364" s="4"/>
      <c r="V364" s="338" t="s">
        <v>909</v>
      </c>
      <c r="W364" s="4" t="s">
        <v>138</v>
      </c>
      <c r="X364" s="4"/>
      <c r="Y364" s="4"/>
      <c r="Z364" s="4"/>
      <c r="AA364" s="4"/>
      <c r="AB364" s="4"/>
      <c r="AC364" s="4"/>
      <c r="AD364" s="4"/>
      <c r="AE364" s="4"/>
      <c r="AF364" s="4"/>
      <c r="AG364" s="4"/>
      <c r="AH364" s="4"/>
      <c r="AI364" s="4"/>
      <c r="AJ364" s="530"/>
      <c r="AK364" s="549"/>
      <c r="AL364" s="549"/>
      <c r="AM364" s="549"/>
      <c r="AN364" s="728"/>
    </row>
    <row r="365" spans="1:40" ht="19.5">
      <c r="A365" s="4"/>
      <c r="B365" s="4" t="s">
        <v>701</v>
      </c>
      <c r="C365" s="4"/>
      <c r="D365" s="4"/>
      <c r="E365" s="4"/>
      <c r="F365" s="4"/>
      <c r="G365" s="4"/>
      <c r="H365" s="4"/>
      <c r="I365" s="4"/>
      <c r="J365" s="4"/>
      <c r="K365" s="4"/>
      <c r="L365" s="4"/>
      <c r="M365" s="4"/>
      <c r="N365" s="338" t="s">
        <v>909</v>
      </c>
      <c r="O365" s="4" t="s">
        <v>630</v>
      </c>
      <c r="P365" s="4"/>
      <c r="Q365" s="4"/>
      <c r="R365" s="4"/>
      <c r="S365" s="4"/>
      <c r="T365" s="4"/>
      <c r="U365" s="4"/>
      <c r="V365" s="338" t="s">
        <v>909</v>
      </c>
      <c r="W365" s="4" t="s">
        <v>308</v>
      </c>
      <c r="X365" s="4"/>
      <c r="Y365" s="4"/>
      <c r="Z365" s="4"/>
      <c r="AA365" s="4"/>
      <c r="AB365" s="4"/>
      <c r="AC365" s="4"/>
      <c r="AD365" s="4"/>
      <c r="AE365" s="4"/>
      <c r="AF365" s="4"/>
      <c r="AG365" s="4"/>
      <c r="AH365" s="4"/>
      <c r="AI365" s="4"/>
      <c r="AJ365" s="353"/>
      <c r="AK365" s="372"/>
      <c r="AL365" s="372"/>
      <c r="AM365" s="372"/>
      <c r="AN365" s="413"/>
    </row>
    <row r="366" spans="1:40" ht="19.5">
      <c r="A366" s="4" t="s">
        <v>859</v>
      </c>
      <c r="B366" s="4" t="s">
        <v>592</v>
      </c>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row>
    <row r="367" spans="1:40" ht="18.75">
      <c r="A367" s="4"/>
      <c r="B367" s="4" t="s">
        <v>886</v>
      </c>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530"/>
      <c r="AK367" s="549"/>
      <c r="AL367" s="549"/>
      <c r="AM367" s="549"/>
      <c r="AN367" s="728"/>
    </row>
    <row r="368" spans="1:40">
      <c r="A368" s="4"/>
      <c r="B368" s="4" t="s">
        <v>582</v>
      </c>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531"/>
      <c r="AK368" s="550"/>
      <c r="AL368" s="550"/>
      <c r="AM368" s="550"/>
      <c r="AN368" s="730"/>
    </row>
    <row r="369" spans="1:40">
      <c r="A369" s="4"/>
      <c r="B369" s="4" t="s">
        <v>598</v>
      </c>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625"/>
      <c r="AK369" s="675"/>
      <c r="AL369" s="675"/>
      <c r="AM369" s="675"/>
      <c r="AN369" s="731"/>
    </row>
    <row r="370" spans="1:40" ht="18.75">
      <c r="A370" s="4"/>
      <c r="B370" s="75" t="s">
        <v>993</v>
      </c>
      <c r="C370" s="75"/>
      <c r="D370" s="75"/>
      <c r="E370" s="75"/>
      <c r="F370" s="75"/>
      <c r="G370" s="75"/>
      <c r="H370" s="75"/>
      <c r="I370" s="75"/>
      <c r="J370" s="75"/>
      <c r="K370" s="75"/>
      <c r="L370" s="75"/>
      <c r="M370" s="75"/>
      <c r="N370" s="75"/>
      <c r="O370" s="75"/>
      <c r="P370" s="75"/>
      <c r="Q370" s="75"/>
      <c r="R370" s="75"/>
      <c r="S370" s="75"/>
      <c r="T370" s="75"/>
      <c r="U370" s="75"/>
      <c r="V370" s="75"/>
      <c r="W370" s="75"/>
      <c r="X370" s="75"/>
      <c r="Y370" s="75"/>
      <c r="Z370" s="75"/>
      <c r="AA370" s="75"/>
      <c r="AB370" s="75"/>
      <c r="AC370" s="75"/>
      <c r="AD370" s="75"/>
      <c r="AE370" s="75"/>
      <c r="AF370" s="75"/>
      <c r="AG370" s="75"/>
      <c r="AH370" s="75"/>
      <c r="AI370" s="4"/>
      <c r="AJ370" s="353"/>
      <c r="AK370" s="372"/>
      <c r="AL370" s="372"/>
      <c r="AM370" s="372"/>
      <c r="AN370" s="413"/>
    </row>
    <row r="371" spans="1:40" ht="18.7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row>
    <row r="372" spans="1:40">
      <c r="A372" s="4" t="s">
        <v>564</v>
      </c>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656"/>
      <c r="AK372" s="656"/>
      <c r="AL372" s="656"/>
      <c r="AM372" s="656"/>
      <c r="AN372" s="656"/>
    </row>
    <row r="373" spans="1:40" ht="18.75">
      <c r="A373" s="4"/>
      <c r="B373" s="4" t="s">
        <v>147</v>
      </c>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row>
    <row r="374" spans="1:40" ht="18.75">
      <c r="A374" s="4"/>
      <c r="B374" s="4" t="s">
        <v>150</v>
      </c>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530"/>
      <c r="AK374" s="549"/>
      <c r="AL374" s="549"/>
      <c r="AM374" s="549"/>
      <c r="AN374" s="728"/>
    </row>
    <row r="375" spans="1:40">
      <c r="A375" s="4"/>
      <c r="B375" s="4" t="s">
        <v>784</v>
      </c>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531"/>
      <c r="AK375" s="550"/>
      <c r="AL375" s="550"/>
      <c r="AM375" s="550"/>
      <c r="AN375" s="730"/>
    </row>
    <row r="376" spans="1:40">
      <c r="A376" s="4"/>
      <c r="B376" s="4" t="s">
        <v>725</v>
      </c>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531"/>
      <c r="AK376" s="550"/>
      <c r="AL376" s="550"/>
      <c r="AM376" s="550"/>
      <c r="AN376" s="730"/>
    </row>
    <row r="377" spans="1:40">
      <c r="A377" s="4"/>
      <c r="B377" s="4" t="s">
        <v>109</v>
      </c>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531"/>
      <c r="AK377" s="550"/>
      <c r="AL377" s="550"/>
      <c r="AM377" s="550"/>
      <c r="AN377" s="730"/>
    </row>
    <row r="378" spans="1:40">
      <c r="A378" s="4"/>
      <c r="B378" s="4" t="s">
        <v>971</v>
      </c>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531"/>
      <c r="AK378" s="550"/>
      <c r="AL378" s="550"/>
      <c r="AM378" s="550"/>
      <c r="AN378" s="730"/>
    </row>
    <row r="379" spans="1:40">
      <c r="A379" s="4"/>
      <c r="B379" s="4" t="s">
        <v>973</v>
      </c>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625"/>
      <c r="AK379" s="675"/>
      <c r="AL379" s="675"/>
      <c r="AM379" s="675"/>
      <c r="AN379" s="731"/>
    </row>
    <row r="380" spans="1:40" s="1" customFormat="1" ht="18.75">
      <c r="A380" s="4"/>
      <c r="B380" s="75" t="s">
        <v>949</v>
      </c>
      <c r="C380" s="75"/>
      <c r="D380" s="75"/>
      <c r="E380" s="75"/>
      <c r="F380" s="75"/>
      <c r="G380" s="75"/>
      <c r="H380" s="75"/>
      <c r="I380" s="75"/>
      <c r="J380" s="75"/>
      <c r="K380" s="75"/>
      <c r="L380" s="75"/>
      <c r="M380" s="75"/>
      <c r="N380" s="75"/>
      <c r="O380" s="75"/>
      <c r="P380" s="75"/>
      <c r="Q380" s="75"/>
      <c r="R380" s="75"/>
      <c r="S380" s="75"/>
      <c r="T380" s="75"/>
      <c r="U380" s="75"/>
      <c r="V380" s="75"/>
      <c r="W380" s="75"/>
      <c r="X380" s="75"/>
      <c r="Y380" s="75"/>
      <c r="Z380" s="75"/>
      <c r="AA380" s="75"/>
      <c r="AB380" s="75"/>
      <c r="AC380" s="75"/>
      <c r="AD380" s="75"/>
      <c r="AE380" s="75"/>
      <c r="AF380" s="75"/>
      <c r="AG380" s="75"/>
      <c r="AH380" s="75"/>
      <c r="AI380" s="75"/>
      <c r="AJ380" s="657"/>
      <c r="AK380" s="688"/>
      <c r="AL380" s="688"/>
      <c r="AM380" s="688"/>
      <c r="AN380" s="757"/>
    </row>
    <row r="381" spans="1:40" s="1" customFormat="1" ht="19.5">
      <c r="A381" s="4"/>
      <c r="B381" s="4" t="s">
        <v>207</v>
      </c>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656"/>
      <c r="AK381" s="656"/>
      <c r="AL381" s="656"/>
      <c r="AM381" s="656"/>
      <c r="AN381" s="656"/>
    </row>
    <row r="382" spans="1:40" s="1" customFormat="1" ht="18.75">
      <c r="A382" s="4"/>
      <c r="B382" s="4" t="s">
        <v>1151</v>
      </c>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303"/>
      <c r="AK382" s="317"/>
      <c r="AL382" s="317"/>
      <c r="AM382" s="317"/>
      <c r="AN382" s="328"/>
    </row>
    <row r="383" spans="1:40" s="1" customFormat="1">
      <c r="A383" s="4"/>
      <c r="B383" s="75" t="s">
        <v>1152</v>
      </c>
      <c r="C383" s="75"/>
      <c r="D383" s="75"/>
      <c r="E383" s="75"/>
      <c r="F383" s="75"/>
      <c r="G383" s="75"/>
      <c r="H383" s="75"/>
      <c r="I383" s="75"/>
      <c r="J383" s="75"/>
      <c r="K383" s="75"/>
      <c r="L383" s="75"/>
      <c r="M383" s="75"/>
      <c r="N383" s="75"/>
      <c r="O383" s="75"/>
      <c r="P383" s="75"/>
      <c r="Q383" s="75"/>
      <c r="R383" s="75"/>
      <c r="S383" s="75"/>
      <c r="T383" s="75"/>
      <c r="U383" s="75"/>
      <c r="V383" s="75"/>
      <c r="W383" s="75"/>
      <c r="X383" s="75"/>
      <c r="Y383" s="75"/>
      <c r="Z383" s="75"/>
      <c r="AA383" s="75"/>
      <c r="AB383" s="75"/>
      <c r="AC383" s="75"/>
      <c r="AD383" s="75"/>
      <c r="AE383" s="75"/>
      <c r="AF383" s="75"/>
      <c r="AG383" s="75"/>
      <c r="AH383" s="75"/>
      <c r="AI383" s="4"/>
      <c r="AJ383" s="461"/>
      <c r="AK383" s="208"/>
      <c r="AL383" s="208"/>
      <c r="AM383" s="208"/>
      <c r="AN383" s="482"/>
    </row>
    <row r="384" spans="1:40" s="1" customFormat="1">
      <c r="A384" s="4"/>
      <c r="B384" s="75" t="s">
        <v>963</v>
      </c>
      <c r="C384" s="75"/>
      <c r="D384" s="75"/>
      <c r="E384" s="75"/>
      <c r="F384" s="75"/>
      <c r="G384" s="75"/>
      <c r="H384" s="75"/>
      <c r="I384" s="75"/>
      <c r="J384" s="75"/>
      <c r="K384" s="75"/>
      <c r="L384" s="75"/>
      <c r="M384" s="75"/>
      <c r="N384" s="75"/>
      <c r="O384" s="75"/>
      <c r="P384" s="75"/>
      <c r="Q384" s="75"/>
      <c r="R384" s="75"/>
      <c r="S384" s="75"/>
      <c r="T384" s="75"/>
      <c r="U384" s="75"/>
      <c r="V384" s="75"/>
      <c r="W384" s="75"/>
      <c r="X384" s="75"/>
      <c r="Y384" s="75"/>
      <c r="Z384" s="75"/>
      <c r="AA384" s="75"/>
      <c r="AB384" s="75"/>
      <c r="AC384" s="75"/>
      <c r="AD384" s="75"/>
      <c r="AE384" s="75"/>
      <c r="AF384" s="75"/>
      <c r="AG384" s="75"/>
      <c r="AH384" s="75"/>
      <c r="AI384" s="4"/>
      <c r="AJ384" s="461"/>
      <c r="AK384" s="208"/>
      <c r="AL384" s="208"/>
      <c r="AM384" s="208"/>
      <c r="AN384" s="482"/>
    </row>
    <row r="385" spans="1:40" s="1" customFormat="1">
      <c r="A385" s="4"/>
      <c r="B385" s="80" t="s">
        <v>22</v>
      </c>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4"/>
      <c r="AJ385" s="461"/>
      <c r="AK385" s="208"/>
      <c r="AL385" s="208"/>
      <c r="AM385" s="208"/>
      <c r="AN385" s="482"/>
    </row>
    <row r="386" spans="1:40" s="1" customFormat="1" ht="18.75">
      <c r="A386" s="4"/>
      <c r="B386" s="75" t="s">
        <v>1081</v>
      </c>
      <c r="C386" s="75"/>
      <c r="D386" s="75"/>
      <c r="E386" s="75"/>
      <c r="F386" s="75"/>
      <c r="G386" s="75"/>
      <c r="H386" s="75"/>
      <c r="I386" s="75"/>
      <c r="J386" s="75"/>
      <c r="K386" s="75"/>
      <c r="L386" s="75"/>
      <c r="M386" s="75"/>
      <c r="N386" s="75"/>
      <c r="O386" s="75"/>
      <c r="P386" s="75"/>
      <c r="Q386" s="75"/>
      <c r="R386" s="75"/>
      <c r="S386" s="75"/>
      <c r="T386" s="75"/>
      <c r="U386" s="75"/>
      <c r="V386" s="75"/>
      <c r="W386" s="75"/>
      <c r="X386" s="75"/>
      <c r="Y386" s="75"/>
      <c r="Z386" s="75"/>
      <c r="AA386" s="75"/>
      <c r="AB386" s="75"/>
      <c r="AC386" s="75"/>
      <c r="AD386" s="75"/>
      <c r="AE386" s="75"/>
      <c r="AF386" s="75"/>
      <c r="AG386" s="75"/>
      <c r="AH386" s="75"/>
      <c r="AI386" s="4"/>
      <c r="AJ386" s="304"/>
      <c r="AK386" s="318"/>
      <c r="AL386" s="318"/>
      <c r="AM386" s="318"/>
      <c r="AN386" s="329"/>
    </row>
    <row r="387" spans="1:40" ht="18.7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row>
    <row r="388" spans="1:40" ht="18.75">
      <c r="A388" s="4" t="s">
        <v>287</v>
      </c>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row>
    <row r="389" spans="1:40" ht="18.75">
      <c r="A389" s="4"/>
      <c r="B389" s="4" t="s">
        <v>195</v>
      </c>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530"/>
      <c r="AK389" s="549"/>
      <c r="AL389" s="549"/>
      <c r="AM389" s="549"/>
      <c r="AN389" s="728"/>
    </row>
    <row r="390" spans="1:40" ht="19.5">
      <c r="A390" s="4"/>
      <c r="B390" s="84" t="s">
        <v>238</v>
      </c>
      <c r="C390" s="84"/>
      <c r="D390" s="84"/>
      <c r="E390" s="264"/>
      <c r="F390" s="267"/>
      <c r="G390" s="283"/>
      <c r="H390" s="283"/>
      <c r="I390" s="283"/>
      <c r="J390" s="283"/>
      <c r="K390" s="283"/>
      <c r="L390" s="283"/>
      <c r="M390" s="283"/>
      <c r="N390" s="283"/>
      <c r="O390" s="283"/>
      <c r="P390" s="283"/>
      <c r="Q390" s="283"/>
      <c r="R390" s="283"/>
      <c r="S390" s="283"/>
      <c r="T390" s="283"/>
      <c r="U390" s="283"/>
      <c r="V390" s="283"/>
      <c r="W390" s="283"/>
      <c r="X390" s="283"/>
      <c r="Y390" s="283"/>
      <c r="Z390" s="283"/>
      <c r="AA390" s="557" t="s">
        <v>759</v>
      </c>
      <c r="AB390" s="356"/>
      <c r="AC390" s="356"/>
      <c r="AD390" s="356"/>
      <c r="AE390" s="356"/>
      <c r="AF390" s="356"/>
      <c r="AG390" s="356"/>
      <c r="AH390" s="356"/>
      <c r="AI390" s="616"/>
      <c r="AJ390" s="461"/>
      <c r="AK390" s="208"/>
      <c r="AL390" s="208"/>
      <c r="AM390" s="208" t="s">
        <v>98</v>
      </c>
      <c r="AN390" s="482"/>
    </row>
    <row r="391" spans="1:40" ht="19.5">
      <c r="A391" s="4"/>
      <c r="B391" s="4" t="s">
        <v>599</v>
      </c>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627"/>
      <c r="AK391" s="676"/>
      <c r="AL391" s="676"/>
      <c r="AM391" s="676"/>
      <c r="AN391" s="732"/>
    </row>
    <row r="392" spans="1:40" ht="19.5">
      <c r="A392" s="4"/>
      <c r="B392" s="84" t="s">
        <v>979</v>
      </c>
      <c r="C392" s="84"/>
      <c r="D392" s="84"/>
      <c r="E392" s="264"/>
      <c r="F392" s="267"/>
      <c r="G392" s="283"/>
      <c r="H392" s="283"/>
      <c r="I392" s="283"/>
      <c r="J392" s="283"/>
      <c r="K392" s="283"/>
      <c r="L392" s="283"/>
      <c r="M392" s="283"/>
      <c r="N392" s="283"/>
      <c r="O392" s="283"/>
      <c r="P392" s="283"/>
      <c r="Q392" s="283"/>
      <c r="R392" s="283"/>
      <c r="S392" s="283"/>
      <c r="T392" s="283"/>
      <c r="U392" s="283"/>
      <c r="V392" s="283"/>
      <c r="W392" s="283"/>
      <c r="X392" s="283"/>
      <c r="Y392" s="283"/>
      <c r="Z392" s="283"/>
      <c r="AA392" s="283"/>
      <c r="AB392" s="283"/>
      <c r="AC392" s="283"/>
      <c r="AD392" s="283"/>
      <c r="AE392" s="283"/>
      <c r="AF392" s="283"/>
      <c r="AG392" s="283"/>
      <c r="AH392" s="283"/>
      <c r="AI392" s="283"/>
      <c r="AJ392" s="283"/>
      <c r="AK392" s="283"/>
      <c r="AL392" s="283"/>
      <c r="AM392" s="283"/>
      <c r="AN392" s="354"/>
    </row>
    <row r="393" spans="1:40" ht="19.5">
      <c r="A393" s="4"/>
      <c r="B393" s="113" t="s">
        <v>849</v>
      </c>
      <c r="C393" s="113"/>
      <c r="D393" s="113"/>
      <c r="E393" s="113"/>
      <c r="F393" s="113"/>
      <c r="G393" s="113"/>
      <c r="H393" s="113"/>
      <c r="I393" s="113"/>
      <c r="J393" s="113"/>
      <c r="K393" s="113"/>
      <c r="L393" s="113"/>
      <c r="M393" s="113"/>
      <c r="N393" s="113"/>
      <c r="O393" s="113"/>
      <c r="P393" s="113"/>
      <c r="Q393" s="113"/>
      <c r="R393" s="113"/>
      <c r="S393" s="113"/>
      <c r="T393" s="113"/>
      <c r="U393" s="113"/>
      <c r="V393" s="113"/>
      <c r="W393" s="113"/>
      <c r="X393" s="113"/>
      <c r="Y393" s="113"/>
      <c r="Z393" s="113"/>
      <c r="AA393" s="113"/>
      <c r="AB393" s="113"/>
      <c r="AC393" s="113"/>
      <c r="AD393" s="113"/>
      <c r="AE393" s="113"/>
      <c r="AF393" s="113"/>
      <c r="AG393" s="113"/>
      <c r="AH393" s="113"/>
      <c r="AI393" s="113"/>
      <c r="AJ393" s="353"/>
      <c r="AK393" s="372"/>
      <c r="AL393" s="372"/>
      <c r="AM393" s="372"/>
      <c r="AN393" s="413"/>
    </row>
    <row r="394" spans="1:40" ht="19.5">
      <c r="A394" s="4"/>
      <c r="B394" s="4" t="s">
        <v>1112</v>
      </c>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353"/>
      <c r="AK394" s="372"/>
      <c r="AL394" s="372"/>
      <c r="AM394" s="372"/>
      <c r="AN394" s="413"/>
    </row>
    <row r="395" spans="1:40" ht="18.7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row>
    <row r="396" spans="1:40" ht="18.75">
      <c r="A396" s="4" t="s">
        <v>785</v>
      </c>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row>
    <row r="397" spans="1:40" ht="18.75">
      <c r="A397" s="4"/>
      <c r="B397" s="4" t="s">
        <v>406</v>
      </c>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530"/>
      <c r="AK397" s="549"/>
      <c r="AL397" s="549"/>
      <c r="AM397" s="549"/>
      <c r="AN397" s="728"/>
    </row>
    <row r="398" spans="1:40" ht="18.75">
      <c r="A398" s="4"/>
      <c r="B398" s="81" t="s">
        <v>378</v>
      </c>
      <c r="C398" s="81"/>
      <c r="D398" s="81"/>
      <c r="E398" s="81"/>
      <c r="F398" s="81"/>
      <c r="G398" s="81"/>
      <c r="H398" s="81"/>
      <c r="I398" s="81"/>
      <c r="J398" s="81"/>
      <c r="K398" s="81"/>
      <c r="L398" s="81"/>
      <c r="M398" s="81"/>
      <c r="N398" s="81"/>
      <c r="O398" s="81"/>
      <c r="P398" s="81"/>
      <c r="Q398" s="81"/>
      <c r="R398" s="81"/>
      <c r="S398" s="81"/>
      <c r="T398" s="81"/>
      <c r="U398" s="81"/>
      <c r="V398" s="81"/>
      <c r="W398" s="81"/>
      <c r="X398" s="81"/>
      <c r="Y398" s="81"/>
      <c r="Z398" s="81"/>
      <c r="AA398" s="81"/>
      <c r="AB398" s="81"/>
      <c r="AC398" s="81"/>
      <c r="AD398" s="81"/>
      <c r="AE398" s="81"/>
      <c r="AF398" s="81"/>
      <c r="AG398" s="81"/>
      <c r="AH398" s="81"/>
      <c r="AI398" s="4"/>
      <c r="AJ398" s="353"/>
      <c r="AK398" s="372"/>
      <c r="AL398" s="372"/>
      <c r="AM398" s="372"/>
      <c r="AN398" s="413"/>
    </row>
    <row r="399" spans="1:40" ht="18.75">
      <c r="A399" s="4"/>
      <c r="B399" s="81"/>
      <c r="C399" s="81"/>
      <c r="D399" s="81"/>
      <c r="E399" s="81"/>
      <c r="F399" s="81"/>
      <c r="G399" s="81"/>
      <c r="H399" s="81"/>
      <c r="I399" s="81"/>
      <c r="J399" s="81"/>
      <c r="K399" s="81"/>
      <c r="L399" s="81"/>
      <c r="M399" s="81"/>
      <c r="N399" s="81"/>
      <c r="O399" s="81"/>
      <c r="P399" s="81"/>
      <c r="Q399" s="81"/>
      <c r="R399" s="81"/>
      <c r="S399" s="81"/>
      <c r="T399" s="81"/>
      <c r="U399" s="81"/>
      <c r="V399" s="81"/>
      <c r="W399" s="81"/>
      <c r="X399" s="81"/>
      <c r="Y399" s="81"/>
      <c r="Z399" s="81"/>
      <c r="AA399" s="81"/>
      <c r="AB399" s="81"/>
      <c r="AC399" s="81"/>
      <c r="AD399" s="81"/>
      <c r="AE399" s="81"/>
      <c r="AF399" s="81"/>
      <c r="AG399" s="81"/>
      <c r="AH399" s="81"/>
      <c r="AI399" s="4"/>
      <c r="AJ399" s="4"/>
      <c r="AK399" s="4"/>
      <c r="AL399" s="4"/>
      <c r="AM399" s="4"/>
      <c r="AN399" s="4"/>
    </row>
    <row r="400" spans="1:40">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row>
    <row r="401" spans="1:40" ht="18.75">
      <c r="A401" s="4" t="s">
        <v>397</v>
      </c>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row>
    <row r="402" spans="1:40" ht="18.75">
      <c r="A402" s="4"/>
      <c r="B402" s="4" t="s">
        <v>478</v>
      </c>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530"/>
      <c r="AK402" s="549"/>
      <c r="AL402" s="549"/>
      <c r="AM402" s="549"/>
      <c r="AN402" s="728"/>
    </row>
    <row r="403" spans="1:40" ht="19.5">
      <c r="A403" s="4"/>
      <c r="B403" s="84" t="s">
        <v>433</v>
      </c>
      <c r="C403" s="84"/>
      <c r="D403" s="84"/>
      <c r="E403" s="84"/>
      <c r="F403" s="84"/>
      <c r="G403" s="264"/>
      <c r="H403" s="267"/>
      <c r="I403" s="283"/>
      <c r="J403" s="283"/>
      <c r="K403" s="283"/>
      <c r="L403" s="283"/>
      <c r="M403" s="283"/>
      <c r="N403" s="283"/>
      <c r="O403" s="283"/>
      <c r="P403" s="283"/>
      <c r="Q403" s="283"/>
      <c r="R403" s="283"/>
      <c r="S403" s="283"/>
      <c r="T403" s="283"/>
      <c r="U403" s="283"/>
      <c r="V403" s="283"/>
      <c r="W403" s="283"/>
      <c r="X403" s="283"/>
      <c r="Y403" s="283"/>
      <c r="Z403" s="283"/>
      <c r="AA403" s="283"/>
      <c r="AB403" s="283"/>
      <c r="AC403" s="283"/>
      <c r="AD403" s="283"/>
      <c r="AE403" s="283"/>
      <c r="AF403" s="283"/>
      <c r="AG403" s="283"/>
      <c r="AH403" s="283"/>
      <c r="AI403" s="283"/>
      <c r="AJ403" s="191"/>
      <c r="AK403" s="191"/>
      <c r="AL403" s="191"/>
      <c r="AM403" s="191"/>
      <c r="AN403" s="604"/>
    </row>
    <row r="404" spans="1:40" ht="19.5">
      <c r="A404" s="4"/>
      <c r="B404" s="75" t="s">
        <v>992</v>
      </c>
      <c r="C404" s="75"/>
      <c r="D404" s="75"/>
      <c r="E404" s="75"/>
      <c r="F404" s="75"/>
      <c r="G404" s="75"/>
      <c r="H404" s="75"/>
      <c r="I404" s="75"/>
      <c r="J404" s="75"/>
      <c r="K404" s="75"/>
      <c r="L404" s="75"/>
      <c r="M404" s="75"/>
      <c r="N404" s="75"/>
      <c r="O404" s="75"/>
      <c r="P404" s="75"/>
      <c r="Q404" s="75"/>
      <c r="R404" s="75"/>
      <c r="S404" s="75"/>
      <c r="T404" s="75"/>
      <c r="U404" s="75"/>
      <c r="V404" s="75"/>
      <c r="W404" s="75"/>
      <c r="X404" s="75"/>
      <c r="Y404" s="75"/>
      <c r="Z404" s="75"/>
      <c r="AA404" s="75"/>
      <c r="AB404" s="75"/>
      <c r="AC404" s="75"/>
      <c r="AD404" s="75"/>
      <c r="AE404" s="75"/>
      <c r="AF404" s="75"/>
      <c r="AG404" s="75"/>
      <c r="AH404" s="75"/>
      <c r="AI404" s="91"/>
      <c r="AJ404" s="4"/>
      <c r="AK404" s="4"/>
      <c r="AL404" s="4"/>
      <c r="AM404" s="4"/>
      <c r="AN404" s="4"/>
    </row>
    <row r="405" spans="1:40" ht="18.75">
      <c r="A405" s="4"/>
      <c r="B405" s="75" t="s">
        <v>838</v>
      </c>
      <c r="C405" s="75"/>
      <c r="D405" s="75"/>
      <c r="E405" s="75"/>
      <c r="F405" s="75"/>
      <c r="G405" s="75"/>
      <c r="H405" s="75"/>
      <c r="I405" s="75"/>
      <c r="J405" s="75"/>
      <c r="K405" s="75"/>
      <c r="L405" s="75"/>
      <c r="M405" s="75"/>
      <c r="N405" s="75"/>
      <c r="O405" s="75"/>
      <c r="P405" s="75"/>
      <c r="Q405" s="75"/>
      <c r="R405" s="75"/>
      <c r="S405" s="75"/>
      <c r="T405" s="75"/>
      <c r="U405" s="75"/>
      <c r="V405" s="75"/>
      <c r="W405" s="75"/>
      <c r="X405" s="75"/>
      <c r="Y405" s="75"/>
      <c r="Z405" s="75"/>
      <c r="AA405" s="75"/>
      <c r="AB405" s="75"/>
      <c r="AC405" s="75"/>
      <c r="AD405" s="75"/>
      <c r="AE405" s="75"/>
      <c r="AF405" s="75"/>
      <c r="AG405" s="75"/>
      <c r="AH405" s="75"/>
      <c r="AI405" s="91"/>
      <c r="AJ405" s="530"/>
      <c r="AK405" s="549"/>
      <c r="AL405" s="549"/>
      <c r="AM405" s="549"/>
      <c r="AN405" s="728"/>
    </row>
    <row r="406" spans="1:40">
      <c r="A406" s="4"/>
      <c r="B406" s="4" t="s">
        <v>9</v>
      </c>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648"/>
      <c r="AK406" s="684"/>
      <c r="AL406" s="684"/>
      <c r="AM406" s="684"/>
      <c r="AN406" s="751"/>
    </row>
    <row r="407" spans="1:40">
      <c r="A407" s="4"/>
      <c r="B407" s="4" t="s">
        <v>159</v>
      </c>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531"/>
      <c r="AK407" s="550"/>
      <c r="AL407" s="550"/>
      <c r="AM407" s="550"/>
      <c r="AN407" s="730"/>
    </row>
    <row r="408" spans="1:40" ht="18.75">
      <c r="A408" s="4"/>
      <c r="B408" s="4" t="s">
        <v>600</v>
      </c>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353"/>
      <c r="AK408" s="372"/>
      <c r="AL408" s="372"/>
      <c r="AM408" s="372"/>
      <c r="AN408" s="413"/>
    </row>
    <row r="409" spans="1:40" s="1" customFormat="1" ht="19.5" customHeight="1">
      <c r="A409" s="4"/>
      <c r="B409" s="4" t="s">
        <v>38</v>
      </c>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72"/>
      <c r="AJ409" s="209"/>
      <c r="AK409" s="209"/>
      <c r="AL409" s="209"/>
      <c r="AM409" s="209"/>
      <c r="AN409" s="752"/>
    </row>
    <row r="410" spans="1:40" s="1" customFormat="1" ht="19.5" customHeight="1">
      <c r="A410" s="4"/>
      <c r="B410" s="4" t="s">
        <v>872</v>
      </c>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72"/>
      <c r="AJ410" s="209"/>
      <c r="AK410" s="209"/>
      <c r="AL410" s="209"/>
      <c r="AM410" s="209"/>
      <c r="AN410" s="752"/>
    </row>
    <row r="411" spans="1:40" s="1" customFormat="1" ht="19.5" customHeight="1">
      <c r="A411" s="4"/>
      <c r="B411" s="4" t="s">
        <v>966</v>
      </c>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72"/>
      <c r="AJ411" s="658"/>
      <c r="AK411" s="658"/>
      <c r="AL411" s="658"/>
      <c r="AM411" s="658"/>
      <c r="AN411" s="758"/>
    </row>
    <row r="412" spans="1:40" s="1" customFormat="1" ht="19.5" customHeight="1">
      <c r="A412" s="4"/>
      <c r="B412" s="4" t="s">
        <v>268</v>
      </c>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72"/>
      <c r="AJ412" s="659"/>
      <c r="AK412" s="372"/>
      <c r="AL412" s="372"/>
      <c r="AM412" s="372"/>
      <c r="AN412" s="413"/>
    </row>
    <row r="413" spans="1:40" ht="18.7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row>
    <row r="414" spans="1:40" ht="20">
      <c r="A414" s="71" t="s">
        <v>252</v>
      </c>
      <c r="B414" s="71"/>
      <c r="C414" s="71"/>
      <c r="D414" s="71"/>
      <c r="E414" s="71"/>
      <c r="F414" s="71"/>
      <c r="G414" s="71"/>
      <c r="H414" s="71"/>
      <c r="I414" s="71"/>
      <c r="J414" s="71"/>
      <c r="K414" s="71"/>
      <c r="L414" s="71"/>
      <c r="M414" s="71"/>
      <c r="N414" s="71"/>
      <c r="O414" s="71"/>
      <c r="P414" s="71"/>
      <c r="Q414" s="71"/>
      <c r="R414" s="71"/>
      <c r="S414" s="71"/>
      <c r="T414" s="71"/>
      <c r="U414" s="71"/>
      <c r="V414" s="71"/>
      <c r="W414" s="71"/>
      <c r="X414" s="71"/>
      <c r="Y414" s="71"/>
      <c r="Z414" s="71"/>
      <c r="AA414" s="71"/>
      <c r="AB414" s="71"/>
      <c r="AC414" s="71"/>
      <c r="AD414" s="71"/>
      <c r="AE414" s="71"/>
      <c r="AF414" s="71"/>
      <c r="AG414" s="71"/>
      <c r="AH414" s="71"/>
      <c r="AI414" s="4"/>
      <c r="AJ414" s="4"/>
      <c r="AK414" s="4"/>
      <c r="AL414" s="4"/>
      <c r="AM414" s="4"/>
      <c r="AN414" s="4"/>
    </row>
    <row r="415" spans="1:40" ht="18.75">
      <c r="A415" s="4" t="str">
        <f>"（１） 児童の健康診断の実施状況（令和"&amp;DBCS('表紙①'!H2-1)&amp;"年度の状況）    ★確認資料：児童簿、健康診断書"</f>
        <v>（１） 児童の健康診断の実施状況（令和７年度の状況）    ★確認資料：児童簿、健康診断書</v>
      </c>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row>
    <row r="416" spans="1:40" ht="18.75">
      <c r="A416" s="4"/>
      <c r="B416" s="4" t="s">
        <v>601</v>
      </c>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530"/>
      <c r="AK416" s="549"/>
      <c r="AL416" s="549"/>
      <c r="AM416" s="549"/>
      <c r="AN416" s="728"/>
    </row>
    <row r="417" spans="1:40" ht="18.75">
      <c r="A417" s="4"/>
      <c r="B417" s="4" t="s">
        <v>603</v>
      </c>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353"/>
      <c r="AK417" s="372"/>
      <c r="AL417" s="372"/>
      <c r="AM417" s="372"/>
      <c r="AN417" s="413"/>
    </row>
    <row r="418" spans="1:40" ht="19.5">
      <c r="A418" s="4"/>
      <c r="B418" s="4" t="s">
        <v>348</v>
      </c>
      <c r="C418" s="4"/>
      <c r="D418" s="4"/>
      <c r="E418" s="4"/>
      <c r="F418" s="4"/>
      <c r="G418" s="84" t="s">
        <v>783</v>
      </c>
      <c r="H418" s="282"/>
      <c r="I418" s="302"/>
      <c r="J418" s="316"/>
      <c r="K418" s="327" t="s">
        <v>790</v>
      </c>
      <c r="L418" s="4"/>
      <c r="M418" s="84" t="s">
        <v>280</v>
      </c>
      <c r="N418" s="84"/>
      <c r="O418" s="84"/>
      <c r="P418" s="264"/>
      <c r="Q418" s="284"/>
      <c r="R418" s="305"/>
      <c r="S418" s="305"/>
      <c r="T418" s="305"/>
      <c r="U418" s="305"/>
      <c r="V418" s="305"/>
      <c r="W418" s="305"/>
      <c r="X418" s="305"/>
      <c r="Y418" s="305"/>
      <c r="Z418" s="305"/>
      <c r="AA418" s="305"/>
      <c r="AB418" s="305"/>
      <c r="AC418" s="305"/>
      <c r="AD418" s="305"/>
      <c r="AE418" s="305"/>
      <c r="AF418" s="305"/>
      <c r="AG418" s="305"/>
      <c r="AH418" s="605"/>
      <c r="AI418" s="91"/>
      <c r="AJ418" s="4"/>
      <c r="AK418" s="4"/>
      <c r="AL418" s="4"/>
      <c r="AM418" s="4"/>
      <c r="AN418" s="4"/>
    </row>
    <row r="419" spans="1:40" ht="19.5">
      <c r="A419" s="4"/>
      <c r="B419" s="4" t="s">
        <v>363</v>
      </c>
      <c r="C419" s="4"/>
      <c r="D419" s="4"/>
      <c r="E419" s="4"/>
      <c r="F419" s="4"/>
      <c r="G419" s="4"/>
      <c r="H419" s="4"/>
      <c r="I419" s="4"/>
      <c r="J419" s="4"/>
      <c r="K419" s="4"/>
      <c r="L419" s="4"/>
      <c r="M419" s="4"/>
      <c r="N419" s="4"/>
      <c r="O419" s="4"/>
      <c r="P419" s="4"/>
      <c r="Q419" s="286"/>
      <c r="R419" s="307"/>
      <c r="S419" s="307"/>
      <c r="T419" s="307"/>
      <c r="U419" s="307"/>
      <c r="V419" s="307"/>
      <c r="W419" s="307"/>
      <c r="X419" s="307"/>
      <c r="Y419" s="307"/>
      <c r="Z419" s="307"/>
      <c r="AA419" s="307"/>
      <c r="AB419" s="307"/>
      <c r="AC419" s="307"/>
      <c r="AD419" s="307"/>
      <c r="AE419" s="307"/>
      <c r="AF419" s="307"/>
      <c r="AG419" s="307"/>
      <c r="AH419" s="606"/>
      <c r="AI419" s="4"/>
      <c r="AJ419" s="4"/>
      <c r="AK419" s="4"/>
      <c r="AL419" s="4"/>
      <c r="AM419" s="4"/>
      <c r="AN419" s="4"/>
    </row>
    <row r="420" spans="1:40" ht="19.5">
      <c r="A420" s="4"/>
      <c r="B420" s="4" t="s">
        <v>336</v>
      </c>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377"/>
      <c r="AK420" s="393"/>
      <c r="AL420" s="393"/>
      <c r="AM420" s="393"/>
      <c r="AN420" s="460"/>
    </row>
    <row r="421" spans="1:40" ht="19.5">
      <c r="A421" s="4"/>
      <c r="B421" s="4" t="s">
        <v>607</v>
      </c>
      <c r="C421" s="4"/>
      <c r="D421" s="4"/>
      <c r="E421" s="4"/>
      <c r="F421" s="4"/>
      <c r="G421" s="84" t="s">
        <v>783</v>
      </c>
      <c r="H421" s="303"/>
      <c r="I421" s="317"/>
      <c r="J421" s="328"/>
      <c r="K421" s="4" t="s">
        <v>790</v>
      </c>
      <c r="L421" s="4"/>
      <c r="M421" s="84" t="s">
        <v>280</v>
      </c>
      <c r="N421" s="84"/>
      <c r="O421" s="84"/>
      <c r="P421" s="264"/>
      <c r="Q421" s="267"/>
      <c r="R421" s="283"/>
      <c r="S421" s="283"/>
      <c r="T421" s="283"/>
      <c r="U421" s="283"/>
      <c r="V421" s="283"/>
      <c r="W421" s="283"/>
      <c r="X421" s="283"/>
      <c r="Y421" s="283"/>
      <c r="Z421" s="283"/>
      <c r="AA421" s="283"/>
      <c r="AB421" s="283"/>
      <c r="AC421" s="283"/>
      <c r="AD421" s="283"/>
      <c r="AE421" s="283"/>
      <c r="AF421" s="283"/>
      <c r="AG421" s="283"/>
      <c r="AH421" s="354"/>
      <c r="AI421" s="91"/>
      <c r="AJ421" s="4"/>
      <c r="AK421" s="4"/>
      <c r="AL421" s="4"/>
      <c r="AM421" s="4"/>
      <c r="AN421" s="4"/>
    </row>
    <row r="422" spans="1:40" ht="18.75">
      <c r="A422" s="4"/>
      <c r="B422" s="4" t="s">
        <v>123</v>
      </c>
      <c r="C422" s="4"/>
      <c r="D422" s="4"/>
      <c r="E422" s="4"/>
      <c r="F422" s="4"/>
      <c r="G422" s="84" t="s">
        <v>783</v>
      </c>
      <c r="H422" s="304"/>
      <c r="I422" s="318"/>
      <c r="J422" s="329"/>
      <c r="K422" s="4" t="s">
        <v>790</v>
      </c>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row>
    <row r="423" spans="1:40" ht="18.75">
      <c r="A423" s="4"/>
      <c r="B423" s="4" t="s">
        <v>284</v>
      </c>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531"/>
      <c r="AK423" s="550"/>
      <c r="AL423" s="550"/>
      <c r="AM423" s="550"/>
      <c r="AN423" s="730"/>
    </row>
    <row r="424" spans="1:40" ht="18.75">
      <c r="A424" s="4"/>
      <c r="B424" s="4" t="s">
        <v>1029</v>
      </c>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636"/>
      <c r="AK424" s="680"/>
      <c r="AL424" s="680"/>
      <c r="AM424" s="680"/>
      <c r="AN424" s="737"/>
    </row>
    <row r="425" spans="1:40" ht="18.7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row>
    <row r="426" spans="1:40" ht="18.75">
      <c r="A426" s="4" t="s">
        <v>793</v>
      </c>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row>
    <row r="427" spans="1:40" ht="20.45" customHeight="1">
      <c r="A427" s="4"/>
      <c r="B427" s="75" t="s">
        <v>1055</v>
      </c>
      <c r="C427" s="75"/>
      <c r="D427" s="75"/>
      <c r="E427" s="75"/>
      <c r="F427" s="75"/>
      <c r="G427" s="75"/>
      <c r="H427" s="75"/>
      <c r="I427" s="75"/>
      <c r="J427" s="75"/>
      <c r="K427" s="75"/>
      <c r="L427" s="75"/>
      <c r="M427" s="75"/>
      <c r="N427" s="75"/>
      <c r="O427" s="75"/>
      <c r="P427" s="75"/>
      <c r="Q427" s="75"/>
      <c r="R427" s="75"/>
      <c r="S427" s="75"/>
      <c r="T427" s="75"/>
      <c r="U427" s="75"/>
      <c r="V427" s="75"/>
      <c r="W427" s="75"/>
      <c r="X427" s="75"/>
      <c r="Y427" s="75"/>
      <c r="Z427" s="75"/>
      <c r="AA427" s="75"/>
      <c r="AB427" s="75"/>
      <c r="AC427" s="75"/>
      <c r="AD427" s="75"/>
      <c r="AE427" s="75"/>
      <c r="AF427" s="75"/>
      <c r="AG427" s="75"/>
      <c r="AH427" s="75"/>
      <c r="AI427" s="4"/>
      <c r="AJ427" s="530"/>
      <c r="AK427" s="549"/>
      <c r="AL427" s="549"/>
      <c r="AM427" s="549"/>
      <c r="AN427" s="728"/>
    </row>
    <row r="428" spans="1:40" ht="20.25" customHeight="1">
      <c r="A428" s="4"/>
      <c r="B428" s="80" t="s">
        <v>597</v>
      </c>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4"/>
      <c r="AJ428" s="627"/>
      <c r="AK428" s="676"/>
      <c r="AL428" s="676"/>
      <c r="AM428" s="676"/>
      <c r="AN428" s="732"/>
    </row>
    <row r="429" spans="1:40">
      <c r="A429" s="4"/>
      <c r="B429" s="80" t="s">
        <v>272</v>
      </c>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4"/>
      <c r="AJ429" s="531"/>
      <c r="AK429" s="550"/>
      <c r="AL429" s="550"/>
      <c r="AM429" s="550"/>
      <c r="AN429" s="730"/>
    </row>
    <row r="430" spans="1:40" ht="18.75">
      <c r="A430" s="4"/>
      <c r="B430" s="80" t="s">
        <v>314</v>
      </c>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4"/>
      <c r="AJ430" s="636"/>
      <c r="AK430" s="680"/>
      <c r="AL430" s="680"/>
      <c r="AM430" s="680"/>
      <c r="AN430" s="737"/>
    </row>
    <row r="431" spans="1:40" ht="19.5">
      <c r="A431" s="4"/>
      <c r="B431" s="4" t="s">
        <v>611</v>
      </c>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row>
    <row r="432" spans="1:40" ht="18.75">
      <c r="A432" s="4"/>
      <c r="B432" s="4" t="s">
        <v>191</v>
      </c>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530"/>
      <c r="AK432" s="549"/>
      <c r="AL432" s="549"/>
      <c r="AM432" s="549"/>
      <c r="AN432" s="728"/>
    </row>
    <row r="433" spans="1:40">
      <c r="A433" s="4"/>
      <c r="B433" s="4" t="s">
        <v>68</v>
      </c>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531"/>
      <c r="AK433" s="550"/>
      <c r="AL433" s="550"/>
      <c r="AM433" s="550"/>
      <c r="AN433" s="730"/>
    </row>
    <row r="434" spans="1:40">
      <c r="A434" s="4"/>
      <c r="B434" s="75" t="s">
        <v>418</v>
      </c>
      <c r="C434" s="75"/>
      <c r="D434" s="75"/>
      <c r="E434" s="75"/>
      <c r="F434" s="75"/>
      <c r="G434" s="75"/>
      <c r="H434" s="75"/>
      <c r="I434" s="75"/>
      <c r="J434" s="75"/>
      <c r="K434" s="75"/>
      <c r="L434" s="75"/>
      <c r="M434" s="75"/>
      <c r="N434" s="75"/>
      <c r="O434" s="75"/>
      <c r="P434" s="75"/>
      <c r="Q434" s="75"/>
      <c r="R434" s="75"/>
      <c r="S434" s="75"/>
      <c r="T434" s="75"/>
      <c r="U434" s="75"/>
      <c r="V434" s="75"/>
      <c r="W434" s="75"/>
      <c r="X434" s="75"/>
      <c r="Y434" s="75"/>
      <c r="Z434" s="75"/>
      <c r="AA434" s="75"/>
      <c r="AB434" s="75"/>
      <c r="AC434" s="75"/>
      <c r="AD434" s="75"/>
      <c r="AE434" s="75"/>
      <c r="AF434" s="75"/>
      <c r="AG434" s="75"/>
      <c r="AH434" s="75"/>
      <c r="AI434" s="4"/>
      <c r="AJ434" s="627"/>
      <c r="AK434" s="676"/>
      <c r="AL434" s="676"/>
      <c r="AM434" s="676"/>
      <c r="AN434" s="732"/>
    </row>
    <row r="435" spans="1:40" ht="36.5" customHeight="1">
      <c r="A435" s="4"/>
      <c r="B435" s="80" t="s">
        <v>1248</v>
      </c>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4"/>
      <c r="AJ435" s="625"/>
      <c r="AK435" s="675"/>
      <c r="AL435" s="675"/>
      <c r="AM435" s="675"/>
      <c r="AN435" s="731"/>
    </row>
    <row r="436" spans="1:40">
      <c r="A436" s="4"/>
      <c r="B436" s="75" t="s">
        <v>467</v>
      </c>
      <c r="C436" s="75"/>
      <c r="D436" s="75"/>
      <c r="E436" s="75"/>
      <c r="F436" s="75"/>
      <c r="G436" s="75"/>
      <c r="H436" s="75"/>
      <c r="I436" s="75"/>
      <c r="J436" s="75"/>
      <c r="K436" s="75"/>
      <c r="L436" s="75"/>
      <c r="M436" s="75"/>
      <c r="N436" s="75"/>
      <c r="O436" s="75"/>
      <c r="P436" s="75"/>
      <c r="Q436" s="75"/>
      <c r="R436" s="75"/>
      <c r="S436" s="75"/>
      <c r="T436" s="75"/>
      <c r="U436" s="75"/>
      <c r="V436" s="75"/>
      <c r="W436" s="75"/>
      <c r="X436" s="75"/>
      <c r="Y436" s="75"/>
      <c r="Z436" s="75"/>
      <c r="AA436" s="75"/>
      <c r="AB436" s="75"/>
      <c r="AC436" s="75"/>
      <c r="AD436" s="75"/>
      <c r="AE436" s="75"/>
      <c r="AF436" s="75"/>
      <c r="AG436" s="75"/>
      <c r="AH436" s="75"/>
      <c r="AI436" s="4"/>
      <c r="AJ436" s="461"/>
      <c r="AK436" s="208"/>
      <c r="AL436" s="208"/>
      <c r="AM436" s="208"/>
      <c r="AN436" s="482"/>
    </row>
    <row r="437" spans="1:40" ht="18.75">
      <c r="A437" s="4"/>
      <c r="B437" s="4" t="s">
        <v>52</v>
      </c>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633"/>
      <c r="AK437" s="678"/>
      <c r="AL437" s="678"/>
      <c r="AM437" s="678"/>
      <c r="AN437" s="735"/>
    </row>
    <row r="438" spans="1:40" ht="18.7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660"/>
      <c r="AK438" s="660"/>
      <c r="AL438" s="660"/>
      <c r="AM438" s="660"/>
      <c r="AN438" s="660"/>
    </row>
    <row r="439" spans="1:40" ht="18.75">
      <c r="A439" s="4" t="s">
        <v>490</v>
      </c>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row>
    <row r="440" spans="1:40" ht="20.25" customHeight="1">
      <c r="A440" s="4"/>
      <c r="B440" s="80" t="s">
        <v>1056</v>
      </c>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G440" s="80"/>
      <c r="AH440" s="80"/>
      <c r="AI440" s="4"/>
      <c r="AJ440" s="352"/>
      <c r="AK440" s="371"/>
      <c r="AL440" s="371"/>
      <c r="AM440" s="371"/>
      <c r="AN440" s="412"/>
    </row>
    <row r="441" spans="1:40">
      <c r="A441" s="4"/>
      <c r="B441" s="80" t="s">
        <v>396</v>
      </c>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4"/>
      <c r="AJ441" s="531"/>
      <c r="AK441" s="550"/>
      <c r="AL441" s="550"/>
      <c r="AM441" s="550"/>
      <c r="AN441" s="730"/>
    </row>
    <row r="442" spans="1:40">
      <c r="A442" s="4"/>
      <c r="B442" s="4" t="s">
        <v>493</v>
      </c>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531"/>
      <c r="AK442" s="550"/>
      <c r="AL442" s="550"/>
      <c r="AM442" s="550"/>
      <c r="AN442" s="730"/>
    </row>
    <row r="443" spans="1:40" ht="18.75">
      <c r="A443" s="4"/>
      <c r="B443" s="4" t="s">
        <v>593</v>
      </c>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625"/>
      <c r="AK443" s="675"/>
      <c r="AL443" s="675"/>
      <c r="AM443" s="675"/>
      <c r="AN443" s="731"/>
    </row>
    <row r="444" spans="1:40" ht="18.7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661"/>
      <c r="AK444" s="661"/>
      <c r="AL444" s="661"/>
      <c r="AM444" s="661"/>
      <c r="AN444" s="661"/>
    </row>
    <row r="445" spans="1:40" ht="18.75">
      <c r="A445" s="4" t="s">
        <v>352</v>
      </c>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row>
    <row r="446" spans="1:40" ht="18.75">
      <c r="A446" s="4"/>
      <c r="B446" s="4" t="s">
        <v>724</v>
      </c>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530"/>
      <c r="AK446" s="549"/>
      <c r="AL446" s="549"/>
      <c r="AM446" s="549"/>
      <c r="AN446" s="728"/>
    </row>
    <row r="447" spans="1:40">
      <c r="A447" s="4"/>
      <c r="B447" s="4" t="s">
        <v>616</v>
      </c>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627"/>
      <c r="AK447" s="676"/>
      <c r="AL447" s="676"/>
      <c r="AM447" s="676"/>
      <c r="AN447" s="732"/>
    </row>
    <row r="448" spans="1:40" ht="18.75">
      <c r="A448" s="4"/>
      <c r="B448" s="75" t="s">
        <v>274</v>
      </c>
      <c r="C448" s="75"/>
      <c r="D448" s="75"/>
      <c r="E448" s="75"/>
      <c r="F448" s="75"/>
      <c r="G448" s="75"/>
      <c r="H448" s="75"/>
      <c r="I448" s="75"/>
      <c r="J448" s="75"/>
      <c r="K448" s="75"/>
      <c r="L448" s="75"/>
      <c r="M448" s="75"/>
      <c r="N448" s="75"/>
      <c r="O448" s="75"/>
      <c r="P448" s="75"/>
      <c r="Q448" s="75"/>
      <c r="R448" s="75"/>
      <c r="S448" s="75"/>
      <c r="T448" s="75"/>
      <c r="U448" s="75"/>
      <c r="V448" s="75"/>
      <c r="W448" s="75"/>
      <c r="X448" s="75"/>
      <c r="Y448" s="75"/>
      <c r="Z448" s="75"/>
      <c r="AA448" s="75"/>
      <c r="AB448" s="75"/>
      <c r="AC448" s="75"/>
      <c r="AD448" s="75"/>
      <c r="AE448" s="75"/>
      <c r="AF448" s="75"/>
      <c r="AG448" s="75"/>
      <c r="AH448" s="75"/>
      <c r="AI448" s="72"/>
      <c r="AJ448" s="304"/>
      <c r="AK448" s="318"/>
      <c r="AL448" s="318"/>
      <c r="AM448" s="318"/>
      <c r="AN448" s="329"/>
    </row>
    <row r="449" spans="1:40" ht="18.75">
      <c r="A449" s="4"/>
      <c r="B449" s="75" t="s">
        <v>850</v>
      </c>
      <c r="C449" s="75"/>
      <c r="D449" s="75"/>
      <c r="E449" s="75"/>
      <c r="F449" s="75"/>
      <c r="G449" s="75"/>
      <c r="H449" s="75"/>
      <c r="I449" s="75"/>
      <c r="J449" s="75"/>
      <c r="K449" s="75"/>
      <c r="L449" s="75"/>
      <c r="M449" s="75"/>
      <c r="N449" s="75"/>
      <c r="O449" s="75"/>
      <c r="P449" s="75"/>
      <c r="Q449" s="75"/>
      <c r="R449" s="75"/>
      <c r="S449" s="75"/>
      <c r="T449" s="75"/>
      <c r="U449" s="75"/>
      <c r="V449" s="75"/>
      <c r="W449" s="75"/>
      <c r="X449" s="75"/>
      <c r="Y449" s="75"/>
      <c r="Z449" s="75"/>
      <c r="AA449" s="75"/>
      <c r="AB449" s="75"/>
      <c r="AC449" s="75"/>
      <c r="AD449" s="75"/>
      <c r="AE449" s="75"/>
      <c r="AF449" s="75"/>
      <c r="AG449" s="75"/>
      <c r="AH449" s="75"/>
      <c r="AI449" s="4"/>
      <c r="AJ449" s="4"/>
      <c r="AK449" s="4"/>
      <c r="AL449" s="4"/>
      <c r="AM449" s="4"/>
      <c r="AN449" s="661"/>
    </row>
    <row r="450" spans="1:40" ht="18.75">
      <c r="A450" s="4"/>
      <c r="B450" s="4" t="s">
        <v>1122</v>
      </c>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01"/>
      <c r="AK450" s="419"/>
      <c r="AL450" s="419"/>
      <c r="AM450" s="419"/>
      <c r="AN450" s="759"/>
    </row>
    <row r="451" spans="1:40">
      <c r="A451" s="4"/>
      <c r="B451" s="4" t="s">
        <v>850</v>
      </c>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row>
    <row r="452" spans="1:40">
      <c r="A452" s="4" t="s">
        <v>1001</v>
      </c>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row>
    <row r="453" spans="1:40">
      <c r="A453" s="4"/>
      <c r="B453" s="4" t="s">
        <v>923</v>
      </c>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row>
    <row r="454" spans="1:40" ht="50.1" customHeight="1">
      <c r="A454" s="4"/>
      <c r="B454" s="114"/>
      <c r="C454" s="197"/>
      <c r="D454" s="197"/>
      <c r="E454" s="197"/>
      <c r="F454" s="197"/>
      <c r="G454" s="197"/>
      <c r="H454" s="197"/>
      <c r="I454" s="197"/>
      <c r="J454" s="197"/>
      <c r="K454" s="197"/>
      <c r="L454" s="197"/>
      <c r="M454" s="197"/>
      <c r="N454" s="197"/>
      <c r="O454" s="197"/>
      <c r="P454" s="197"/>
      <c r="Q454" s="197"/>
      <c r="R454" s="197"/>
      <c r="S454" s="197"/>
      <c r="T454" s="197"/>
      <c r="U454" s="197"/>
      <c r="V454" s="197"/>
      <c r="W454" s="197"/>
      <c r="X454" s="197"/>
      <c r="Y454" s="197"/>
      <c r="Z454" s="197"/>
      <c r="AA454" s="197"/>
      <c r="AB454" s="197"/>
      <c r="AC454" s="197"/>
      <c r="AD454" s="197"/>
      <c r="AE454" s="197"/>
      <c r="AF454" s="197"/>
      <c r="AG454" s="197"/>
      <c r="AH454" s="197"/>
      <c r="AI454" s="197"/>
      <c r="AJ454" s="197"/>
      <c r="AK454" s="197"/>
      <c r="AL454" s="197"/>
      <c r="AM454" s="197"/>
      <c r="AN454" s="760"/>
    </row>
    <row r="455" spans="1:40" ht="50.1" customHeight="1">
      <c r="A455" s="4"/>
      <c r="B455" s="115"/>
      <c r="C455" s="198"/>
      <c r="D455" s="198"/>
      <c r="E455" s="198"/>
      <c r="F455" s="198"/>
      <c r="G455" s="198"/>
      <c r="H455" s="198"/>
      <c r="I455" s="198"/>
      <c r="J455" s="198"/>
      <c r="K455" s="198"/>
      <c r="L455" s="198"/>
      <c r="M455" s="198"/>
      <c r="N455" s="198"/>
      <c r="O455" s="198"/>
      <c r="P455" s="198"/>
      <c r="Q455" s="198"/>
      <c r="R455" s="198"/>
      <c r="S455" s="198"/>
      <c r="T455" s="198"/>
      <c r="U455" s="198"/>
      <c r="V455" s="198"/>
      <c r="W455" s="198"/>
      <c r="X455" s="198"/>
      <c r="Y455" s="198"/>
      <c r="Z455" s="198"/>
      <c r="AA455" s="198"/>
      <c r="AB455" s="198"/>
      <c r="AC455" s="198"/>
      <c r="AD455" s="198"/>
      <c r="AE455" s="198"/>
      <c r="AF455" s="198"/>
      <c r="AG455" s="198"/>
      <c r="AH455" s="198"/>
      <c r="AI455" s="198"/>
      <c r="AJ455" s="198"/>
      <c r="AK455" s="198"/>
      <c r="AL455" s="198"/>
      <c r="AM455" s="198"/>
      <c r="AN455" s="761"/>
    </row>
    <row r="456" spans="1:40">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row>
    <row r="457" spans="1:40" ht="18.75">
      <c r="A457" s="4" t="s">
        <v>415</v>
      </c>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row>
    <row r="458" spans="1:40" ht="18.75">
      <c r="A458" s="4"/>
      <c r="B458" s="75" t="s">
        <v>144</v>
      </c>
      <c r="C458" s="75"/>
      <c r="D458" s="75"/>
      <c r="E458" s="75"/>
      <c r="F458" s="75"/>
      <c r="G458" s="75"/>
      <c r="H458" s="75"/>
      <c r="I458" s="75"/>
      <c r="J458" s="75"/>
      <c r="K458" s="75"/>
      <c r="L458" s="75"/>
      <c r="M458" s="75"/>
      <c r="N458" s="75"/>
      <c r="O458" s="75"/>
      <c r="P458" s="75"/>
      <c r="Q458" s="75"/>
      <c r="R458" s="75"/>
      <c r="S458" s="75"/>
      <c r="T458" s="75"/>
      <c r="U458" s="75"/>
      <c r="V458" s="75"/>
      <c r="W458" s="75"/>
      <c r="X458" s="75"/>
      <c r="Y458" s="75"/>
      <c r="Z458" s="75"/>
      <c r="AA458" s="75"/>
      <c r="AB458" s="75"/>
      <c r="AC458" s="75"/>
      <c r="AD458" s="75"/>
      <c r="AE458" s="75"/>
      <c r="AF458" s="75"/>
      <c r="AG458" s="75"/>
      <c r="AH458" s="75"/>
      <c r="AI458" s="4"/>
      <c r="AJ458" s="530"/>
      <c r="AK458" s="549"/>
      <c r="AL458" s="549"/>
      <c r="AM458" s="549"/>
      <c r="AN458" s="728"/>
    </row>
    <row r="459" spans="1:40">
      <c r="A459" s="4"/>
      <c r="B459" s="75" t="s">
        <v>127</v>
      </c>
      <c r="C459" s="75"/>
      <c r="D459" s="75"/>
      <c r="E459" s="75"/>
      <c r="F459" s="75"/>
      <c r="G459" s="75"/>
      <c r="H459" s="75"/>
      <c r="I459" s="75"/>
      <c r="J459" s="75"/>
      <c r="K459" s="75"/>
      <c r="L459" s="75"/>
      <c r="M459" s="75"/>
      <c r="N459" s="75"/>
      <c r="O459" s="75"/>
      <c r="P459" s="75"/>
      <c r="Q459" s="75"/>
      <c r="R459" s="75"/>
      <c r="S459" s="75"/>
      <c r="T459" s="75"/>
      <c r="U459" s="75"/>
      <c r="V459" s="75"/>
      <c r="W459" s="75"/>
      <c r="X459" s="75"/>
      <c r="Y459" s="75"/>
      <c r="Z459" s="75"/>
      <c r="AA459" s="75"/>
      <c r="AB459" s="75"/>
      <c r="AC459" s="75"/>
      <c r="AD459" s="75"/>
      <c r="AE459" s="75"/>
      <c r="AF459" s="75"/>
      <c r="AG459" s="75"/>
      <c r="AH459" s="75"/>
      <c r="AI459" s="4"/>
      <c r="AJ459" s="627"/>
      <c r="AK459" s="676"/>
      <c r="AL459" s="676"/>
      <c r="AM459" s="676"/>
      <c r="AN459" s="732"/>
    </row>
    <row r="460" spans="1:40" ht="18.75">
      <c r="A460" s="4"/>
      <c r="B460" s="75" t="s">
        <v>837</v>
      </c>
      <c r="C460" s="75"/>
      <c r="D460" s="75"/>
      <c r="E460" s="75"/>
      <c r="F460" s="75"/>
      <c r="G460" s="75"/>
      <c r="H460" s="75"/>
      <c r="I460" s="75"/>
      <c r="J460" s="75"/>
      <c r="K460" s="75"/>
      <c r="L460" s="75"/>
      <c r="M460" s="75"/>
      <c r="N460" s="75"/>
      <c r="O460" s="75"/>
      <c r="P460" s="75"/>
      <c r="Q460" s="75"/>
      <c r="R460" s="75"/>
      <c r="S460" s="75"/>
      <c r="T460" s="75"/>
      <c r="U460" s="75"/>
      <c r="V460" s="75"/>
      <c r="W460" s="75"/>
      <c r="X460" s="75"/>
      <c r="Y460" s="75"/>
      <c r="Z460" s="75"/>
      <c r="AA460" s="75"/>
      <c r="AB460" s="75"/>
      <c r="AC460" s="75"/>
      <c r="AD460" s="75"/>
      <c r="AE460" s="75"/>
      <c r="AF460" s="75"/>
      <c r="AG460" s="75"/>
      <c r="AH460" s="75"/>
      <c r="AI460" s="4"/>
      <c r="AJ460" s="353"/>
      <c r="AK460" s="372"/>
      <c r="AL460" s="372"/>
      <c r="AM460" s="372"/>
      <c r="AN460" s="413"/>
    </row>
    <row r="461" spans="1:40" ht="19.5">
      <c r="A461" s="4"/>
      <c r="B461" s="75" t="s">
        <v>982</v>
      </c>
      <c r="C461" s="75"/>
      <c r="D461" s="75"/>
      <c r="E461" s="75"/>
      <c r="F461" s="75"/>
      <c r="G461" s="75"/>
      <c r="H461" s="75"/>
      <c r="I461" s="75"/>
      <c r="J461" s="75"/>
      <c r="K461" s="75"/>
      <c r="L461" s="75"/>
      <c r="M461" s="75"/>
      <c r="N461" s="75"/>
      <c r="O461" s="75"/>
      <c r="P461" s="75"/>
      <c r="Q461" s="75"/>
      <c r="R461" s="75"/>
      <c r="S461" s="75"/>
      <c r="T461" s="75"/>
      <c r="U461" s="75"/>
      <c r="V461" s="75"/>
      <c r="W461" s="75"/>
      <c r="X461" s="75"/>
      <c r="Y461" s="75"/>
      <c r="Z461" s="75"/>
      <c r="AA461" s="75"/>
      <c r="AB461" s="75"/>
      <c r="AC461" s="75"/>
      <c r="AD461" s="75"/>
      <c r="AE461" s="75"/>
      <c r="AF461" s="75"/>
      <c r="AG461" s="75"/>
      <c r="AH461" s="75"/>
      <c r="AI461" s="4"/>
      <c r="AJ461" s="84"/>
      <c r="AK461" s="84"/>
      <c r="AL461" s="84"/>
      <c r="AM461" s="84"/>
      <c r="AN461" s="84"/>
    </row>
    <row r="462" spans="1:40" ht="19.5">
      <c r="A462" s="4"/>
      <c r="B462" s="75" t="s">
        <v>751</v>
      </c>
      <c r="C462" s="75"/>
      <c r="D462" s="75"/>
      <c r="E462" s="75"/>
      <c r="F462" s="75"/>
      <c r="G462" s="75"/>
      <c r="H462" s="75"/>
      <c r="I462" s="75"/>
      <c r="J462" s="75"/>
      <c r="K462" s="75"/>
      <c r="L462" s="75"/>
      <c r="M462" s="75"/>
      <c r="N462" s="75"/>
      <c r="O462" s="75"/>
      <c r="P462" s="75"/>
      <c r="Q462" s="75"/>
      <c r="R462" s="75"/>
      <c r="S462" s="75"/>
      <c r="T462" s="75"/>
      <c r="U462" s="75"/>
      <c r="V462" s="75"/>
      <c r="W462" s="75"/>
      <c r="X462" s="75"/>
      <c r="Y462" s="75"/>
      <c r="Z462" s="75"/>
      <c r="AA462" s="75"/>
      <c r="AB462" s="75"/>
      <c r="AC462" s="75"/>
      <c r="AD462" s="75"/>
      <c r="AE462" s="75"/>
      <c r="AF462" s="75"/>
      <c r="AG462" s="75"/>
      <c r="AH462" s="75"/>
      <c r="AI462" s="4"/>
      <c r="AJ462" s="377"/>
      <c r="AK462" s="393"/>
      <c r="AL462" s="393"/>
      <c r="AM462" s="393"/>
      <c r="AN462" s="460"/>
    </row>
    <row r="463" spans="1:40" ht="18.75">
      <c r="A463" s="4"/>
      <c r="B463" s="75"/>
      <c r="C463" s="75"/>
      <c r="D463" s="75"/>
      <c r="E463" s="75"/>
      <c r="F463" s="75"/>
      <c r="G463" s="75"/>
      <c r="H463" s="75"/>
      <c r="I463" s="75"/>
      <c r="J463" s="75"/>
      <c r="K463" s="75"/>
      <c r="L463" s="75"/>
      <c r="M463" s="75"/>
      <c r="N463" s="75"/>
      <c r="O463" s="75"/>
      <c r="P463" s="75"/>
      <c r="Q463" s="75"/>
      <c r="R463" s="75"/>
      <c r="S463" s="75"/>
      <c r="T463" s="75"/>
      <c r="U463" s="75"/>
      <c r="V463" s="75"/>
      <c r="W463" s="75"/>
      <c r="X463" s="75"/>
      <c r="Y463" s="75"/>
      <c r="Z463" s="75"/>
      <c r="AA463" s="75"/>
      <c r="AB463" s="75"/>
      <c r="AC463" s="75"/>
      <c r="AD463" s="75"/>
      <c r="AE463" s="75"/>
      <c r="AF463" s="75"/>
      <c r="AG463" s="75"/>
      <c r="AH463" s="75"/>
      <c r="AI463" s="4"/>
      <c r="AJ463" s="637"/>
      <c r="AK463" s="637"/>
      <c r="AL463" s="637"/>
      <c r="AM463" s="637"/>
      <c r="AN463" s="637"/>
    </row>
    <row r="464" spans="1:40" ht="18.75">
      <c r="A464" s="4" t="s">
        <v>25</v>
      </c>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row>
    <row r="465" spans="1:40" ht="19.5">
      <c r="A465" s="4"/>
      <c r="B465" s="4" t="s">
        <v>576</v>
      </c>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377"/>
      <c r="AK465" s="393"/>
      <c r="AL465" s="393"/>
      <c r="AM465" s="393"/>
      <c r="AN465" s="460"/>
    </row>
    <row r="466" spans="1:40" ht="18.7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row>
    <row r="467" spans="1:40" ht="20">
      <c r="A467" s="71" t="s">
        <v>621</v>
      </c>
      <c r="B467" s="71"/>
      <c r="C467" s="71"/>
      <c r="D467" s="71"/>
      <c r="E467" s="71"/>
      <c r="F467" s="71"/>
      <c r="G467" s="71"/>
      <c r="H467" s="71"/>
      <c r="I467" s="71"/>
      <c r="J467" s="71"/>
      <c r="K467" s="71"/>
      <c r="L467" s="71"/>
      <c r="M467" s="71"/>
      <c r="N467" s="71"/>
      <c r="O467" s="71"/>
      <c r="P467" s="71"/>
      <c r="Q467" s="71"/>
      <c r="R467" s="71"/>
      <c r="S467" s="71"/>
      <c r="T467" s="71"/>
      <c r="U467" s="71"/>
      <c r="V467" s="71"/>
      <c r="W467" s="71"/>
      <c r="X467" s="71"/>
      <c r="Y467" s="71"/>
      <c r="Z467" s="71"/>
      <c r="AA467" s="71"/>
      <c r="AB467" s="71"/>
      <c r="AC467" s="71"/>
      <c r="AD467" s="71"/>
      <c r="AE467" s="71"/>
      <c r="AF467" s="71"/>
      <c r="AG467" s="71"/>
      <c r="AH467" s="71"/>
      <c r="AI467" s="4"/>
      <c r="AJ467" s="4"/>
      <c r="AK467" s="4"/>
      <c r="AL467" s="4"/>
      <c r="AM467" s="4"/>
      <c r="AN467" s="4"/>
    </row>
    <row r="468" spans="1:40" ht="18.75">
      <c r="A468" s="4" t="str">
        <f>"（１） 給食打合せ会議（令和"&amp;DBCS('表紙①'!H2-1)&amp;"年度の状況）      ★確認資料：会議録"</f>
        <v>（１） 給食打合せ会議（令和７年度の状況）      ★確認資料：会議録</v>
      </c>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row>
    <row r="469" spans="1:40" ht="18.75">
      <c r="A469" s="4"/>
      <c r="B469" s="4" t="s">
        <v>383</v>
      </c>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84" t="s">
        <v>663</v>
      </c>
      <c r="AI469" s="264"/>
      <c r="AJ469" s="303"/>
      <c r="AK469" s="317"/>
      <c r="AL469" s="317"/>
      <c r="AM469" s="328"/>
      <c r="AN469" s="4" t="s">
        <v>259</v>
      </c>
    </row>
    <row r="470" spans="1:40" ht="19.5">
      <c r="A470" s="4"/>
      <c r="B470" s="81" t="s">
        <v>672</v>
      </c>
      <c r="C470" s="81"/>
      <c r="D470" s="81"/>
      <c r="E470" s="81"/>
      <c r="F470" s="81"/>
      <c r="G470" s="81"/>
      <c r="H470" s="81"/>
      <c r="I470" s="81"/>
      <c r="J470" s="81"/>
      <c r="K470" s="81"/>
      <c r="L470" s="81"/>
      <c r="M470" s="81"/>
      <c r="N470" s="81"/>
      <c r="O470" s="81"/>
      <c r="P470" s="81"/>
      <c r="Q470" s="81"/>
      <c r="R470" s="81"/>
      <c r="S470" s="81"/>
      <c r="T470" s="81"/>
      <c r="U470" s="81"/>
      <c r="V470" s="81"/>
      <c r="W470" s="81"/>
      <c r="X470" s="81"/>
      <c r="Y470" s="81"/>
      <c r="Z470" s="81"/>
      <c r="AA470" s="81"/>
      <c r="AB470" s="81"/>
      <c r="AC470" s="81"/>
      <c r="AD470" s="81"/>
      <c r="AE470" s="81"/>
      <c r="AF470" s="81"/>
      <c r="AG470" s="81"/>
      <c r="AH470" s="81"/>
      <c r="AI470" s="4"/>
      <c r="AJ470" s="636"/>
      <c r="AK470" s="680"/>
      <c r="AL470" s="680"/>
      <c r="AM470" s="680"/>
      <c r="AN470" s="460"/>
    </row>
    <row r="471" spans="1:40" ht="18.75">
      <c r="A471" s="4"/>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4"/>
      <c r="AJ471" s="4"/>
      <c r="AK471" s="4"/>
      <c r="AL471" s="4"/>
      <c r="AM471" s="4"/>
      <c r="AN471" s="4"/>
    </row>
    <row r="472" spans="1:40">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row>
    <row r="473" spans="1:40">
      <c r="A473" s="4" t="str">
        <f>"（２） 喫食状況（令和"&amp;DBCS('表紙①'!H2)&amp;"年度の状況）"</f>
        <v>（２） 喫食状況（令和８年度の状況）</v>
      </c>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row>
    <row r="474" spans="1:40" ht="18.75">
      <c r="A474" s="4"/>
      <c r="B474" s="4" t="s">
        <v>934</v>
      </c>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row>
    <row r="475" spans="1:40" ht="19.5">
      <c r="A475" s="4"/>
      <c r="B475" s="84" t="s">
        <v>240</v>
      </c>
      <c r="C475" s="84"/>
      <c r="D475" s="84"/>
      <c r="E475" s="84"/>
      <c r="F475" s="84"/>
      <c r="G475" s="84"/>
      <c r="H475" s="264"/>
      <c r="I475" s="282"/>
      <c r="J475" s="302"/>
      <c r="K475" s="302"/>
      <c r="L475" s="302"/>
      <c r="M475" s="316"/>
      <c r="N475" s="382" t="s">
        <v>486</v>
      </c>
      <c r="O475" s="84"/>
      <c r="P475" s="264"/>
      <c r="Q475" s="303"/>
      <c r="R475" s="317"/>
      <c r="S475" s="317"/>
      <c r="T475" s="317"/>
      <c r="U475" s="328"/>
      <c r="V475" s="382" t="s">
        <v>470</v>
      </c>
      <c r="W475" s="84"/>
      <c r="X475" s="84"/>
      <c r="Y475" s="84"/>
      <c r="Z475" s="84"/>
      <c r="AA475" s="264"/>
      <c r="AB475" s="303"/>
      <c r="AC475" s="317"/>
      <c r="AD475" s="317"/>
      <c r="AE475" s="317"/>
      <c r="AF475" s="328"/>
      <c r="AG475" s="91"/>
      <c r="AH475" s="91"/>
      <c r="AI475" s="91"/>
      <c r="AJ475" s="91"/>
      <c r="AK475" s="91"/>
      <c r="AL475" s="91"/>
      <c r="AM475" s="91"/>
      <c r="AN475" s="4"/>
    </row>
    <row r="476" spans="1:40" ht="19.5">
      <c r="A476" s="4"/>
      <c r="B476" s="4" t="s">
        <v>787</v>
      </c>
      <c r="C476" s="4"/>
      <c r="D476" s="4"/>
      <c r="E476" s="4"/>
      <c r="F476" s="4"/>
      <c r="G476" s="4"/>
      <c r="H476" s="4"/>
      <c r="I476" s="4"/>
      <c r="J476" s="4"/>
      <c r="K476" s="4"/>
      <c r="L476" s="4"/>
      <c r="M476" s="4"/>
      <c r="N476" s="84" t="s">
        <v>486</v>
      </c>
      <c r="O476" s="84"/>
      <c r="P476" s="264"/>
      <c r="Q476" s="304"/>
      <c r="R476" s="318"/>
      <c r="S476" s="318"/>
      <c r="T476" s="318"/>
      <c r="U476" s="329"/>
      <c r="V476" s="382" t="s">
        <v>470</v>
      </c>
      <c r="W476" s="84"/>
      <c r="X476" s="84"/>
      <c r="Y476" s="84"/>
      <c r="Z476" s="84"/>
      <c r="AA476" s="264"/>
      <c r="AB476" s="304"/>
      <c r="AC476" s="318"/>
      <c r="AD476" s="318"/>
      <c r="AE476" s="318"/>
      <c r="AF476" s="329"/>
      <c r="AG476" s="91"/>
      <c r="AH476" s="91"/>
      <c r="AI476" s="91"/>
      <c r="AJ476" s="91"/>
      <c r="AK476" s="91"/>
      <c r="AL476" s="91"/>
      <c r="AM476" s="91"/>
      <c r="AN476" s="4"/>
    </row>
    <row r="477" spans="1:40" ht="18.75">
      <c r="A477" s="4"/>
      <c r="B477" s="4"/>
      <c r="C477" s="4"/>
      <c r="D477" s="4"/>
      <c r="E477" s="4"/>
      <c r="F477" s="4"/>
      <c r="G477" s="4"/>
      <c r="H477" s="4"/>
      <c r="I477" s="4"/>
      <c r="J477" s="4"/>
      <c r="K477" s="4"/>
      <c r="L477" s="4"/>
      <c r="M477" s="4"/>
      <c r="N477" s="84"/>
      <c r="O477" s="84"/>
      <c r="P477" s="84"/>
      <c r="Q477" s="440"/>
      <c r="R477" s="440"/>
      <c r="S477" s="440"/>
      <c r="T477" s="440"/>
      <c r="U477" s="440"/>
      <c r="V477" s="498"/>
      <c r="W477" s="498"/>
      <c r="X477" s="498"/>
      <c r="Y477" s="498"/>
      <c r="Z477" s="498"/>
      <c r="AA477" s="498"/>
      <c r="AB477" s="440"/>
      <c r="AC477" s="440"/>
      <c r="AD477" s="440"/>
      <c r="AE477" s="440"/>
      <c r="AF477" s="440"/>
      <c r="AG477" s="91"/>
      <c r="AH477" s="91"/>
      <c r="AI477" s="91"/>
      <c r="AJ477" s="91"/>
      <c r="AK477" s="91"/>
      <c r="AL477" s="91"/>
      <c r="AM477" s="91"/>
      <c r="AN477" s="4"/>
    </row>
    <row r="478" spans="1:40">
      <c r="A478" s="4" t="s">
        <v>794</v>
      </c>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row>
    <row r="479" spans="1:40" ht="18.75">
      <c r="A479" s="4"/>
      <c r="B479" s="4" t="s">
        <v>739</v>
      </c>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row>
    <row r="480" spans="1:40" ht="18.75">
      <c r="A480" s="4"/>
      <c r="B480" s="4" t="s">
        <v>528</v>
      </c>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530"/>
      <c r="AK480" s="549"/>
      <c r="AL480" s="549"/>
      <c r="AM480" s="549"/>
      <c r="AN480" s="728"/>
    </row>
    <row r="481" spans="1:40">
      <c r="A481" s="4"/>
      <c r="B481" s="4" t="s">
        <v>329</v>
      </c>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531"/>
      <c r="AK481" s="550"/>
      <c r="AL481" s="550"/>
      <c r="AM481" s="550"/>
      <c r="AN481" s="730"/>
    </row>
    <row r="482" spans="1:40" ht="18.75">
      <c r="A482" s="4"/>
      <c r="B482" s="4" t="s">
        <v>622</v>
      </c>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353"/>
      <c r="AK482" s="372"/>
      <c r="AL482" s="372"/>
      <c r="AM482" s="372"/>
      <c r="AN482" s="413"/>
    </row>
    <row r="483" spans="1:40" ht="19.5">
      <c r="A483" s="4"/>
      <c r="B483" s="75" t="s">
        <v>283</v>
      </c>
      <c r="C483" s="75"/>
      <c r="D483" s="75"/>
      <c r="E483" s="75"/>
      <c r="F483" s="75"/>
      <c r="G483" s="75"/>
      <c r="H483" s="75"/>
      <c r="I483" s="75"/>
      <c r="J483" s="75"/>
      <c r="K483" s="75"/>
      <c r="L483" s="75"/>
      <c r="M483" s="75"/>
      <c r="N483" s="75"/>
      <c r="O483" s="75"/>
      <c r="P483" s="75"/>
      <c r="Q483" s="75"/>
      <c r="R483" s="75"/>
      <c r="S483" s="75"/>
      <c r="T483" s="75"/>
      <c r="U483" s="75"/>
      <c r="V483" s="75"/>
      <c r="W483" s="75"/>
      <c r="X483" s="75"/>
      <c r="Y483" s="75"/>
      <c r="Z483" s="75"/>
      <c r="AA483" s="75"/>
      <c r="AB483" s="75"/>
      <c r="AC483" s="75"/>
      <c r="AD483" s="75"/>
      <c r="AE483" s="75"/>
      <c r="AF483" s="75"/>
      <c r="AG483" s="75"/>
      <c r="AH483" s="75"/>
      <c r="AI483" s="4"/>
      <c r="AJ483" s="634"/>
      <c r="AK483" s="634"/>
      <c r="AL483" s="634"/>
      <c r="AM483" s="634"/>
      <c r="AN483" s="634"/>
    </row>
    <row r="484" spans="1:40" ht="18.75">
      <c r="A484" s="4"/>
      <c r="B484" s="75" t="s">
        <v>1006</v>
      </c>
      <c r="C484" s="75"/>
      <c r="D484" s="75"/>
      <c r="E484" s="75"/>
      <c r="F484" s="75"/>
      <c r="G484" s="75"/>
      <c r="H484" s="75"/>
      <c r="I484" s="75"/>
      <c r="J484" s="75"/>
      <c r="K484" s="75"/>
      <c r="L484" s="75"/>
      <c r="M484" s="75"/>
      <c r="N484" s="75"/>
      <c r="O484" s="75"/>
      <c r="P484" s="75"/>
      <c r="Q484" s="75"/>
      <c r="R484" s="75"/>
      <c r="S484" s="75"/>
      <c r="T484" s="75"/>
      <c r="U484" s="75"/>
      <c r="V484" s="75"/>
      <c r="W484" s="75"/>
      <c r="X484" s="75"/>
      <c r="Y484" s="75"/>
      <c r="Z484" s="75"/>
      <c r="AA484" s="75"/>
      <c r="AB484" s="75"/>
      <c r="AC484" s="75"/>
      <c r="AD484" s="75"/>
      <c r="AE484" s="75"/>
      <c r="AF484" s="75"/>
      <c r="AG484" s="75"/>
      <c r="AH484" s="75"/>
      <c r="AI484" s="4"/>
      <c r="AJ484" s="627"/>
      <c r="AK484" s="676"/>
      <c r="AL484" s="676"/>
      <c r="AM484" s="676"/>
      <c r="AN484" s="732"/>
    </row>
    <row r="485" spans="1:40" ht="18.75">
      <c r="A485" s="4"/>
      <c r="B485" s="4" t="s">
        <v>624</v>
      </c>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353"/>
      <c r="AK485" s="372"/>
      <c r="AL485" s="372"/>
      <c r="AM485" s="372"/>
      <c r="AN485" s="413"/>
    </row>
    <row r="486" spans="1:40" ht="18.75">
      <c r="A486" s="4"/>
      <c r="B486" s="4" t="s">
        <v>974</v>
      </c>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row>
    <row r="487" spans="1:40">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row>
    <row r="488" spans="1:40">
      <c r="A488" s="4" t="s">
        <v>346</v>
      </c>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105"/>
    </row>
    <row r="489" spans="1:40" s="70" customFormat="1" ht="18.75">
      <c r="A489" s="4"/>
      <c r="B489" s="116"/>
      <c r="C489" s="116"/>
      <c r="D489" s="116"/>
      <c r="E489" s="116"/>
      <c r="F489" s="116"/>
      <c r="G489" s="100"/>
      <c r="H489" s="100"/>
      <c r="I489" s="100"/>
      <c r="J489" s="100"/>
      <c r="K489" s="100"/>
      <c r="L489" s="100"/>
      <c r="M489" s="100"/>
      <c r="N489" s="100"/>
      <c r="O489" s="100"/>
      <c r="P489" s="100"/>
      <c r="Q489" s="100"/>
      <c r="R489" s="100"/>
      <c r="S489" s="100"/>
      <c r="T489" s="100"/>
      <c r="U489" s="100"/>
      <c r="V489" s="100"/>
      <c r="W489" s="100"/>
      <c r="X489" s="100"/>
      <c r="Y489" s="100"/>
      <c r="Z489" s="100"/>
      <c r="AA489" s="100"/>
      <c r="AB489" s="100"/>
      <c r="AC489" s="100"/>
      <c r="AD489" s="100"/>
      <c r="AE489" s="100"/>
      <c r="AF489" s="100"/>
      <c r="AG489" s="100"/>
      <c r="AH489" s="100"/>
      <c r="AI489" s="100"/>
      <c r="AJ489" s="100"/>
      <c r="AK489" s="100"/>
      <c r="AL489" s="100"/>
      <c r="AM489" s="100"/>
      <c r="AN489" s="762"/>
    </row>
    <row r="490" spans="1:40" ht="18.75">
      <c r="A490" s="4"/>
      <c r="B490" s="4" t="s">
        <v>400</v>
      </c>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530"/>
      <c r="AK490" s="549"/>
      <c r="AL490" s="549"/>
      <c r="AM490" s="549"/>
      <c r="AN490" s="728"/>
    </row>
    <row r="491" spans="1:40" s="70" customFormat="1" ht="18.75">
      <c r="A491" s="4"/>
      <c r="B491" s="117" t="s">
        <v>752</v>
      </c>
      <c r="C491" s="117"/>
      <c r="D491" s="117"/>
      <c r="E491" s="117"/>
      <c r="F491" s="117"/>
      <c r="G491" s="117"/>
      <c r="H491" s="117"/>
      <c r="I491" s="117"/>
      <c r="J491" s="117"/>
      <c r="K491" s="117"/>
      <c r="L491" s="117"/>
      <c r="M491" s="117"/>
      <c r="N491" s="117"/>
      <c r="O491" s="117"/>
      <c r="P491" s="117"/>
      <c r="Q491" s="117"/>
      <c r="R491" s="117"/>
      <c r="S491" s="117"/>
      <c r="T491" s="117"/>
      <c r="U491" s="117"/>
      <c r="V491" s="117"/>
      <c r="W491" s="117"/>
      <c r="X491" s="117"/>
      <c r="Y491" s="117"/>
      <c r="Z491" s="117"/>
      <c r="AA491" s="117"/>
      <c r="AB491" s="117"/>
      <c r="AC491" s="117"/>
      <c r="AD491" s="117"/>
      <c r="AE491" s="117"/>
      <c r="AF491" s="117"/>
      <c r="AG491" s="117"/>
      <c r="AH491" s="117"/>
      <c r="AI491" s="4"/>
      <c r="AJ491" s="440"/>
      <c r="AK491" s="440"/>
      <c r="AL491" s="440"/>
      <c r="AM491" s="440"/>
      <c r="AN491" s="440"/>
    </row>
    <row r="492" spans="1:40" s="70" customFormat="1" ht="19.5">
      <c r="A492" s="4"/>
      <c r="B492" s="112" t="s">
        <v>989</v>
      </c>
      <c r="C492" s="112"/>
      <c r="D492" s="112"/>
      <c r="E492" s="112"/>
      <c r="F492" s="101"/>
      <c r="G492" s="192"/>
      <c r="H492" s="192"/>
      <c r="I492" s="192"/>
      <c r="J492" s="192"/>
      <c r="K492" s="192"/>
      <c r="L492" s="192"/>
      <c r="M492" s="192"/>
      <c r="N492" s="192"/>
      <c r="O492" s="192"/>
      <c r="P492" s="192"/>
      <c r="Q492" s="192"/>
      <c r="R492" s="192"/>
      <c r="S492" s="475"/>
      <c r="T492" s="111"/>
      <c r="U492" s="117" t="s">
        <v>312</v>
      </c>
      <c r="V492" s="117"/>
      <c r="W492" s="117"/>
      <c r="X492" s="117"/>
      <c r="Y492" s="101"/>
      <c r="Z492" s="192"/>
      <c r="AA492" s="192"/>
      <c r="AB492" s="192"/>
      <c r="AC492" s="192"/>
      <c r="AD492" s="192"/>
      <c r="AE492" s="192"/>
      <c r="AF492" s="192"/>
      <c r="AG492" s="192"/>
      <c r="AH492" s="192"/>
      <c r="AI492" s="192"/>
      <c r="AJ492" s="662"/>
      <c r="AK492" s="662"/>
      <c r="AL492" s="662"/>
      <c r="AM492" s="662"/>
      <c r="AN492" s="763"/>
    </row>
    <row r="493" spans="1:40" s="70" customFormat="1" ht="19.5">
      <c r="A493" s="4"/>
      <c r="B493" s="117" t="s">
        <v>302</v>
      </c>
      <c r="C493" s="117"/>
      <c r="D493" s="117"/>
      <c r="E493" s="117"/>
      <c r="F493" s="117"/>
      <c r="G493" s="117"/>
      <c r="H493" s="117"/>
      <c r="I493" s="117"/>
      <c r="J493" s="117"/>
      <c r="K493" s="117"/>
      <c r="L493" s="117"/>
      <c r="M493" s="117"/>
      <c r="N493" s="117"/>
      <c r="O493" s="117"/>
      <c r="P493" s="117"/>
      <c r="Q493" s="117"/>
      <c r="R493" s="117"/>
      <c r="S493" s="117"/>
      <c r="T493" s="117"/>
      <c r="U493" s="117"/>
      <c r="V493" s="117"/>
      <c r="W493" s="117"/>
      <c r="X493" s="117"/>
      <c r="Y493" s="117"/>
      <c r="Z493" s="117"/>
      <c r="AA493" s="117"/>
      <c r="AB493" s="117"/>
      <c r="AC493" s="117"/>
      <c r="AD493" s="117"/>
      <c r="AE493" s="117"/>
      <c r="AF493" s="117"/>
      <c r="AG493" s="117"/>
      <c r="AH493" s="117"/>
      <c r="AI493" s="4"/>
      <c r="AJ493" s="635"/>
      <c r="AK493" s="679"/>
      <c r="AL493" s="679"/>
      <c r="AM493" s="679"/>
      <c r="AN493" s="736"/>
    </row>
    <row r="494" spans="1:40" s="70" customFormat="1" ht="18.75">
      <c r="A494" s="4"/>
      <c r="B494" s="117" t="s">
        <v>1017</v>
      </c>
      <c r="C494" s="117"/>
      <c r="D494" s="117"/>
      <c r="E494" s="117"/>
      <c r="F494" s="117"/>
      <c r="G494" s="117"/>
      <c r="H494" s="117"/>
      <c r="I494" s="117"/>
      <c r="J494" s="117"/>
      <c r="K494" s="117"/>
      <c r="L494" s="117"/>
      <c r="M494" s="117"/>
      <c r="N494" s="117"/>
      <c r="O494" s="117"/>
      <c r="P494" s="117"/>
      <c r="Q494" s="117"/>
      <c r="R494" s="117"/>
      <c r="S494" s="117"/>
      <c r="T494" s="117"/>
      <c r="U494" s="117"/>
      <c r="V494" s="117"/>
      <c r="W494" s="117"/>
      <c r="X494" s="117"/>
      <c r="Y494" s="117"/>
      <c r="Z494" s="117"/>
      <c r="AA494" s="117"/>
      <c r="AB494" s="117"/>
      <c r="AC494" s="117"/>
      <c r="AD494" s="117"/>
      <c r="AE494" s="117"/>
      <c r="AF494" s="117"/>
      <c r="AG494" s="117"/>
      <c r="AH494" s="117"/>
      <c r="AI494" s="4"/>
      <c r="AJ494" s="637"/>
      <c r="AK494" s="637"/>
      <c r="AL494" s="637"/>
      <c r="AM494" s="637"/>
      <c r="AN494" s="637"/>
    </row>
    <row r="495" spans="1:40" s="70" customFormat="1" ht="19.5">
      <c r="A495" s="4"/>
      <c r="B495" s="4" t="s">
        <v>898</v>
      </c>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91"/>
      <c r="AJ495" s="377"/>
      <c r="AK495" s="393"/>
      <c r="AL495" s="393"/>
      <c r="AM495" s="393"/>
      <c r="AN495" s="460"/>
    </row>
    <row r="496" spans="1:40" s="70" customFormat="1" ht="19.5">
      <c r="A496" s="4"/>
      <c r="B496" s="117" t="s">
        <v>987</v>
      </c>
      <c r="C496" s="117"/>
      <c r="D496" s="117"/>
      <c r="E496" s="117"/>
      <c r="F496" s="117"/>
      <c r="G496" s="117"/>
      <c r="H496" s="117"/>
      <c r="I496" s="117"/>
      <c r="J496" s="117"/>
      <c r="K496" s="117"/>
      <c r="L496" s="117"/>
      <c r="M496" s="117"/>
      <c r="N496" s="117"/>
      <c r="O496" s="117"/>
      <c r="P496" s="117"/>
      <c r="Q496" s="117"/>
      <c r="R496" s="117"/>
      <c r="S496" s="117"/>
      <c r="T496" s="117"/>
      <c r="U496" s="117"/>
      <c r="V496" s="117"/>
      <c r="W496" s="117"/>
      <c r="X496" s="117"/>
      <c r="Y496" s="117"/>
      <c r="Z496" s="117"/>
      <c r="AA496" s="117"/>
      <c r="AB496" s="117"/>
      <c r="AC496" s="117"/>
      <c r="AD496" s="117"/>
      <c r="AE496" s="117"/>
      <c r="AF496" s="117"/>
      <c r="AG496" s="117"/>
      <c r="AH496" s="117"/>
      <c r="AI496" s="4"/>
      <c r="AJ496" s="440"/>
      <c r="AK496" s="440"/>
      <c r="AL496" s="440"/>
      <c r="AM496" s="440"/>
      <c r="AN496" s="440"/>
    </row>
    <row r="497" spans="1:40" s="70" customFormat="1" ht="30" customHeight="1">
      <c r="A497" s="4"/>
      <c r="B497" s="101"/>
      <c r="C497" s="192"/>
      <c r="D497" s="192"/>
      <c r="E497" s="192"/>
      <c r="F497" s="192"/>
      <c r="G497" s="192"/>
      <c r="H497" s="192"/>
      <c r="I497" s="192"/>
      <c r="J497" s="192"/>
      <c r="K497" s="192"/>
      <c r="L497" s="192"/>
      <c r="M497" s="192"/>
      <c r="N497" s="192"/>
      <c r="O497" s="192"/>
      <c r="P497" s="192"/>
      <c r="Q497" s="192"/>
      <c r="R497" s="192"/>
      <c r="S497" s="192"/>
      <c r="T497" s="192"/>
      <c r="U497" s="192"/>
      <c r="V497" s="192"/>
      <c r="W497" s="192"/>
      <c r="X497" s="192"/>
      <c r="Y497" s="192"/>
      <c r="Z497" s="192"/>
      <c r="AA497" s="192"/>
      <c r="AB497" s="192"/>
      <c r="AC497" s="192"/>
      <c r="AD497" s="192"/>
      <c r="AE497" s="192"/>
      <c r="AF497" s="192"/>
      <c r="AG497" s="192"/>
      <c r="AH497" s="192"/>
      <c r="AI497" s="192"/>
      <c r="AJ497" s="192"/>
      <c r="AK497" s="192"/>
      <c r="AL497" s="192"/>
      <c r="AM497" s="192"/>
      <c r="AN497" s="475"/>
    </row>
    <row r="498" spans="1:40" ht="17.25" customHeight="1">
      <c r="A498" s="4"/>
      <c r="B498" s="118" t="s">
        <v>269</v>
      </c>
      <c r="C498" s="118"/>
      <c r="D498" s="118"/>
      <c r="E498" s="118"/>
      <c r="F498" s="118"/>
      <c r="G498" s="118"/>
      <c r="H498" s="118"/>
      <c r="I498" s="118"/>
      <c r="J498" s="118"/>
      <c r="K498" s="118"/>
      <c r="L498" s="118"/>
      <c r="M498" s="118"/>
      <c r="N498" s="118"/>
      <c r="O498" s="118"/>
      <c r="P498" s="118"/>
      <c r="Q498" s="118"/>
      <c r="R498" s="118"/>
      <c r="S498" s="118"/>
      <c r="T498" s="118"/>
      <c r="U498" s="118"/>
      <c r="V498" s="118"/>
      <c r="W498" s="118"/>
      <c r="X498" s="118"/>
      <c r="Y498" s="118"/>
      <c r="Z498" s="118"/>
      <c r="AA498" s="118"/>
      <c r="AB498" s="118"/>
      <c r="AC498" s="118"/>
      <c r="AD498" s="118"/>
      <c r="AE498" s="118"/>
      <c r="AF498" s="118"/>
      <c r="AG498" s="118"/>
      <c r="AH498" s="118"/>
      <c r="AI498" s="118"/>
      <c r="AJ498" s="377"/>
      <c r="AK498" s="393"/>
      <c r="AL498" s="393"/>
      <c r="AM498" s="393"/>
      <c r="AN498" s="460"/>
    </row>
    <row r="499" spans="1:40" ht="18.75">
      <c r="A499" s="4"/>
      <c r="B499" s="118"/>
      <c r="C499" s="118"/>
      <c r="D499" s="118"/>
      <c r="E499" s="118"/>
      <c r="F499" s="118"/>
      <c r="G499" s="118"/>
      <c r="H499" s="118"/>
      <c r="I499" s="118"/>
      <c r="J499" s="118"/>
      <c r="K499" s="118"/>
      <c r="L499" s="118"/>
      <c r="M499" s="118"/>
      <c r="N499" s="118"/>
      <c r="O499" s="118"/>
      <c r="P499" s="118"/>
      <c r="Q499" s="118"/>
      <c r="R499" s="118"/>
      <c r="S499" s="118"/>
      <c r="T499" s="118"/>
      <c r="U499" s="118"/>
      <c r="V499" s="118"/>
      <c r="W499" s="118"/>
      <c r="X499" s="118"/>
      <c r="Y499" s="118"/>
      <c r="Z499" s="118"/>
      <c r="AA499" s="118"/>
      <c r="AB499" s="118"/>
      <c r="AC499" s="118"/>
      <c r="AD499" s="118"/>
      <c r="AE499" s="118"/>
      <c r="AF499" s="118"/>
      <c r="AG499" s="118"/>
      <c r="AH499" s="118"/>
      <c r="AI499" s="118"/>
      <c r="AJ499" s="4"/>
      <c r="AK499" s="4"/>
      <c r="AL499" s="4"/>
      <c r="AM499" s="4"/>
      <c r="AN499" s="4"/>
    </row>
    <row r="500" spans="1:40" ht="18.75">
      <c r="A500" s="4" t="s">
        <v>796</v>
      </c>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row>
    <row r="501" spans="1:40" ht="19.5">
      <c r="A501" s="4"/>
      <c r="B501" s="4" t="s">
        <v>440</v>
      </c>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377"/>
      <c r="AK501" s="393"/>
      <c r="AL501" s="393"/>
      <c r="AM501" s="393"/>
      <c r="AN501" s="460"/>
    </row>
    <row r="502" spans="1:40" ht="18.75">
      <c r="A502" s="4"/>
      <c r="B502" s="107" t="s">
        <v>626</v>
      </c>
      <c r="C502" s="107"/>
      <c r="D502" s="107"/>
      <c r="E502" s="107"/>
      <c r="F502" s="107"/>
      <c r="G502" s="107"/>
      <c r="H502" s="107"/>
      <c r="I502" s="107"/>
      <c r="J502" s="107"/>
      <c r="K502" s="107"/>
      <c r="L502" s="107"/>
      <c r="M502" s="107"/>
      <c r="N502" s="107"/>
      <c r="O502" s="107"/>
      <c r="P502" s="107"/>
      <c r="Q502" s="107"/>
      <c r="R502" s="107"/>
      <c r="S502" s="107"/>
      <c r="T502" s="107"/>
      <c r="U502" s="107"/>
      <c r="V502" s="107"/>
      <c r="W502" s="107"/>
      <c r="X502" s="107"/>
      <c r="Y502" s="107"/>
      <c r="Z502" s="107"/>
      <c r="AA502" s="107"/>
      <c r="AB502" s="107"/>
      <c r="AC502" s="107"/>
      <c r="AD502" s="107"/>
      <c r="AE502" s="107"/>
      <c r="AF502" s="107"/>
      <c r="AG502" s="107"/>
      <c r="AH502" s="107"/>
      <c r="AI502" s="4"/>
      <c r="AJ502" s="4"/>
      <c r="AK502" s="4"/>
      <c r="AL502" s="4"/>
      <c r="AM502" s="4"/>
      <c r="AN502" s="4"/>
    </row>
    <row r="503" spans="1:40" ht="18.75" customHeight="1">
      <c r="A503" s="4"/>
      <c r="B503" s="93"/>
      <c r="C503" s="93"/>
      <c r="D503" s="93"/>
      <c r="E503" s="93"/>
      <c r="F503" s="93"/>
      <c r="G503" s="214" t="s">
        <v>436</v>
      </c>
      <c r="H503" s="214"/>
      <c r="I503" s="214"/>
      <c r="J503" s="214"/>
      <c r="K503" s="214"/>
      <c r="L503" s="214"/>
      <c r="M503" s="214"/>
      <c r="N503" s="214"/>
      <c r="O503" s="214"/>
      <c r="P503" s="214"/>
      <c r="Q503" s="214"/>
      <c r="R503" s="214"/>
      <c r="S503" s="214"/>
      <c r="T503" s="214"/>
      <c r="U503" s="214"/>
      <c r="V503" s="214"/>
      <c r="W503" s="214"/>
      <c r="X503" s="214"/>
      <c r="Y503" s="214"/>
      <c r="Z503" s="214"/>
      <c r="AA503" s="214"/>
      <c r="AB503" s="214"/>
      <c r="AC503" s="214"/>
      <c r="AD503" s="214"/>
      <c r="AE503" s="214"/>
      <c r="AF503" s="214"/>
      <c r="AG503" s="214"/>
      <c r="AH503" s="214"/>
      <c r="AI503" s="214"/>
      <c r="AJ503" s="214"/>
      <c r="AK503" s="214"/>
      <c r="AL503" s="214"/>
      <c r="AM503" s="214"/>
      <c r="AN503" s="214"/>
    </row>
    <row r="504" spans="1:40" ht="18.75" customHeight="1">
      <c r="A504" s="4"/>
      <c r="B504" s="119" t="s">
        <v>797</v>
      </c>
      <c r="C504" s="199"/>
      <c r="D504" s="199"/>
      <c r="E504" s="199"/>
      <c r="F504" s="199"/>
      <c r="G504" s="284"/>
      <c r="H504" s="305"/>
      <c r="I504" s="305"/>
      <c r="J504" s="305"/>
      <c r="K504" s="305"/>
      <c r="L504" s="305"/>
      <c r="M504" s="305"/>
      <c r="N504" s="305"/>
      <c r="O504" s="305"/>
      <c r="P504" s="305"/>
      <c r="Q504" s="305"/>
      <c r="R504" s="305"/>
      <c r="S504" s="305"/>
      <c r="T504" s="305"/>
      <c r="U504" s="305"/>
      <c r="V504" s="305"/>
      <c r="W504" s="305"/>
      <c r="X504" s="305"/>
      <c r="Y504" s="305"/>
      <c r="Z504" s="305"/>
      <c r="AA504" s="305"/>
      <c r="AB504" s="305"/>
      <c r="AC504" s="305"/>
      <c r="AD504" s="305"/>
      <c r="AE504" s="305"/>
      <c r="AF504" s="305"/>
      <c r="AG504" s="305"/>
      <c r="AH504" s="305"/>
      <c r="AI504" s="305"/>
      <c r="AJ504" s="305"/>
      <c r="AK504" s="305"/>
      <c r="AL504" s="305"/>
      <c r="AM504" s="305"/>
      <c r="AN504" s="605"/>
    </row>
    <row r="505" spans="1:40" ht="18.75" customHeight="1">
      <c r="A505" s="4"/>
      <c r="B505" s="120"/>
      <c r="C505" s="80"/>
      <c r="D505" s="80"/>
      <c r="E505" s="80"/>
      <c r="F505" s="80"/>
      <c r="G505" s="285"/>
      <c r="H505" s="306"/>
      <c r="I505" s="306"/>
      <c r="J505" s="306"/>
      <c r="K505" s="306"/>
      <c r="L505" s="306"/>
      <c r="M505" s="306"/>
      <c r="N505" s="306"/>
      <c r="O505" s="306"/>
      <c r="P505" s="306"/>
      <c r="Q505" s="306"/>
      <c r="R505" s="306"/>
      <c r="S505" s="306"/>
      <c r="T505" s="306"/>
      <c r="U505" s="306"/>
      <c r="V505" s="306"/>
      <c r="W505" s="306"/>
      <c r="X505" s="306"/>
      <c r="Y505" s="306"/>
      <c r="Z505" s="306"/>
      <c r="AA505" s="306"/>
      <c r="AB505" s="306"/>
      <c r="AC505" s="306"/>
      <c r="AD505" s="306"/>
      <c r="AE505" s="306"/>
      <c r="AF505" s="306"/>
      <c r="AG505" s="306"/>
      <c r="AH505" s="306"/>
      <c r="AI505" s="306"/>
      <c r="AJ505" s="306"/>
      <c r="AK505" s="306"/>
      <c r="AL505" s="306"/>
      <c r="AM505" s="306"/>
      <c r="AN505" s="739"/>
    </row>
    <row r="506" spans="1:40" ht="18.75" customHeight="1">
      <c r="A506" s="4"/>
      <c r="B506" s="121"/>
      <c r="C506" s="200"/>
      <c r="D506" s="200"/>
      <c r="E506" s="200"/>
      <c r="F506" s="200"/>
      <c r="G506" s="285"/>
      <c r="H506" s="306"/>
      <c r="I506" s="306"/>
      <c r="J506" s="306"/>
      <c r="K506" s="306"/>
      <c r="L506" s="306"/>
      <c r="M506" s="306"/>
      <c r="N506" s="306"/>
      <c r="O506" s="306"/>
      <c r="P506" s="306"/>
      <c r="Q506" s="306"/>
      <c r="R506" s="306"/>
      <c r="S506" s="306"/>
      <c r="T506" s="306"/>
      <c r="U506" s="306"/>
      <c r="V506" s="306"/>
      <c r="W506" s="306"/>
      <c r="X506" s="306"/>
      <c r="Y506" s="306"/>
      <c r="Z506" s="306"/>
      <c r="AA506" s="306"/>
      <c r="AB506" s="306"/>
      <c r="AC506" s="306"/>
      <c r="AD506" s="306"/>
      <c r="AE506" s="306"/>
      <c r="AF506" s="306"/>
      <c r="AG506" s="306"/>
      <c r="AH506" s="306"/>
      <c r="AI506" s="306"/>
      <c r="AJ506" s="306"/>
      <c r="AK506" s="306"/>
      <c r="AL506" s="306"/>
      <c r="AM506" s="306"/>
      <c r="AN506" s="739"/>
    </row>
    <row r="507" spans="1:40" ht="22.5" customHeight="1">
      <c r="A507" s="4"/>
      <c r="B507" s="122" t="s">
        <v>798</v>
      </c>
      <c r="C507" s="201"/>
      <c r="D507" s="201"/>
      <c r="E507" s="201"/>
      <c r="F507" s="201"/>
      <c r="G507" s="285"/>
      <c r="H507" s="306"/>
      <c r="I507" s="306"/>
      <c r="J507" s="306"/>
      <c r="K507" s="306"/>
      <c r="L507" s="306"/>
      <c r="M507" s="306"/>
      <c r="N507" s="306"/>
      <c r="O507" s="306"/>
      <c r="P507" s="306"/>
      <c r="Q507" s="306"/>
      <c r="R507" s="306"/>
      <c r="S507" s="306"/>
      <c r="T507" s="306"/>
      <c r="U507" s="306"/>
      <c r="V507" s="306"/>
      <c r="W507" s="306"/>
      <c r="X507" s="306"/>
      <c r="Y507" s="306"/>
      <c r="Z507" s="306"/>
      <c r="AA507" s="306"/>
      <c r="AB507" s="306"/>
      <c r="AC507" s="306"/>
      <c r="AD507" s="306"/>
      <c r="AE507" s="306"/>
      <c r="AF507" s="306"/>
      <c r="AG507" s="306"/>
      <c r="AH507" s="306"/>
      <c r="AI507" s="306"/>
      <c r="AJ507" s="306"/>
      <c r="AK507" s="306"/>
      <c r="AL507" s="306"/>
      <c r="AM507" s="306"/>
      <c r="AN507" s="739"/>
    </row>
    <row r="508" spans="1:40" ht="22.5" customHeight="1">
      <c r="A508" s="4"/>
      <c r="B508" s="123"/>
      <c r="C508" s="202"/>
      <c r="D508" s="202"/>
      <c r="E508" s="202"/>
      <c r="F508" s="202"/>
      <c r="G508" s="285"/>
      <c r="H508" s="306"/>
      <c r="I508" s="306"/>
      <c r="J508" s="306"/>
      <c r="K508" s="306"/>
      <c r="L508" s="306"/>
      <c r="M508" s="306"/>
      <c r="N508" s="306"/>
      <c r="O508" s="306"/>
      <c r="P508" s="306"/>
      <c r="Q508" s="306"/>
      <c r="R508" s="306"/>
      <c r="S508" s="306"/>
      <c r="T508" s="306"/>
      <c r="U508" s="306"/>
      <c r="V508" s="306"/>
      <c r="W508" s="306"/>
      <c r="X508" s="306"/>
      <c r="Y508" s="306"/>
      <c r="Z508" s="306"/>
      <c r="AA508" s="306"/>
      <c r="AB508" s="306"/>
      <c r="AC508" s="306"/>
      <c r="AD508" s="306"/>
      <c r="AE508" s="306"/>
      <c r="AF508" s="306"/>
      <c r="AG508" s="306"/>
      <c r="AH508" s="306"/>
      <c r="AI508" s="306"/>
      <c r="AJ508" s="306"/>
      <c r="AK508" s="306"/>
      <c r="AL508" s="306"/>
      <c r="AM508" s="306"/>
      <c r="AN508" s="739"/>
    </row>
    <row r="509" spans="1:40" ht="22.5" customHeight="1">
      <c r="A509" s="4"/>
      <c r="B509" s="124"/>
      <c r="C509" s="203"/>
      <c r="D509" s="203"/>
      <c r="E509" s="203"/>
      <c r="F509" s="203"/>
      <c r="G509" s="285"/>
      <c r="H509" s="306"/>
      <c r="I509" s="306"/>
      <c r="J509" s="306"/>
      <c r="K509" s="306"/>
      <c r="L509" s="306"/>
      <c r="M509" s="306"/>
      <c r="N509" s="306"/>
      <c r="O509" s="306"/>
      <c r="P509" s="306"/>
      <c r="Q509" s="306"/>
      <c r="R509" s="306"/>
      <c r="S509" s="306"/>
      <c r="T509" s="306"/>
      <c r="U509" s="306"/>
      <c r="V509" s="306"/>
      <c r="W509" s="306"/>
      <c r="X509" s="306"/>
      <c r="Y509" s="306"/>
      <c r="Z509" s="306"/>
      <c r="AA509" s="306"/>
      <c r="AB509" s="306"/>
      <c r="AC509" s="306"/>
      <c r="AD509" s="306"/>
      <c r="AE509" s="306"/>
      <c r="AF509" s="306"/>
      <c r="AG509" s="306"/>
      <c r="AH509" s="306"/>
      <c r="AI509" s="306"/>
      <c r="AJ509" s="306"/>
      <c r="AK509" s="306"/>
      <c r="AL509" s="306"/>
      <c r="AM509" s="306"/>
      <c r="AN509" s="739"/>
    </row>
    <row r="510" spans="1:40" ht="18.75" customHeight="1">
      <c r="A510" s="4"/>
      <c r="B510" s="119" t="s">
        <v>91</v>
      </c>
      <c r="C510" s="199"/>
      <c r="D510" s="199"/>
      <c r="E510" s="199"/>
      <c r="F510" s="199"/>
      <c r="G510" s="285"/>
      <c r="H510" s="306"/>
      <c r="I510" s="306"/>
      <c r="J510" s="306"/>
      <c r="K510" s="306"/>
      <c r="L510" s="306"/>
      <c r="M510" s="306"/>
      <c r="N510" s="306"/>
      <c r="O510" s="306"/>
      <c r="P510" s="306"/>
      <c r="Q510" s="306"/>
      <c r="R510" s="306"/>
      <c r="S510" s="306"/>
      <c r="T510" s="306"/>
      <c r="U510" s="306"/>
      <c r="V510" s="306"/>
      <c r="W510" s="306"/>
      <c r="X510" s="306"/>
      <c r="Y510" s="306"/>
      <c r="Z510" s="306"/>
      <c r="AA510" s="306"/>
      <c r="AB510" s="306"/>
      <c r="AC510" s="306"/>
      <c r="AD510" s="306"/>
      <c r="AE510" s="306"/>
      <c r="AF510" s="306"/>
      <c r="AG510" s="306"/>
      <c r="AH510" s="306"/>
      <c r="AI510" s="306"/>
      <c r="AJ510" s="306"/>
      <c r="AK510" s="306"/>
      <c r="AL510" s="306"/>
      <c r="AM510" s="306"/>
      <c r="AN510" s="739"/>
    </row>
    <row r="511" spans="1:40" ht="18.75" customHeight="1">
      <c r="A511" s="4"/>
      <c r="B511" s="120"/>
      <c r="C511" s="80"/>
      <c r="D511" s="80"/>
      <c r="E511" s="80"/>
      <c r="F511" s="80"/>
      <c r="G511" s="285"/>
      <c r="H511" s="306"/>
      <c r="I511" s="306"/>
      <c r="J511" s="306"/>
      <c r="K511" s="306"/>
      <c r="L511" s="306"/>
      <c r="M511" s="306"/>
      <c r="N511" s="306"/>
      <c r="O511" s="306"/>
      <c r="P511" s="306"/>
      <c r="Q511" s="306"/>
      <c r="R511" s="306"/>
      <c r="S511" s="306"/>
      <c r="T511" s="306"/>
      <c r="U511" s="306"/>
      <c r="V511" s="306"/>
      <c r="W511" s="306"/>
      <c r="X511" s="306"/>
      <c r="Y511" s="306"/>
      <c r="Z511" s="306"/>
      <c r="AA511" s="306"/>
      <c r="AB511" s="306"/>
      <c r="AC511" s="306"/>
      <c r="AD511" s="306"/>
      <c r="AE511" s="306"/>
      <c r="AF511" s="306"/>
      <c r="AG511" s="306"/>
      <c r="AH511" s="306"/>
      <c r="AI511" s="306"/>
      <c r="AJ511" s="306"/>
      <c r="AK511" s="306"/>
      <c r="AL511" s="306"/>
      <c r="AM511" s="306"/>
      <c r="AN511" s="739"/>
    </row>
    <row r="512" spans="1:40" ht="18.75" customHeight="1">
      <c r="A512" s="4"/>
      <c r="B512" s="121"/>
      <c r="C512" s="200"/>
      <c r="D512" s="200"/>
      <c r="E512" s="200"/>
      <c r="F512" s="200"/>
      <c r="G512" s="286"/>
      <c r="H512" s="307"/>
      <c r="I512" s="307"/>
      <c r="J512" s="307"/>
      <c r="K512" s="307"/>
      <c r="L512" s="307"/>
      <c r="M512" s="307"/>
      <c r="N512" s="307"/>
      <c r="O512" s="307"/>
      <c r="P512" s="307"/>
      <c r="Q512" s="307"/>
      <c r="R512" s="307"/>
      <c r="S512" s="307"/>
      <c r="T512" s="307"/>
      <c r="U512" s="307"/>
      <c r="V512" s="307"/>
      <c r="W512" s="307"/>
      <c r="X512" s="307"/>
      <c r="Y512" s="307"/>
      <c r="Z512" s="307"/>
      <c r="AA512" s="307"/>
      <c r="AB512" s="307"/>
      <c r="AC512" s="307"/>
      <c r="AD512" s="307"/>
      <c r="AE512" s="307"/>
      <c r="AF512" s="307"/>
      <c r="AG512" s="307"/>
      <c r="AH512" s="307"/>
      <c r="AI512" s="307"/>
      <c r="AJ512" s="307"/>
      <c r="AK512" s="307"/>
      <c r="AL512" s="307"/>
      <c r="AM512" s="307"/>
      <c r="AN512" s="606"/>
    </row>
    <row r="513" spans="1:40" ht="18.75" customHeight="1">
      <c r="A513" s="4"/>
      <c r="B513" s="79"/>
      <c r="C513" s="79"/>
      <c r="D513" s="79"/>
      <c r="E513" s="79"/>
      <c r="F513" s="79"/>
      <c r="G513" s="91"/>
      <c r="H513" s="91"/>
      <c r="I513" s="91"/>
      <c r="J513" s="91"/>
      <c r="K513" s="91"/>
      <c r="L513" s="91"/>
      <c r="M513" s="91"/>
      <c r="N513" s="91"/>
      <c r="O513" s="91"/>
      <c r="P513" s="91"/>
      <c r="Q513" s="91"/>
      <c r="R513" s="91"/>
      <c r="S513" s="91"/>
      <c r="T513" s="91"/>
      <c r="U513" s="91"/>
      <c r="V513" s="91"/>
      <c r="W513" s="91"/>
      <c r="X513" s="91"/>
      <c r="Y513" s="91"/>
      <c r="Z513" s="91"/>
      <c r="AA513" s="91"/>
      <c r="AB513" s="91"/>
      <c r="AC513" s="91"/>
      <c r="AD513" s="91"/>
      <c r="AE513" s="91"/>
      <c r="AF513" s="91"/>
      <c r="AG513" s="91"/>
      <c r="AH513" s="91"/>
      <c r="AI513" s="91"/>
      <c r="AJ513" s="91"/>
      <c r="AK513" s="91"/>
      <c r="AL513" s="91"/>
      <c r="AM513" s="91"/>
      <c r="AN513" s="91"/>
    </row>
    <row r="514" spans="1:40">
      <c r="A514" s="4" t="s">
        <v>1007</v>
      </c>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row>
    <row r="515" spans="1:40" ht="18.75" customHeight="1">
      <c r="A515" s="4"/>
      <c r="B515" s="75" t="s">
        <v>1025</v>
      </c>
      <c r="C515" s="75"/>
      <c r="D515" s="75"/>
      <c r="E515" s="75"/>
      <c r="F515" s="75"/>
      <c r="G515" s="75"/>
      <c r="H515" s="75"/>
      <c r="I515" s="75"/>
      <c r="J515" s="75"/>
      <c r="K515" s="75"/>
      <c r="L515" s="75"/>
      <c r="M515" s="75"/>
      <c r="N515" s="75"/>
      <c r="O515" s="75"/>
      <c r="P515" s="75"/>
      <c r="Q515" s="75"/>
      <c r="R515" s="75"/>
      <c r="S515" s="75"/>
      <c r="T515" s="75"/>
      <c r="U515" s="75"/>
      <c r="V515" s="75"/>
      <c r="W515" s="75"/>
      <c r="X515" s="75"/>
      <c r="Y515" s="75"/>
      <c r="Z515" s="75"/>
      <c r="AA515" s="75"/>
      <c r="AB515" s="75"/>
      <c r="AC515" s="75"/>
      <c r="AD515" s="75"/>
      <c r="AE515" s="75"/>
      <c r="AF515" s="75"/>
      <c r="AG515" s="75"/>
      <c r="AH515" s="75"/>
      <c r="AI515" s="91"/>
      <c r="AJ515" s="91"/>
      <c r="AK515" s="91"/>
      <c r="AL515" s="91"/>
      <c r="AM515" s="91"/>
      <c r="AN515" s="91"/>
    </row>
    <row r="516" spans="1:40" ht="30" customHeight="1">
      <c r="A516" s="4"/>
      <c r="B516" s="101"/>
      <c r="C516" s="192"/>
      <c r="D516" s="192"/>
      <c r="E516" s="192"/>
      <c r="F516" s="192"/>
      <c r="G516" s="192"/>
      <c r="H516" s="192"/>
      <c r="I516" s="192"/>
      <c r="J516" s="192"/>
      <c r="K516" s="192"/>
      <c r="L516" s="192"/>
      <c r="M516" s="192"/>
      <c r="N516" s="192"/>
      <c r="O516" s="192"/>
      <c r="P516" s="192"/>
      <c r="Q516" s="192"/>
      <c r="R516" s="192"/>
      <c r="S516" s="192"/>
      <c r="T516" s="192"/>
      <c r="U516" s="192"/>
      <c r="V516" s="192"/>
      <c r="W516" s="192"/>
      <c r="X516" s="192"/>
      <c r="Y516" s="192"/>
      <c r="Z516" s="192"/>
      <c r="AA516" s="192"/>
      <c r="AB516" s="192"/>
      <c r="AC516" s="192"/>
      <c r="AD516" s="192"/>
      <c r="AE516" s="192"/>
      <c r="AF516" s="192"/>
      <c r="AG516" s="192"/>
      <c r="AH516" s="192"/>
      <c r="AI516" s="192"/>
      <c r="AJ516" s="192"/>
      <c r="AK516" s="192"/>
      <c r="AL516" s="192"/>
      <c r="AM516" s="192"/>
      <c r="AN516" s="475"/>
    </row>
    <row r="517" spans="1:40" ht="18.7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row>
    <row r="518" spans="1:40" ht="18.75">
      <c r="A518" s="4" t="s">
        <v>657</v>
      </c>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row>
    <row r="519" spans="1:40" ht="18.75">
      <c r="A519" s="4"/>
      <c r="B519" s="4" t="s">
        <v>1103</v>
      </c>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530"/>
      <c r="AK519" s="549"/>
      <c r="AL519" s="549"/>
      <c r="AM519" s="549"/>
      <c r="AN519" s="728"/>
    </row>
    <row r="520" spans="1:40" ht="18.75">
      <c r="A520" s="4"/>
      <c r="B520" s="4" t="s">
        <v>620</v>
      </c>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353"/>
      <c r="AK520" s="372"/>
      <c r="AL520" s="372"/>
      <c r="AM520" s="372"/>
      <c r="AN520" s="413"/>
    </row>
    <row r="521" spans="1:40" ht="18.7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row>
    <row r="522" spans="1:40" ht="18.75">
      <c r="A522" s="4" t="s">
        <v>1222</v>
      </c>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row>
    <row r="523" spans="1:40" ht="19.5">
      <c r="A523" s="4"/>
      <c r="B523" s="4" t="s">
        <v>571</v>
      </c>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377"/>
      <c r="AK523" s="393"/>
      <c r="AL523" s="393"/>
      <c r="AM523" s="393"/>
      <c r="AN523" s="460"/>
    </row>
    <row r="524" spans="1:40" ht="19.5">
      <c r="A524" s="4"/>
      <c r="B524" s="4"/>
      <c r="C524" s="4"/>
      <c r="D524" s="4"/>
      <c r="E524" s="91" t="s">
        <v>613</v>
      </c>
      <c r="F524" s="91"/>
      <c r="G524" s="91"/>
      <c r="H524" s="91"/>
      <c r="I524" s="91"/>
      <c r="J524" s="4" t="s">
        <v>1126</v>
      </c>
      <c r="K524" s="4"/>
      <c r="L524" s="357"/>
      <c r="M524" s="373"/>
      <c r="N524" s="383"/>
      <c r="O524" s="327" t="s">
        <v>285</v>
      </c>
      <c r="P524" s="4"/>
      <c r="Q524" s="4"/>
      <c r="R524" s="4"/>
      <c r="S524" s="91" t="s">
        <v>1127</v>
      </c>
      <c r="T524" s="91"/>
      <c r="U524" s="91"/>
      <c r="V524" s="396"/>
      <c r="W524" s="357"/>
      <c r="X524" s="373"/>
      <c r="Y524" s="532"/>
      <c r="Z524" s="4" t="s">
        <v>285</v>
      </c>
      <c r="AA524" s="4"/>
      <c r="AB524" s="4"/>
      <c r="AC524" s="4"/>
      <c r="AD524" s="4"/>
      <c r="AE524" s="4"/>
      <c r="AF524" s="4"/>
      <c r="AG524" s="4"/>
      <c r="AH524" s="4"/>
      <c r="AI524" s="4"/>
      <c r="AJ524" s="637"/>
      <c r="AK524" s="637"/>
      <c r="AL524" s="637"/>
      <c r="AM524" s="637"/>
      <c r="AN524" s="637"/>
    </row>
    <row r="525" spans="1:40" ht="18.7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row>
    <row r="526" spans="1:40" ht="18.75">
      <c r="A526" s="4" t="s">
        <v>1223</v>
      </c>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row>
    <row r="527" spans="1:40" ht="19.5">
      <c r="A527" s="4"/>
      <c r="B527" s="4" t="s">
        <v>628</v>
      </c>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377"/>
      <c r="AK527" s="393"/>
      <c r="AL527" s="393"/>
      <c r="AM527" s="393"/>
      <c r="AN527" s="460"/>
    </row>
    <row r="528" spans="1:40" ht="18.75">
      <c r="A528" s="4"/>
      <c r="B528" s="4" t="s">
        <v>632</v>
      </c>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row>
    <row r="529" spans="1:40">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row>
    <row r="530" spans="1:40" ht="18.75">
      <c r="A530" s="4" t="s">
        <v>485</v>
      </c>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row>
    <row r="531" spans="1:40" ht="18.75">
      <c r="A531" s="4"/>
      <c r="B531" s="75" t="s">
        <v>1249</v>
      </c>
      <c r="C531" s="75"/>
      <c r="D531" s="75"/>
      <c r="E531" s="75"/>
      <c r="F531" s="75"/>
      <c r="G531" s="75"/>
      <c r="H531" s="75"/>
      <c r="I531" s="75"/>
      <c r="J531" s="75"/>
      <c r="K531" s="75"/>
      <c r="L531" s="75"/>
      <c r="M531" s="75"/>
      <c r="N531" s="75"/>
      <c r="O531" s="75"/>
      <c r="P531" s="75"/>
      <c r="Q531" s="75"/>
      <c r="R531" s="75"/>
      <c r="S531" s="75"/>
      <c r="T531" s="75"/>
      <c r="U531" s="75"/>
      <c r="V531" s="75"/>
      <c r="W531" s="75"/>
      <c r="X531" s="75"/>
      <c r="Y531" s="75"/>
      <c r="Z531" s="75"/>
      <c r="AA531" s="75"/>
      <c r="AB531" s="75"/>
      <c r="AC531" s="75"/>
      <c r="AD531" s="75"/>
      <c r="AE531" s="75"/>
      <c r="AF531" s="75"/>
      <c r="AG531" s="75"/>
      <c r="AH531" s="75"/>
      <c r="AI531" s="4"/>
      <c r="AJ531" s="352"/>
      <c r="AK531" s="371"/>
      <c r="AL531" s="371"/>
      <c r="AM531" s="371"/>
      <c r="AN531" s="412"/>
    </row>
    <row r="532" spans="1:40">
      <c r="A532" s="4"/>
      <c r="B532" s="4" t="s">
        <v>251</v>
      </c>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531"/>
      <c r="AK532" s="550"/>
      <c r="AL532" s="550"/>
      <c r="AM532" s="550"/>
      <c r="AN532" s="730"/>
    </row>
    <row r="533" spans="1:40">
      <c r="A533" s="4"/>
      <c r="B533" s="4" t="s">
        <v>404</v>
      </c>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531"/>
      <c r="AK533" s="550"/>
      <c r="AL533" s="550"/>
      <c r="AM533" s="550"/>
      <c r="AN533" s="730"/>
    </row>
    <row r="534" spans="1:40">
      <c r="A534" s="4"/>
      <c r="B534" s="4" t="s">
        <v>114</v>
      </c>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531"/>
      <c r="AK534" s="550"/>
      <c r="AL534" s="550"/>
      <c r="AM534" s="550"/>
      <c r="AN534" s="730"/>
    </row>
    <row r="535" spans="1:40" ht="18.75">
      <c r="A535" s="4"/>
      <c r="B535" s="4" t="s">
        <v>454</v>
      </c>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353"/>
      <c r="AK535" s="372"/>
      <c r="AL535" s="372"/>
      <c r="AM535" s="372"/>
      <c r="AN535" s="413"/>
    </row>
    <row r="536" spans="1:40" ht="18.7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row>
    <row r="537" spans="1:40" ht="18.75">
      <c r="A537" s="4" t="str">
        <f>"（１１） 検便の実施状況（令和"&amp;DBCS('表紙①'!H2-1)&amp;"年度の状況）　　※休業中の職員は除く"</f>
        <v>（１１） 検便の実施状況（令和７年度の状況）　　※休業中の職員は除く</v>
      </c>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row>
    <row r="538" spans="1:40" ht="19.5">
      <c r="A538" s="4"/>
      <c r="B538" s="4" t="s">
        <v>640</v>
      </c>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377"/>
      <c r="AK538" s="393"/>
      <c r="AL538" s="393"/>
      <c r="AM538" s="393"/>
      <c r="AN538" s="460"/>
    </row>
    <row r="539" spans="1:40" ht="19.5">
      <c r="A539" s="4"/>
      <c r="B539" s="109"/>
      <c r="C539" s="195"/>
      <c r="D539" s="195"/>
      <c r="E539" s="195"/>
      <c r="F539" s="195"/>
      <c r="G539" s="195"/>
      <c r="H539" s="195"/>
      <c r="I539" s="195"/>
      <c r="J539" s="195"/>
      <c r="K539" s="195"/>
      <c r="L539" s="195"/>
      <c r="M539" s="262"/>
      <c r="N539" s="384" t="s">
        <v>807</v>
      </c>
      <c r="O539" s="397"/>
      <c r="P539" s="384" t="s">
        <v>808</v>
      </c>
      <c r="Q539" s="397"/>
      <c r="R539" s="384" t="s">
        <v>126</v>
      </c>
      <c r="S539" s="397"/>
      <c r="T539" s="384" t="s">
        <v>811</v>
      </c>
      <c r="U539" s="397"/>
      <c r="V539" s="499" t="s">
        <v>256</v>
      </c>
      <c r="W539" s="510"/>
      <c r="X539" s="384" t="s">
        <v>815</v>
      </c>
      <c r="Y539" s="397"/>
      <c r="Z539" s="384" t="s">
        <v>818</v>
      </c>
      <c r="AA539" s="397"/>
      <c r="AB539" s="384" t="s">
        <v>676</v>
      </c>
      <c r="AC539" s="397"/>
      <c r="AD539" s="384" t="s">
        <v>422</v>
      </c>
      <c r="AE539" s="397"/>
      <c r="AF539" s="592" t="s">
        <v>577</v>
      </c>
      <c r="AG539" s="595"/>
      <c r="AH539" s="384" t="s">
        <v>129</v>
      </c>
      <c r="AI539" s="397"/>
      <c r="AJ539" s="384" t="s">
        <v>442</v>
      </c>
      <c r="AK539" s="397"/>
      <c r="AL539" s="4"/>
      <c r="AM539" s="4"/>
      <c r="AN539" s="4"/>
    </row>
    <row r="540" spans="1:40" ht="18.75">
      <c r="A540" s="4"/>
      <c r="B540" s="108" t="s">
        <v>90</v>
      </c>
      <c r="C540" s="194"/>
      <c r="D540" s="194"/>
      <c r="E540" s="194"/>
      <c r="F540" s="194"/>
      <c r="G540" s="194"/>
      <c r="H540" s="194"/>
      <c r="I540" s="194"/>
      <c r="J540" s="194"/>
      <c r="K540" s="194"/>
      <c r="L540" s="194"/>
      <c r="M540" s="194"/>
      <c r="N540" s="154"/>
      <c r="O540" s="226"/>
      <c r="P540" s="226"/>
      <c r="Q540" s="226"/>
      <c r="R540" s="226"/>
      <c r="S540" s="226"/>
      <c r="T540" s="226"/>
      <c r="U540" s="226"/>
      <c r="V540" s="226"/>
      <c r="W540" s="226"/>
      <c r="X540" s="226"/>
      <c r="Y540" s="226"/>
      <c r="Z540" s="226"/>
      <c r="AA540" s="226"/>
      <c r="AB540" s="226"/>
      <c r="AC540" s="226"/>
      <c r="AD540" s="226"/>
      <c r="AE540" s="226"/>
      <c r="AF540" s="226"/>
      <c r="AG540" s="226"/>
      <c r="AH540" s="226"/>
      <c r="AI540" s="226"/>
      <c r="AJ540" s="226"/>
      <c r="AK540" s="689"/>
      <c r="AL540" s="4"/>
      <c r="AM540" s="4"/>
      <c r="AN540" s="4"/>
    </row>
    <row r="541" spans="1:40">
      <c r="A541" s="4"/>
      <c r="B541" s="125" t="s">
        <v>245</v>
      </c>
      <c r="C541" s="204"/>
      <c r="D541" s="204"/>
      <c r="E541" s="204"/>
      <c r="F541" s="268"/>
      <c r="G541" s="110" t="s">
        <v>633</v>
      </c>
      <c r="H541" s="196"/>
      <c r="I541" s="196"/>
      <c r="J541" s="196"/>
      <c r="K541" s="196"/>
      <c r="L541" s="196"/>
      <c r="M541" s="196"/>
      <c r="N541" s="385"/>
      <c r="O541" s="398"/>
      <c r="P541" s="398"/>
      <c r="Q541" s="398"/>
      <c r="R541" s="398"/>
      <c r="S541" s="398"/>
      <c r="T541" s="398"/>
      <c r="U541" s="398"/>
      <c r="V541" s="398"/>
      <c r="W541" s="398"/>
      <c r="X541" s="398"/>
      <c r="Y541" s="398"/>
      <c r="Z541" s="398"/>
      <c r="AA541" s="398"/>
      <c r="AB541" s="398"/>
      <c r="AC541" s="398"/>
      <c r="AD541" s="398"/>
      <c r="AE541" s="398"/>
      <c r="AF541" s="398"/>
      <c r="AG541" s="398"/>
      <c r="AH541" s="398"/>
      <c r="AI541" s="398"/>
      <c r="AJ541" s="398"/>
      <c r="AK541" s="690"/>
      <c r="AL541" s="4"/>
      <c r="AM541" s="4"/>
      <c r="AN541" s="4"/>
    </row>
    <row r="542" spans="1:40">
      <c r="A542" s="4"/>
      <c r="B542" s="126"/>
      <c r="C542" s="79"/>
      <c r="D542" s="79"/>
      <c r="E542" s="79"/>
      <c r="F542" s="269"/>
      <c r="G542" s="108" t="s">
        <v>47</v>
      </c>
      <c r="H542" s="194"/>
      <c r="I542" s="194"/>
      <c r="J542" s="194"/>
      <c r="K542" s="194"/>
      <c r="L542" s="194"/>
      <c r="M542" s="194"/>
      <c r="N542" s="385"/>
      <c r="O542" s="398"/>
      <c r="P542" s="398"/>
      <c r="Q542" s="398"/>
      <c r="R542" s="398"/>
      <c r="S542" s="398"/>
      <c r="T542" s="398"/>
      <c r="U542" s="398"/>
      <c r="V542" s="398"/>
      <c r="W542" s="398"/>
      <c r="X542" s="398"/>
      <c r="Y542" s="398"/>
      <c r="Z542" s="398"/>
      <c r="AA542" s="398"/>
      <c r="AB542" s="398"/>
      <c r="AC542" s="398"/>
      <c r="AD542" s="398"/>
      <c r="AE542" s="398"/>
      <c r="AF542" s="398"/>
      <c r="AG542" s="398"/>
      <c r="AH542" s="398"/>
      <c r="AI542" s="398"/>
      <c r="AJ542" s="398"/>
      <c r="AK542" s="690"/>
      <c r="AL542" s="4"/>
      <c r="AM542" s="4"/>
      <c r="AN542" s="4"/>
    </row>
    <row r="543" spans="1:40">
      <c r="A543" s="4"/>
      <c r="B543" s="127"/>
      <c r="C543" s="205"/>
      <c r="D543" s="205"/>
      <c r="E543" s="205"/>
      <c r="F543" s="270"/>
      <c r="G543" s="108" t="s">
        <v>359</v>
      </c>
      <c r="H543" s="194"/>
      <c r="I543" s="194"/>
      <c r="J543" s="194"/>
      <c r="K543" s="194"/>
      <c r="L543" s="194"/>
      <c r="M543" s="194"/>
      <c r="N543" s="385"/>
      <c r="O543" s="398"/>
      <c r="P543" s="398"/>
      <c r="Q543" s="398"/>
      <c r="R543" s="398"/>
      <c r="S543" s="398"/>
      <c r="T543" s="398"/>
      <c r="U543" s="398"/>
      <c r="V543" s="398"/>
      <c r="W543" s="398"/>
      <c r="X543" s="398"/>
      <c r="Y543" s="398"/>
      <c r="Z543" s="398"/>
      <c r="AA543" s="398"/>
      <c r="AB543" s="398"/>
      <c r="AC543" s="398"/>
      <c r="AD543" s="398"/>
      <c r="AE543" s="398"/>
      <c r="AF543" s="398"/>
      <c r="AG543" s="398"/>
      <c r="AH543" s="398"/>
      <c r="AI543" s="398"/>
      <c r="AJ543" s="398"/>
      <c r="AK543" s="690"/>
      <c r="AL543" s="4"/>
      <c r="AM543" s="4"/>
      <c r="AN543" s="4"/>
    </row>
    <row r="544" spans="1:40">
      <c r="A544" s="4"/>
      <c r="B544" s="125" t="s">
        <v>102</v>
      </c>
      <c r="C544" s="204"/>
      <c r="D544" s="204"/>
      <c r="E544" s="204"/>
      <c r="F544" s="268"/>
      <c r="G544" s="108" t="s">
        <v>633</v>
      </c>
      <c r="H544" s="194"/>
      <c r="I544" s="194"/>
      <c r="J544" s="194"/>
      <c r="K544" s="194"/>
      <c r="L544" s="194"/>
      <c r="M544" s="194"/>
      <c r="N544" s="385"/>
      <c r="O544" s="398"/>
      <c r="P544" s="398"/>
      <c r="Q544" s="398"/>
      <c r="R544" s="398"/>
      <c r="S544" s="398"/>
      <c r="T544" s="398"/>
      <c r="U544" s="398"/>
      <c r="V544" s="398"/>
      <c r="W544" s="398"/>
      <c r="X544" s="398"/>
      <c r="Y544" s="398"/>
      <c r="Z544" s="398"/>
      <c r="AA544" s="398"/>
      <c r="AB544" s="398"/>
      <c r="AC544" s="398"/>
      <c r="AD544" s="398"/>
      <c r="AE544" s="398"/>
      <c r="AF544" s="398"/>
      <c r="AG544" s="398"/>
      <c r="AH544" s="398"/>
      <c r="AI544" s="398"/>
      <c r="AJ544" s="398"/>
      <c r="AK544" s="690"/>
      <c r="AL544" s="4"/>
      <c r="AM544" s="4"/>
      <c r="AN544" s="4"/>
    </row>
    <row r="545" spans="1:40">
      <c r="A545" s="4"/>
      <c r="B545" s="126"/>
      <c r="C545" s="79"/>
      <c r="D545" s="79"/>
      <c r="E545" s="79"/>
      <c r="F545" s="269"/>
      <c r="G545" s="108" t="s">
        <v>47</v>
      </c>
      <c r="H545" s="194"/>
      <c r="I545" s="194"/>
      <c r="J545" s="194"/>
      <c r="K545" s="194"/>
      <c r="L545" s="194"/>
      <c r="M545" s="194"/>
      <c r="N545" s="385"/>
      <c r="O545" s="398"/>
      <c r="P545" s="398"/>
      <c r="Q545" s="398"/>
      <c r="R545" s="398"/>
      <c r="S545" s="398"/>
      <c r="T545" s="398"/>
      <c r="U545" s="398"/>
      <c r="V545" s="398"/>
      <c r="W545" s="398"/>
      <c r="X545" s="398"/>
      <c r="Y545" s="398"/>
      <c r="Z545" s="398"/>
      <c r="AA545" s="398"/>
      <c r="AB545" s="398"/>
      <c r="AC545" s="398"/>
      <c r="AD545" s="398"/>
      <c r="AE545" s="398"/>
      <c r="AF545" s="398"/>
      <c r="AG545" s="398"/>
      <c r="AH545" s="398"/>
      <c r="AI545" s="398"/>
      <c r="AJ545" s="398"/>
      <c r="AK545" s="690"/>
      <c r="AL545" s="4"/>
      <c r="AM545" s="4"/>
      <c r="AN545" s="4"/>
    </row>
    <row r="546" spans="1:40">
      <c r="A546" s="4"/>
      <c r="B546" s="127"/>
      <c r="C546" s="205"/>
      <c r="D546" s="205"/>
      <c r="E546" s="205"/>
      <c r="F546" s="270"/>
      <c r="G546" s="108" t="s">
        <v>359</v>
      </c>
      <c r="H546" s="194"/>
      <c r="I546" s="194"/>
      <c r="J546" s="194"/>
      <c r="K546" s="194"/>
      <c r="L546" s="194"/>
      <c r="M546" s="194"/>
      <c r="N546" s="385"/>
      <c r="O546" s="398"/>
      <c r="P546" s="398"/>
      <c r="Q546" s="398"/>
      <c r="R546" s="398"/>
      <c r="S546" s="398"/>
      <c r="T546" s="398"/>
      <c r="U546" s="398"/>
      <c r="V546" s="398"/>
      <c r="W546" s="398"/>
      <c r="X546" s="398"/>
      <c r="Y546" s="398"/>
      <c r="Z546" s="398"/>
      <c r="AA546" s="398"/>
      <c r="AB546" s="398"/>
      <c r="AC546" s="398"/>
      <c r="AD546" s="398"/>
      <c r="AE546" s="398"/>
      <c r="AF546" s="398"/>
      <c r="AG546" s="398"/>
      <c r="AH546" s="398"/>
      <c r="AI546" s="398"/>
      <c r="AJ546" s="398"/>
      <c r="AK546" s="690"/>
      <c r="AL546" s="4"/>
      <c r="AM546" s="4"/>
      <c r="AN546" s="4"/>
    </row>
    <row r="547" spans="1:40" ht="18.75">
      <c r="A547" s="4"/>
      <c r="B547" s="128" t="s">
        <v>642</v>
      </c>
      <c r="C547" s="206"/>
      <c r="D547" s="206"/>
      <c r="E547" s="206"/>
      <c r="F547" s="271"/>
      <c r="G547" s="108" t="s">
        <v>633</v>
      </c>
      <c r="H547" s="194"/>
      <c r="I547" s="194"/>
      <c r="J547" s="194"/>
      <c r="K547" s="194"/>
      <c r="L547" s="194"/>
      <c r="M547" s="194"/>
      <c r="N547" s="155"/>
      <c r="O547" s="227"/>
      <c r="P547" s="227"/>
      <c r="Q547" s="227"/>
      <c r="R547" s="227"/>
      <c r="S547" s="227"/>
      <c r="T547" s="227"/>
      <c r="U547" s="227"/>
      <c r="V547" s="227"/>
      <c r="W547" s="227"/>
      <c r="X547" s="227"/>
      <c r="Y547" s="227"/>
      <c r="Z547" s="227"/>
      <c r="AA547" s="227"/>
      <c r="AB547" s="227"/>
      <c r="AC547" s="227"/>
      <c r="AD547" s="227"/>
      <c r="AE547" s="227"/>
      <c r="AF547" s="227"/>
      <c r="AG547" s="227"/>
      <c r="AH547" s="227"/>
      <c r="AI547" s="227"/>
      <c r="AJ547" s="227"/>
      <c r="AK547" s="691"/>
      <c r="AL547" s="4"/>
      <c r="AM547" s="4"/>
      <c r="AN547" s="4"/>
    </row>
    <row r="548" spans="1:40" ht="18.75">
      <c r="A548" s="4"/>
      <c r="B548" s="108" t="s">
        <v>647</v>
      </c>
      <c r="C548" s="194"/>
      <c r="D548" s="194"/>
      <c r="E548" s="194"/>
      <c r="F548" s="194"/>
      <c r="G548" s="194"/>
      <c r="H548" s="194"/>
      <c r="I548" s="194"/>
      <c r="J548" s="194"/>
      <c r="K548" s="194"/>
      <c r="L548" s="194"/>
      <c r="M548" s="261"/>
      <c r="N548" s="386">
        <f>SUM(N541,N544,N547)</f>
        <v>0</v>
      </c>
      <c r="O548" s="399"/>
      <c r="P548" s="386">
        <f>SUM(P541,P544,P547)</f>
        <v>0</v>
      </c>
      <c r="Q548" s="399"/>
      <c r="R548" s="386">
        <f>SUM(R541,R544,R547)</f>
        <v>0</v>
      </c>
      <c r="S548" s="399"/>
      <c r="T548" s="386">
        <f>SUM(T541,T544,T547)</f>
        <v>0</v>
      </c>
      <c r="U548" s="399"/>
      <c r="V548" s="386">
        <f>SUM(V541,V544,V547)</f>
        <v>0</v>
      </c>
      <c r="W548" s="399"/>
      <c r="X548" s="386">
        <f>SUM(X541,X544,X547)</f>
        <v>0</v>
      </c>
      <c r="Y548" s="399"/>
      <c r="Z548" s="386">
        <f>SUM(Z541,Z544,Z547)</f>
        <v>0</v>
      </c>
      <c r="AA548" s="399"/>
      <c r="AB548" s="386">
        <f>SUM(AB541,AB544,AB547)</f>
        <v>0</v>
      </c>
      <c r="AC548" s="399"/>
      <c r="AD548" s="386">
        <f>SUM(AD541,AD544,AD547)</f>
        <v>0</v>
      </c>
      <c r="AE548" s="399"/>
      <c r="AF548" s="386">
        <f>SUM(AF541,AF544,AF547)</f>
        <v>0</v>
      </c>
      <c r="AG548" s="399"/>
      <c r="AH548" s="386">
        <f>SUM(AH541,AH544,AH547)</f>
        <v>0</v>
      </c>
      <c r="AI548" s="399"/>
      <c r="AJ548" s="386">
        <f>SUM(AJ541,AJ544,AJ547)</f>
        <v>0</v>
      </c>
      <c r="AK548" s="399"/>
      <c r="AL548" s="4"/>
      <c r="AM548" s="4"/>
      <c r="AN548" s="4"/>
    </row>
    <row r="549" spans="1:40">
      <c r="A549" s="4"/>
      <c r="B549" s="91"/>
      <c r="C549" s="91"/>
      <c r="D549" s="91"/>
      <c r="E549" s="91"/>
      <c r="F549" s="91"/>
      <c r="G549" s="91"/>
      <c r="H549" s="91"/>
      <c r="I549" s="91"/>
      <c r="J549" s="91"/>
      <c r="K549" s="91"/>
      <c r="L549" s="91"/>
      <c r="M549" s="4"/>
      <c r="N549" s="4"/>
      <c r="O549" s="91"/>
      <c r="P549" s="91"/>
      <c r="Q549" s="91"/>
      <c r="R549" s="91"/>
      <c r="S549" s="91"/>
      <c r="T549" s="4"/>
      <c r="U549" s="91"/>
      <c r="V549" s="91"/>
      <c r="W549" s="91"/>
      <c r="X549" s="91"/>
      <c r="Y549" s="91"/>
      <c r="Z549" s="91"/>
      <c r="AA549" s="91"/>
      <c r="AB549" s="91"/>
      <c r="AC549" s="4"/>
      <c r="AD549" s="4"/>
      <c r="AE549" s="91"/>
      <c r="AF549" s="91"/>
      <c r="AG549" s="4"/>
      <c r="AH549" s="4"/>
      <c r="AI549" s="4"/>
      <c r="AJ549" s="4"/>
      <c r="AK549" s="4"/>
      <c r="AL549" s="4"/>
      <c r="AM549" s="4"/>
      <c r="AN549" s="4"/>
    </row>
    <row r="550" spans="1:40">
      <c r="A550" s="4"/>
      <c r="B550" s="4" t="s">
        <v>427</v>
      </c>
      <c r="C550" s="4"/>
      <c r="D550" s="4"/>
      <c r="E550" s="4"/>
      <c r="F550" s="4"/>
      <c r="G550" s="4"/>
      <c r="H550" s="4"/>
      <c r="I550" s="4"/>
      <c r="J550" s="4"/>
      <c r="K550" s="4"/>
      <c r="L550" s="4"/>
      <c r="M550" s="4"/>
      <c r="N550" s="4"/>
      <c r="O550" s="91"/>
      <c r="P550" s="91"/>
      <c r="Q550" s="91"/>
      <c r="R550" s="91"/>
      <c r="S550" s="91"/>
      <c r="T550" s="4"/>
      <c r="U550" s="91"/>
      <c r="V550" s="91"/>
      <c r="W550" s="91"/>
      <c r="X550" s="91"/>
      <c r="Y550" s="91"/>
      <c r="Z550" s="91"/>
      <c r="AA550" s="91"/>
      <c r="AB550" s="91"/>
      <c r="AC550" s="4"/>
      <c r="AD550" s="4"/>
      <c r="AE550" s="91"/>
      <c r="AF550" s="91"/>
      <c r="AG550" s="4"/>
      <c r="AH550" s="4"/>
      <c r="AI550" s="4"/>
      <c r="AJ550" s="4"/>
      <c r="AK550" s="4"/>
      <c r="AL550" s="4"/>
      <c r="AM550" s="4"/>
      <c r="AN550" s="4"/>
    </row>
    <row r="551" spans="1:40">
      <c r="A551" s="4"/>
      <c r="B551" s="109"/>
      <c r="C551" s="195"/>
      <c r="D551" s="195"/>
      <c r="E551" s="195"/>
      <c r="F551" s="195"/>
      <c r="G551" s="195"/>
      <c r="H551" s="195"/>
      <c r="I551" s="195"/>
      <c r="J551" s="195"/>
      <c r="K551" s="195"/>
      <c r="L551" s="195"/>
      <c r="M551" s="262"/>
      <c r="N551" s="387" t="s">
        <v>807</v>
      </c>
      <c r="O551" s="400"/>
      <c r="P551" s="387" t="s">
        <v>808</v>
      </c>
      <c r="Q551" s="400"/>
      <c r="R551" s="466" t="s">
        <v>126</v>
      </c>
      <c r="S551" s="466"/>
      <c r="T551" s="466" t="s">
        <v>811</v>
      </c>
      <c r="U551" s="466"/>
      <c r="V551" s="500" t="s">
        <v>256</v>
      </c>
      <c r="W551" s="511"/>
      <c r="X551" s="466" t="s">
        <v>815</v>
      </c>
      <c r="Y551" s="466"/>
      <c r="Z551" s="466" t="s">
        <v>818</v>
      </c>
      <c r="AA551" s="466"/>
      <c r="AB551" s="466" t="s">
        <v>676</v>
      </c>
      <c r="AC551" s="466"/>
      <c r="AD551" s="466" t="s">
        <v>422</v>
      </c>
      <c r="AE551" s="466"/>
      <c r="AF551" s="593" t="s">
        <v>577</v>
      </c>
      <c r="AG551" s="593"/>
      <c r="AH551" s="466" t="s">
        <v>129</v>
      </c>
      <c r="AI551" s="466"/>
      <c r="AJ551" s="466" t="s">
        <v>442</v>
      </c>
      <c r="AK551" s="466"/>
      <c r="AL551" s="4"/>
      <c r="AM551" s="4"/>
      <c r="AN551" s="4"/>
    </row>
    <row r="552" spans="1:40">
      <c r="A552" s="4"/>
      <c r="B552" s="108" t="s">
        <v>90</v>
      </c>
      <c r="C552" s="194"/>
      <c r="D552" s="194"/>
      <c r="E552" s="194"/>
      <c r="F552" s="194"/>
      <c r="G552" s="194"/>
      <c r="H552" s="194"/>
      <c r="I552" s="194"/>
      <c r="J552" s="194"/>
      <c r="K552" s="194"/>
      <c r="L552" s="194"/>
      <c r="M552" s="261"/>
      <c r="N552" s="108">
        <v>16</v>
      </c>
      <c r="O552" s="261"/>
      <c r="P552" s="108">
        <v>16</v>
      </c>
      <c r="Q552" s="261"/>
      <c r="R552" s="108">
        <v>16</v>
      </c>
      <c r="S552" s="261"/>
      <c r="T552" s="467">
        <v>17</v>
      </c>
      <c r="U552" s="467"/>
      <c r="V552" s="467">
        <v>17</v>
      </c>
      <c r="W552" s="467"/>
      <c r="X552" s="467">
        <v>17</v>
      </c>
      <c r="Y552" s="467"/>
      <c r="Z552" s="467">
        <v>17</v>
      </c>
      <c r="AA552" s="467"/>
      <c r="AB552" s="467">
        <v>19</v>
      </c>
      <c r="AC552" s="467"/>
      <c r="AD552" s="467">
        <v>19</v>
      </c>
      <c r="AE552" s="467"/>
      <c r="AF552" s="418">
        <v>19</v>
      </c>
      <c r="AG552" s="441"/>
      <c r="AH552" s="467">
        <v>19</v>
      </c>
      <c r="AI552" s="467"/>
      <c r="AJ552" s="467">
        <v>19</v>
      </c>
      <c r="AK552" s="467"/>
      <c r="AL552" s="4"/>
      <c r="AM552" s="4"/>
      <c r="AN552" s="4"/>
    </row>
    <row r="553" spans="1:40">
      <c r="A553" s="4"/>
      <c r="B553" s="125" t="s">
        <v>245</v>
      </c>
      <c r="C553" s="204"/>
      <c r="D553" s="204"/>
      <c r="E553" s="204"/>
      <c r="F553" s="268"/>
      <c r="G553" s="110" t="s">
        <v>633</v>
      </c>
      <c r="H553" s="196"/>
      <c r="I553" s="196"/>
      <c r="J553" s="196"/>
      <c r="K553" s="196"/>
      <c r="L553" s="196"/>
      <c r="M553" s="263"/>
      <c r="N553" s="108">
        <v>2</v>
      </c>
      <c r="O553" s="261"/>
      <c r="P553" s="108">
        <v>2</v>
      </c>
      <c r="Q553" s="261"/>
      <c r="R553" s="108">
        <v>2</v>
      </c>
      <c r="S553" s="261"/>
      <c r="T553" s="108">
        <v>2</v>
      </c>
      <c r="U553" s="261"/>
      <c r="V553" s="108">
        <v>2</v>
      </c>
      <c r="W553" s="261"/>
      <c r="X553" s="108">
        <v>2</v>
      </c>
      <c r="Y553" s="261"/>
      <c r="Z553" s="108">
        <v>2</v>
      </c>
      <c r="AA553" s="261"/>
      <c r="AB553" s="108">
        <v>2</v>
      </c>
      <c r="AC553" s="261"/>
      <c r="AD553" s="108">
        <v>2</v>
      </c>
      <c r="AE553" s="261"/>
      <c r="AF553" s="108">
        <v>2</v>
      </c>
      <c r="AG553" s="261"/>
      <c r="AH553" s="108">
        <v>2</v>
      </c>
      <c r="AI553" s="261"/>
      <c r="AJ553" s="108">
        <v>2</v>
      </c>
      <c r="AK553" s="261"/>
      <c r="AL553" s="4"/>
      <c r="AM553" s="4"/>
      <c r="AN553" s="4"/>
    </row>
    <row r="554" spans="1:40">
      <c r="A554" s="4"/>
      <c r="B554" s="126"/>
      <c r="C554" s="79"/>
      <c r="D554" s="79"/>
      <c r="E554" s="79"/>
      <c r="F554" s="269"/>
      <c r="G554" s="108" t="s">
        <v>47</v>
      </c>
      <c r="H554" s="194"/>
      <c r="I554" s="194"/>
      <c r="J554" s="194"/>
      <c r="K554" s="194"/>
      <c r="L554" s="194"/>
      <c r="M554" s="261"/>
      <c r="N554" s="108">
        <v>2</v>
      </c>
      <c r="O554" s="261"/>
      <c r="P554" s="108">
        <v>2</v>
      </c>
      <c r="Q554" s="261"/>
      <c r="R554" s="108">
        <v>2</v>
      </c>
      <c r="S554" s="261"/>
      <c r="T554" s="108">
        <v>2</v>
      </c>
      <c r="U554" s="261"/>
      <c r="V554" s="108">
        <v>2</v>
      </c>
      <c r="W554" s="261"/>
      <c r="X554" s="108">
        <v>2</v>
      </c>
      <c r="Y554" s="261"/>
      <c r="Z554" s="108">
        <v>2</v>
      </c>
      <c r="AA554" s="261"/>
      <c r="AB554" s="108">
        <v>2</v>
      </c>
      <c r="AC554" s="261"/>
      <c r="AD554" s="108">
        <v>2</v>
      </c>
      <c r="AE554" s="261"/>
      <c r="AF554" s="108">
        <v>2</v>
      </c>
      <c r="AG554" s="261"/>
      <c r="AH554" s="108">
        <v>2</v>
      </c>
      <c r="AI554" s="261"/>
      <c r="AJ554" s="108">
        <v>2</v>
      </c>
      <c r="AK554" s="261"/>
      <c r="AL554" s="4"/>
      <c r="AM554" s="4"/>
      <c r="AN554" s="4"/>
    </row>
    <row r="555" spans="1:40">
      <c r="A555" s="4"/>
      <c r="B555" s="127"/>
      <c r="C555" s="205"/>
      <c r="D555" s="205"/>
      <c r="E555" s="205"/>
      <c r="F555" s="270"/>
      <c r="G555" s="108" t="s">
        <v>359</v>
      </c>
      <c r="H555" s="194"/>
      <c r="I555" s="194"/>
      <c r="J555" s="194"/>
      <c r="K555" s="194"/>
      <c r="L555" s="194"/>
      <c r="M555" s="261"/>
      <c r="N555" s="108">
        <v>2</v>
      </c>
      <c r="O555" s="261"/>
      <c r="P555" s="108">
        <v>2</v>
      </c>
      <c r="Q555" s="261"/>
      <c r="R555" s="108">
        <v>2</v>
      </c>
      <c r="S555" s="261"/>
      <c r="T555" s="108">
        <v>2</v>
      </c>
      <c r="U555" s="261"/>
      <c r="V555" s="108">
        <v>2</v>
      </c>
      <c r="W555" s="261"/>
      <c r="X555" s="108">
        <v>2</v>
      </c>
      <c r="Y555" s="261"/>
      <c r="Z555" s="108">
        <v>2</v>
      </c>
      <c r="AA555" s="261"/>
      <c r="AB555" s="108">
        <v>2</v>
      </c>
      <c r="AC555" s="261"/>
      <c r="AD555" s="108">
        <v>2</v>
      </c>
      <c r="AE555" s="261"/>
      <c r="AF555" s="108">
        <v>2</v>
      </c>
      <c r="AG555" s="261"/>
      <c r="AH555" s="108">
        <v>2</v>
      </c>
      <c r="AI555" s="261"/>
      <c r="AJ555" s="108">
        <v>2</v>
      </c>
      <c r="AK555" s="261"/>
      <c r="AL555" s="4"/>
      <c r="AM555" s="4"/>
      <c r="AN555" s="4"/>
    </row>
    <row r="556" spans="1:40">
      <c r="A556" s="4"/>
      <c r="B556" s="125" t="s">
        <v>102</v>
      </c>
      <c r="C556" s="204"/>
      <c r="D556" s="204"/>
      <c r="E556" s="204"/>
      <c r="F556" s="268"/>
      <c r="G556" s="108" t="s">
        <v>633</v>
      </c>
      <c r="H556" s="194"/>
      <c r="I556" s="194"/>
      <c r="J556" s="194"/>
      <c r="K556" s="194"/>
      <c r="L556" s="194"/>
      <c r="M556" s="261"/>
      <c r="N556" s="108">
        <v>3</v>
      </c>
      <c r="O556" s="261"/>
      <c r="P556" s="108">
        <v>3</v>
      </c>
      <c r="Q556" s="261"/>
      <c r="R556" s="108">
        <v>3</v>
      </c>
      <c r="S556" s="261"/>
      <c r="T556" s="108">
        <v>4</v>
      </c>
      <c r="U556" s="261"/>
      <c r="V556" s="108">
        <v>4</v>
      </c>
      <c r="W556" s="261"/>
      <c r="X556" s="108">
        <v>4</v>
      </c>
      <c r="Y556" s="261"/>
      <c r="Z556" s="108">
        <v>4</v>
      </c>
      <c r="AA556" s="261"/>
      <c r="AB556" s="467">
        <v>5</v>
      </c>
      <c r="AC556" s="467"/>
      <c r="AD556" s="467">
        <v>5</v>
      </c>
      <c r="AE556" s="467"/>
      <c r="AF556" s="467">
        <v>5</v>
      </c>
      <c r="AG556" s="467"/>
      <c r="AH556" s="467">
        <v>5</v>
      </c>
      <c r="AI556" s="467"/>
      <c r="AJ556" s="467">
        <v>5</v>
      </c>
      <c r="AK556" s="467"/>
      <c r="AL556" s="4"/>
      <c r="AM556" s="4"/>
      <c r="AN556" s="4"/>
    </row>
    <row r="557" spans="1:40">
      <c r="A557" s="4"/>
      <c r="B557" s="126"/>
      <c r="C557" s="79"/>
      <c r="D557" s="79"/>
      <c r="E557" s="79"/>
      <c r="F557" s="269"/>
      <c r="G557" s="108" t="s">
        <v>47</v>
      </c>
      <c r="H557" s="194"/>
      <c r="I557" s="194"/>
      <c r="J557" s="194"/>
      <c r="K557" s="194"/>
      <c r="L557" s="194"/>
      <c r="M557" s="261"/>
      <c r="N557" s="108">
        <v>3</v>
      </c>
      <c r="O557" s="261"/>
      <c r="P557" s="108">
        <v>3</v>
      </c>
      <c r="Q557" s="261"/>
      <c r="R557" s="108">
        <v>3</v>
      </c>
      <c r="S557" s="261"/>
      <c r="T557" s="108">
        <v>4</v>
      </c>
      <c r="U557" s="261"/>
      <c r="V557" s="108">
        <v>4</v>
      </c>
      <c r="W557" s="261"/>
      <c r="X557" s="108">
        <v>4</v>
      </c>
      <c r="Y557" s="261"/>
      <c r="Z557" s="108">
        <v>4</v>
      </c>
      <c r="AA557" s="261"/>
      <c r="AB557" s="467">
        <v>5</v>
      </c>
      <c r="AC557" s="467"/>
      <c r="AD557" s="467">
        <v>5</v>
      </c>
      <c r="AE557" s="467"/>
      <c r="AF557" s="467">
        <v>5</v>
      </c>
      <c r="AG557" s="467"/>
      <c r="AH557" s="467">
        <v>5</v>
      </c>
      <c r="AI557" s="467"/>
      <c r="AJ557" s="467">
        <v>5</v>
      </c>
      <c r="AK557" s="467"/>
      <c r="AL557" s="4"/>
      <c r="AM557" s="4"/>
      <c r="AN557" s="4"/>
    </row>
    <row r="558" spans="1:40">
      <c r="A558" s="4"/>
      <c r="B558" s="127"/>
      <c r="C558" s="205"/>
      <c r="D558" s="205"/>
      <c r="E558" s="205"/>
      <c r="F558" s="270"/>
      <c r="G558" s="108" t="s">
        <v>359</v>
      </c>
      <c r="H558" s="194"/>
      <c r="I558" s="194"/>
      <c r="J558" s="194"/>
      <c r="K558" s="194"/>
      <c r="L558" s="194"/>
      <c r="M558" s="261"/>
      <c r="N558" s="108">
        <v>3</v>
      </c>
      <c r="O558" s="261"/>
      <c r="P558" s="108">
        <v>3</v>
      </c>
      <c r="Q558" s="261"/>
      <c r="R558" s="108">
        <v>3</v>
      </c>
      <c r="S558" s="261"/>
      <c r="T558" s="108">
        <v>4</v>
      </c>
      <c r="U558" s="261"/>
      <c r="V558" s="108">
        <v>4</v>
      </c>
      <c r="W558" s="261"/>
      <c r="X558" s="108">
        <v>4</v>
      </c>
      <c r="Y558" s="261"/>
      <c r="Z558" s="108">
        <v>4</v>
      </c>
      <c r="AA558" s="261"/>
      <c r="AB558" s="467">
        <v>5</v>
      </c>
      <c r="AC558" s="467"/>
      <c r="AD558" s="467">
        <v>5</v>
      </c>
      <c r="AE558" s="467"/>
      <c r="AF558" s="467">
        <v>5</v>
      </c>
      <c r="AG558" s="467"/>
      <c r="AH558" s="467">
        <v>5</v>
      </c>
      <c r="AI558" s="467"/>
      <c r="AJ558" s="467">
        <v>5</v>
      </c>
      <c r="AK558" s="467"/>
      <c r="AL558" s="4"/>
      <c r="AM558" s="4"/>
      <c r="AN558" s="4"/>
    </row>
    <row r="559" spans="1:40">
      <c r="A559" s="4"/>
      <c r="B559" s="128" t="s">
        <v>642</v>
      </c>
      <c r="C559" s="206"/>
      <c r="D559" s="206"/>
      <c r="E559" s="206"/>
      <c r="F559" s="271"/>
      <c r="G559" s="108" t="s">
        <v>633</v>
      </c>
      <c r="H559" s="194"/>
      <c r="I559" s="194"/>
      <c r="J559" s="194"/>
      <c r="K559" s="194"/>
      <c r="L559" s="194"/>
      <c r="M559" s="261"/>
      <c r="N559" s="108">
        <v>11</v>
      </c>
      <c r="O559" s="261"/>
      <c r="P559" s="418">
        <v>0</v>
      </c>
      <c r="Q559" s="441"/>
      <c r="R559" s="467">
        <v>0</v>
      </c>
      <c r="S559" s="467"/>
      <c r="T559" s="467">
        <v>11</v>
      </c>
      <c r="U559" s="467"/>
      <c r="V559" s="467">
        <v>0</v>
      </c>
      <c r="W559" s="467"/>
      <c r="X559" s="467">
        <v>0</v>
      </c>
      <c r="Y559" s="467"/>
      <c r="Z559" s="467">
        <v>10</v>
      </c>
      <c r="AA559" s="467"/>
      <c r="AB559" s="467">
        <v>1</v>
      </c>
      <c r="AC559" s="467"/>
      <c r="AD559" s="467">
        <v>0</v>
      </c>
      <c r="AE559" s="467"/>
      <c r="AF559" s="418">
        <v>11</v>
      </c>
      <c r="AG559" s="441"/>
      <c r="AH559" s="467">
        <v>1</v>
      </c>
      <c r="AI559" s="467"/>
      <c r="AJ559" s="467">
        <v>0</v>
      </c>
      <c r="AK559" s="467"/>
      <c r="AL559" s="4"/>
      <c r="AM559" s="4"/>
      <c r="AN559" s="4"/>
    </row>
    <row r="560" spans="1:40" ht="18.75">
      <c r="A560" s="4"/>
      <c r="B560" s="108" t="s">
        <v>647</v>
      </c>
      <c r="C560" s="194"/>
      <c r="D560" s="194"/>
      <c r="E560" s="194"/>
      <c r="F560" s="194"/>
      <c r="G560" s="194"/>
      <c r="H560" s="194"/>
      <c r="I560" s="194"/>
      <c r="J560" s="194"/>
      <c r="K560" s="194"/>
      <c r="L560" s="194"/>
      <c r="M560" s="261"/>
      <c r="N560" s="386">
        <f>SUM(N553,N556,N559)</f>
        <v>16</v>
      </c>
      <c r="O560" s="399"/>
      <c r="P560" s="386">
        <f>SUM(P553,P556,P559)</f>
        <v>5</v>
      </c>
      <c r="Q560" s="399"/>
      <c r="R560" s="386">
        <f>SUM(R553,R556,R559)</f>
        <v>5</v>
      </c>
      <c r="S560" s="399"/>
      <c r="T560" s="386">
        <f>SUM(T553,T556,T559)</f>
        <v>17</v>
      </c>
      <c r="U560" s="399"/>
      <c r="V560" s="386">
        <f>SUM(V553,V556,V559)</f>
        <v>6</v>
      </c>
      <c r="W560" s="399"/>
      <c r="X560" s="386">
        <f>SUM(X553,X556,X559)</f>
        <v>6</v>
      </c>
      <c r="Y560" s="399"/>
      <c r="Z560" s="386">
        <f>SUM(Z553,Z556,Z559)</f>
        <v>16</v>
      </c>
      <c r="AA560" s="399"/>
      <c r="AB560" s="386">
        <f>SUM(AB553,AB556,AB559)</f>
        <v>8</v>
      </c>
      <c r="AC560" s="399"/>
      <c r="AD560" s="386">
        <f>SUM(AD553,AD556,AD559)</f>
        <v>7</v>
      </c>
      <c r="AE560" s="399"/>
      <c r="AF560" s="386">
        <f>SUM(AF553,AF556,AF559)</f>
        <v>18</v>
      </c>
      <c r="AG560" s="399"/>
      <c r="AH560" s="386">
        <f>SUM(AH553,AH556,AH559)</f>
        <v>8</v>
      </c>
      <c r="AI560" s="399"/>
      <c r="AJ560" s="386">
        <f>SUM(AJ553,AJ556,AJ559)</f>
        <v>7</v>
      </c>
      <c r="AK560" s="399"/>
      <c r="AL560" s="4"/>
      <c r="AM560" s="4"/>
      <c r="AN560" s="4"/>
    </row>
    <row r="561" spans="1:40" ht="19.5">
      <c r="A561" s="4"/>
      <c r="B561" s="129" t="s">
        <v>805</v>
      </c>
      <c r="C561" s="129"/>
      <c r="D561" s="129"/>
      <c r="E561" s="129"/>
      <c r="F561" s="129"/>
      <c r="G561" s="129"/>
      <c r="H561" s="129"/>
      <c r="I561" s="129"/>
      <c r="J561" s="129"/>
      <c r="K561" s="129"/>
      <c r="L561" s="129"/>
      <c r="M561" s="129"/>
      <c r="N561" s="129"/>
      <c r="O561" s="129"/>
      <c r="P561" s="129"/>
      <c r="Q561" s="129"/>
      <c r="R561" s="129"/>
      <c r="S561" s="129"/>
      <c r="T561" s="129"/>
      <c r="U561" s="129"/>
      <c r="V561" s="129"/>
      <c r="W561" s="129"/>
      <c r="X561" s="129"/>
      <c r="Y561" s="129"/>
      <c r="Z561" s="129"/>
      <c r="AA561" s="129"/>
      <c r="AB561" s="129"/>
      <c r="AC561" s="129"/>
      <c r="AD561" s="129"/>
      <c r="AE561" s="129"/>
      <c r="AF561" s="129"/>
      <c r="AG561" s="129"/>
      <c r="AH561" s="129"/>
      <c r="AI561" s="4"/>
      <c r="AJ561" s="377"/>
      <c r="AK561" s="393"/>
      <c r="AL561" s="393"/>
      <c r="AM561" s="393"/>
      <c r="AN561" s="460"/>
    </row>
    <row r="562" spans="1:40" ht="18.7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row>
    <row r="563" spans="1:40" ht="18.75">
      <c r="A563" s="4" t="s">
        <v>1057</v>
      </c>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row>
    <row r="564" spans="1:40" ht="19.5">
      <c r="A564" s="4"/>
      <c r="B564" s="81" t="s">
        <v>1209</v>
      </c>
      <c r="C564" s="81"/>
      <c r="D564" s="81"/>
      <c r="E564" s="81"/>
      <c r="F564" s="81"/>
      <c r="G564" s="81"/>
      <c r="H564" s="81"/>
      <c r="I564" s="81"/>
      <c r="J564" s="81"/>
      <c r="K564" s="81"/>
      <c r="L564" s="81"/>
      <c r="M564" s="81"/>
      <c r="N564" s="81"/>
      <c r="O564" s="81"/>
      <c r="P564" s="81"/>
      <c r="Q564" s="81"/>
      <c r="R564" s="81"/>
      <c r="S564" s="81"/>
      <c r="T564" s="81"/>
      <c r="U564" s="81"/>
      <c r="V564" s="81"/>
      <c r="W564" s="81"/>
      <c r="X564" s="81"/>
      <c r="Y564" s="81"/>
      <c r="Z564" s="81"/>
      <c r="AA564" s="81"/>
      <c r="AB564" s="81"/>
      <c r="AC564" s="81"/>
      <c r="AD564" s="81"/>
      <c r="AE564" s="81"/>
      <c r="AF564" s="81"/>
      <c r="AG564" s="81"/>
      <c r="AH564" s="81"/>
      <c r="AI564" s="4"/>
      <c r="AJ564" s="377"/>
      <c r="AK564" s="393"/>
      <c r="AL564" s="393"/>
      <c r="AM564" s="393"/>
      <c r="AN564" s="460"/>
    </row>
    <row r="565" spans="1:40" ht="19.5">
      <c r="A565" s="4"/>
      <c r="B565" s="81"/>
      <c r="C565" s="81"/>
      <c r="D565" s="81"/>
      <c r="E565" s="81"/>
      <c r="F565" s="81"/>
      <c r="G565" s="81"/>
      <c r="H565" s="81"/>
      <c r="I565" s="81"/>
      <c r="J565" s="81"/>
      <c r="K565" s="81"/>
      <c r="L565" s="81"/>
      <c r="M565" s="81"/>
      <c r="N565" s="81"/>
      <c r="O565" s="81"/>
      <c r="P565" s="81"/>
      <c r="Q565" s="81"/>
      <c r="R565" s="81"/>
      <c r="S565" s="81"/>
      <c r="T565" s="81"/>
      <c r="U565" s="81"/>
      <c r="V565" s="81"/>
      <c r="W565" s="81"/>
      <c r="X565" s="81"/>
      <c r="Y565" s="81"/>
      <c r="Z565" s="81"/>
      <c r="AA565" s="81"/>
      <c r="AB565" s="81"/>
      <c r="AC565" s="81"/>
      <c r="AD565" s="81"/>
      <c r="AE565" s="81"/>
      <c r="AF565" s="81"/>
      <c r="AG565" s="81"/>
      <c r="AH565" s="81"/>
      <c r="AI565" s="4"/>
      <c r="AJ565" s="4"/>
      <c r="AK565" s="4"/>
      <c r="AL565" s="4"/>
      <c r="AM565" s="4"/>
      <c r="AN565" s="4"/>
    </row>
    <row r="566" spans="1:40" ht="18.75">
      <c r="A566" s="4"/>
      <c r="B566" s="4" t="s">
        <v>652</v>
      </c>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530"/>
      <c r="AK566" s="549"/>
      <c r="AL566" s="549"/>
      <c r="AM566" s="549"/>
      <c r="AN566" s="728"/>
    </row>
    <row r="567" spans="1:40" ht="18.75">
      <c r="A567" s="4"/>
      <c r="B567" s="4" t="s">
        <v>39</v>
      </c>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353"/>
      <c r="AK567" s="372"/>
      <c r="AL567" s="372"/>
      <c r="AM567" s="372"/>
      <c r="AN567" s="413"/>
    </row>
    <row r="568" spans="1:40" ht="18.7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row>
    <row r="569" spans="1:40" ht="20">
      <c r="A569" s="71" t="s">
        <v>117</v>
      </c>
      <c r="B569" s="71"/>
      <c r="C569" s="71"/>
      <c r="D569" s="71"/>
      <c r="E569" s="71"/>
      <c r="F569" s="71"/>
      <c r="G569" s="71"/>
      <c r="H569" s="71"/>
      <c r="I569" s="71"/>
      <c r="J569" s="71"/>
      <c r="K569" s="71"/>
      <c r="L569" s="71"/>
      <c r="M569" s="71"/>
      <c r="N569" s="71"/>
      <c r="O569" s="71"/>
      <c r="P569" s="71"/>
      <c r="Q569" s="71"/>
      <c r="R569" s="71"/>
      <c r="S569" s="71"/>
      <c r="T569" s="71"/>
      <c r="U569" s="71"/>
      <c r="V569" s="71"/>
      <c r="W569" s="71"/>
      <c r="X569" s="71"/>
      <c r="Y569" s="71"/>
      <c r="Z569" s="71"/>
      <c r="AA569" s="71"/>
      <c r="AB569" s="71"/>
      <c r="AC569" s="71"/>
      <c r="AD569" s="71"/>
      <c r="AE569" s="71"/>
      <c r="AF569" s="71"/>
      <c r="AG569" s="71"/>
      <c r="AH569" s="71"/>
      <c r="AI569" s="4"/>
      <c r="AJ569" s="4"/>
      <c r="AK569" s="4"/>
      <c r="AL569" s="4"/>
      <c r="AM569" s="4"/>
      <c r="AN569" s="4"/>
    </row>
    <row r="570" spans="1:40" ht="18.75">
      <c r="A570" s="4" t="s">
        <v>380</v>
      </c>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row>
    <row r="571" spans="1:40" ht="18.75">
      <c r="A571" s="4"/>
      <c r="B571" s="4" t="s">
        <v>328</v>
      </c>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530"/>
      <c r="AK571" s="549"/>
      <c r="AL571" s="549"/>
      <c r="AM571" s="549"/>
      <c r="AN571" s="728"/>
    </row>
    <row r="572" spans="1:40" ht="18.75">
      <c r="A572" s="4"/>
      <c r="B572" s="4" t="s">
        <v>1005</v>
      </c>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636"/>
      <c r="AK572" s="680"/>
      <c r="AL572" s="680"/>
      <c r="AM572" s="680"/>
      <c r="AN572" s="737"/>
    </row>
    <row r="573" spans="1:40" ht="18.75">
      <c r="A573" s="4" t="s">
        <v>1155</v>
      </c>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row>
    <row r="574" spans="1:40">
      <c r="A574" s="4"/>
      <c r="B574" s="75" t="s">
        <v>1004</v>
      </c>
      <c r="C574" s="75"/>
      <c r="D574" s="75"/>
      <c r="E574" s="75"/>
      <c r="F574" s="75"/>
      <c r="G574" s="75"/>
      <c r="H574" s="75"/>
      <c r="I574" s="75"/>
      <c r="J574" s="75"/>
      <c r="K574" s="75"/>
      <c r="L574" s="75"/>
      <c r="M574" s="75"/>
      <c r="N574" s="75"/>
      <c r="O574" s="75"/>
      <c r="P574" s="75"/>
      <c r="Q574" s="75"/>
      <c r="R574" s="75"/>
      <c r="S574" s="75"/>
      <c r="T574" s="75"/>
      <c r="U574" s="75"/>
      <c r="V574" s="75"/>
      <c r="W574" s="75"/>
      <c r="X574" s="75"/>
      <c r="Y574" s="75"/>
      <c r="Z574" s="75"/>
      <c r="AA574" s="75"/>
      <c r="AB574" s="75"/>
      <c r="AC574" s="75"/>
      <c r="AD574" s="75"/>
      <c r="AE574" s="75"/>
      <c r="AF574" s="75"/>
      <c r="AG574" s="75"/>
      <c r="AH574" s="75"/>
      <c r="AI574" s="4"/>
      <c r="AJ574" s="4"/>
      <c r="AK574" s="4"/>
      <c r="AL574" s="4"/>
      <c r="AM574" s="4"/>
      <c r="AN574" s="4"/>
    </row>
    <row r="575" spans="1:40" ht="18.75">
      <c r="A575" s="4"/>
      <c r="B575" s="93"/>
      <c r="C575" s="93"/>
      <c r="D575" s="93"/>
      <c r="E575" s="93"/>
      <c r="F575" s="93"/>
      <c r="G575" s="93"/>
      <c r="H575" s="93"/>
      <c r="I575" s="93"/>
      <c r="J575" s="151" t="s">
        <v>1030</v>
      </c>
      <c r="K575" s="151"/>
      <c r="L575" s="151"/>
      <c r="M575" s="151"/>
      <c r="N575" s="151"/>
      <c r="O575" s="151" t="s">
        <v>54</v>
      </c>
      <c r="P575" s="151"/>
      <c r="Q575" s="151"/>
      <c r="R575" s="151"/>
      <c r="S575" s="151"/>
      <c r="T575" s="151"/>
      <c r="U575" s="151"/>
      <c r="V575" s="151"/>
      <c r="W575" s="151"/>
      <c r="X575" s="151" t="s">
        <v>468</v>
      </c>
      <c r="Y575" s="151"/>
      <c r="Z575" s="151"/>
      <c r="AA575" s="93"/>
      <c r="AB575" s="151"/>
      <c r="AC575" s="151"/>
      <c r="AD575" s="93"/>
      <c r="AE575" s="151"/>
      <c r="AF575" s="151"/>
      <c r="AG575" s="93"/>
      <c r="AH575" s="93"/>
      <c r="AI575" s="4"/>
      <c r="AJ575" s="4"/>
      <c r="AK575" s="4"/>
      <c r="AL575" s="4"/>
      <c r="AM575" s="4"/>
      <c r="AN575" s="4"/>
    </row>
    <row r="576" spans="1:40">
      <c r="A576" s="4"/>
      <c r="B576" s="20" t="s">
        <v>1031</v>
      </c>
      <c r="C576" s="20"/>
      <c r="D576" s="20"/>
      <c r="E576" s="20"/>
      <c r="F576" s="20"/>
      <c r="G576" s="20"/>
      <c r="H576" s="20"/>
      <c r="I576" s="173"/>
      <c r="J576" s="330"/>
      <c r="K576" s="340"/>
      <c r="L576" s="340"/>
      <c r="M576" s="340"/>
      <c r="N576" s="340"/>
      <c r="O576" s="340"/>
      <c r="P576" s="340"/>
      <c r="Q576" s="340"/>
      <c r="R576" s="340"/>
      <c r="S576" s="340"/>
      <c r="T576" s="340"/>
      <c r="U576" s="340"/>
      <c r="V576" s="340"/>
      <c r="W576" s="512"/>
      <c r="X576" s="521"/>
      <c r="Y576" s="533"/>
      <c r="Z576" s="551"/>
      <c r="AA576" s="439" t="s">
        <v>663</v>
      </c>
      <c r="AB576" s="564"/>
      <c r="AC576" s="577"/>
      <c r="AD576" s="439" t="s">
        <v>947</v>
      </c>
      <c r="AE576" s="564"/>
      <c r="AF576" s="577"/>
      <c r="AG576" s="439" t="s">
        <v>395</v>
      </c>
      <c r="AH576" s="607"/>
      <c r="AI576" s="4"/>
      <c r="AJ576" s="4"/>
      <c r="AK576" s="4"/>
      <c r="AL576" s="4"/>
      <c r="AM576" s="4"/>
      <c r="AN576" s="4"/>
    </row>
    <row r="577" spans="1:40">
      <c r="A577" s="4"/>
      <c r="B577" s="20" t="s">
        <v>57</v>
      </c>
      <c r="C577" s="20"/>
      <c r="D577" s="20"/>
      <c r="E577" s="20"/>
      <c r="F577" s="20"/>
      <c r="G577" s="20"/>
      <c r="H577" s="20"/>
      <c r="I577" s="173"/>
      <c r="J577" s="331"/>
      <c r="K577" s="341"/>
      <c r="L577" s="341"/>
      <c r="M577" s="341"/>
      <c r="N577" s="341"/>
      <c r="O577" s="341"/>
      <c r="P577" s="341"/>
      <c r="Q577" s="341"/>
      <c r="R577" s="341"/>
      <c r="S577" s="341"/>
      <c r="T577" s="341"/>
      <c r="U577" s="341"/>
      <c r="V577" s="341"/>
      <c r="W577" s="513"/>
      <c r="X577" s="522"/>
      <c r="Y577" s="534"/>
      <c r="Z577" s="552"/>
      <c r="AA577" s="439" t="s">
        <v>663</v>
      </c>
      <c r="AB577" s="565"/>
      <c r="AC577" s="578"/>
      <c r="AD577" s="439" t="s">
        <v>947</v>
      </c>
      <c r="AE577" s="565"/>
      <c r="AF577" s="578"/>
      <c r="AG577" s="439" t="s">
        <v>395</v>
      </c>
      <c r="AH577" s="607"/>
      <c r="AI577" s="4"/>
      <c r="AJ577" s="4"/>
      <c r="AK577" s="4"/>
      <c r="AL577" s="4"/>
      <c r="AM577" s="4"/>
      <c r="AN577" s="4"/>
    </row>
    <row r="578" spans="1:40">
      <c r="A578" s="4"/>
      <c r="B578" s="20" t="s">
        <v>271</v>
      </c>
      <c r="C578" s="20"/>
      <c r="D578" s="20"/>
      <c r="E578" s="20"/>
      <c r="F578" s="20"/>
      <c r="G578" s="20"/>
      <c r="H578" s="20"/>
      <c r="I578" s="173"/>
      <c r="J578" s="331"/>
      <c r="K578" s="341"/>
      <c r="L578" s="341"/>
      <c r="M578" s="341"/>
      <c r="N578" s="341"/>
      <c r="O578" s="341"/>
      <c r="P578" s="341"/>
      <c r="Q578" s="341"/>
      <c r="R578" s="341"/>
      <c r="S578" s="341"/>
      <c r="T578" s="341"/>
      <c r="U578" s="341"/>
      <c r="V578" s="341"/>
      <c r="W578" s="513"/>
      <c r="X578" s="522"/>
      <c r="Y578" s="534"/>
      <c r="Z578" s="552"/>
      <c r="AA578" s="439" t="s">
        <v>663</v>
      </c>
      <c r="AB578" s="565"/>
      <c r="AC578" s="578"/>
      <c r="AD578" s="439" t="s">
        <v>947</v>
      </c>
      <c r="AE578" s="565"/>
      <c r="AF578" s="578"/>
      <c r="AG578" s="439" t="s">
        <v>395</v>
      </c>
      <c r="AH578" s="607"/>
      <c r="AI578" s="4"/>
      <c r="AJ578" s="4"/>
      <c r="AK578" s="4"/>
      <c r="AL578" s="4"/>
      <c r="AM578" s="4"/>
      <c r="AN578" s="4"/>
    </row>
    <row r="579" spans="1:40">
      <c r="A579" s="4"/>
      <c r="B579" s="20" t="s">
        <v>469</v>
      </c>
      <c r="C579" s="20"/>
      <c r="D579" s="20"/>
      <c r="E579" s="20"/>
      <c r="F579" s="20"/>
      <c r="G579" s="20"/>
      <c r="H579" s="20"/>
      <c r="I579" s="173"/>
      <c r="J579" s="331"/>
      <c r="K579" s="341"/>
      <c r="L579" s="341"/>
      <c r="M579" s="341"/>
      <c r="N579" s="341"/>
      <c r="O579" s="341"/>
      <c r="P579" s="341"/>
      <c r="Q579" s="341"/>
      <c r="R579" s="341"/>
      <c r="S579" s="341"/>
      <c r="T579" s="341"/>
      <c r="U579" s="341"/>
      <c r="V579" s="341"/>
      <c r="W579" s="513"/>
      <c r="X579" s="522"/>
      <c r="Y579" s="534"/>
      <c r="Z579" s="552"/>
      <c r="AA579" s="439" t="s">
        <v>663</v>
      </c>
      <c r="AB579" s="565"/>
      <c r="AC579" s="578"/>
      <c r="AD579" s="439" t="s">
        <v>947</v>
      </c>
      <c r="AE579" s="565"/>
      <c r="AF579" s="578"/>
      <c r="AG579" s="439" t="s">
        <v>395</v>
      </c>
      <c r="AH579" s="607"/>
      <c r="AI579" s="4"/>
      <c r="AJ579" s="4"/>
      <c r="AK579" s="4"/>
      <c r="AL579" s="4"/>
      <c r="AM579" s="4"/>
      <c r="AN579" s="4"/>
    </row>
    <row r="580" spans="1:40">
      <c r="A580" s="4"/>
      <c r="B580" s="20" t="s">
        <v>732</v>
      </c>
      <c r="C580" s="20"/>
      <c r="D580" s="20"/>
      <c r="E580" s="20"/>
      <c r="F580" s="20"/>
      <c r="G580" s="20"/>
      <c r="H580" s="20"/>
      <c r="I580" s="173"/>
      <c r="J580" s="331"/>
      <c r="K580" s="341"/>
      <c r="L580" s="341"/>
      <c r="M580" s="341"/>
      <c r="N580" s="341"/>
      <c r="O580" s="341"/>
      <c r="P580" s="341"/>
      <c r="Q580" s="341"/>
      <c r="R580" s="341"/>
      <c r="S580" s="341"/>
      <c r="T580" s="341"/>
      <c r="U580" s="341"/>
      <c r="V580" s="341"/>
      <c r="W580" s="513"/>
      <c r="X580" s="522"/>
      <c r="Y580" s="534"/>
      <c r="Z580" s="552"/>
      <c r="AA580" s="439" t="s">
        <v>663</v>
      </c>
      <c r="AB580" s="565"/>
      <c r="AC580" s="578"/>
      <c r="AD580" s="439" t="s">
        <v>947</v>
      </c>
      <c r="AE580" s="565"/>
      <c r="AF580" s="578"/>
      <c r="AG580" s="439" t="s">
        <v>395</v>
      </c>
      <c r="AH580" s="607"/>
      <c r="AI580" s="4"/>
      <c r="AJ580" s="4"/>
      <c r="AK580" s="4"/>
      <c r="AL580" s="4"/>
      <c r="AM580" s="4"/>
      <c r="AN580" s="4"/>
    </row>
    <row r="581" spans="1:40" ht="18.75">
      <c r="A581" s="4"/>
      <c r="B581" s="20" t="s">
        <v>152</v>
      </c>
      <c r="C581" s="20"/>
      <c r="D581" s="20"/>
      <c r="E581" s="20"/>
      <c r="F581" s="20"/>
      <c r="G581" s="20"/>
      <c r="H581" s="20"/>
      <c r="I581" s="173"/>
      <c r="J581" s="332"/>
      <c r="K581" s="342"/>
      <c r="L581" s="342"/>
      <c r="M581" s="342"/>
      <c r="N581" s="342"/>
      <c r="O581" s="342"/>
      <c r="P581" s="342"/>
      <c r="Q581" s="342"/>
      <c r="R581" s="342"/>
      <c r="S581" s="342"/>
      <c r="T581" s="342"/>
      <c r="U581" s="342"/>
      <c r="V581" s="342"/>
      <c r="W581" s="514"/>
      <c r="X581" s="523"/>
      <c r="Y581" s="535"/>
      <c r="Z581" s="553"/>
      <c r="AA581" s="439" t="s">
        <v>663</v>
      </c>
      <c r="AB581" s="566"/>
      <c r="AC581" s="579"/>
      <c r="AD581" s="439" t="s">
        <v>947</v>
      </c>
      <c r="AE581" s="566"/>
      <c r="AF581" s="579"/>
      <c r="AG581" s="439" t="s">
        <v>395</v>
      </c>
      <c r="AH581" s="607"/>
      <c r="AI581" s="4"/>
      <c r="AJ581" s="4"/>
      <c r="AK581" s="4"/>
      <c r="AL581" s="4"/>
      <c r="AM581" s="4"/>
      <c r="AN581" s="4"/>
    </row>
    <row r="582" spans="1:40" ht="18.75">
      <c r="A582" s="4"/>
      <c r="B582" s="75"/>
      <c r="C582" s="75"/>
      <c r="D582" s="75"/>
      <c r="E582" s="75"/>
      <c r="F582" s="75"/>
      <c r="G582" s="75"/>
      <c r="H582" s="75"/>
      <c r="I582" s="75"/>
      <c r="J582" s="75"/>
      <c r="K582" s="75"/>
      <c r="L582" s="75"/>
      <c r="M582" s="75"/>
      <c r="N582" s="75"/>
      <c r="O582" s="75"/>
      <c r="P582" s="75"/>
      <c r="Q582" s="75"/>
      <c r="R582" s="75"/>
      <c r="S582" s="75"/>
      <c r="T582" s="75"/>
      <c r="U582" s="75"/>
      <c r="V582" s="75"/>
      <c r="W582" s="75"/>
      <c r="X582" s="75"/>
      <c r="Y582" s="75"/>
      <c r="Z582" s="75"/>
      <c r="AA582" s="75"/>
      <c r="AB582" s="75"/>
      <c r="AC582" s="75"/>
      <c r="AD582" s="75"/>
      <c r="AE582" s="75"/>
      <c r="AF582" s="75"/>
      <c r="AG582" s="75"/>
      <c r="AH582" s="75"/>
      <c r="AI582" s="4"/>
      <c r="AJ582" s="4"/>
      <c r="AK582" s="4"/>
      <c r="AL582" s="4"/>
      <c r="AM582" s="4"/>
      <c r="AN582" s="4"/>
    </row>
    <row r="583" spans="1:40" ht="18.75">
      <c r="A583" s="4"/>
      <c r="B583" s="4" t="s">
        <v>293</v>
      </c>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530"/>
      <c r="AK583" s="549"/>
      <c r="AL583" s="549"/>
      <c r="AM583" s="549"/>
      <c r="AN583" s="728"/>
    </row>
    <row r="584" spans="1:40">
      <c r="A584" s="4"/>
      <c r="B584" s="4" t="s">
        <v>310</v>
      </c>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531"/>
      <c r="AK584" s="550"/>
      <c r="AL584" s="550"/>
      <c r="AM584" s="550"/>
      <c r="AN584" s="730"/>
    </row>
    <row r="585" spans="1:40" ht="18.75">
      <c r="A585" s="4"/>
      <c r="B585" s="81" t="s">
        <v>148</v>
      </c>
      <c r="C585" s="81"/>
      <c r="D585" s="81"/>
      <c r="E585" s="81"/>
      <c r="F585" s="81"/>
      <c r="G585" s="81"/>
      <c r="H585" s="81"/>
      <c r="I585" s="81"/>
      <c r="J585" s="81"/>
      <c r="K585" s="81"/>
      <c r="L585" s="81"/>
      <c r="M585" s="81"/>
      <c r="N585" s="81"/>
      <c r="O585" s="81"/>
      <c r="P585" s="81"/>
      <c r="Q585" s="81"/>
      <c r="R585" s="81"/>
      <c r="S585" s="81"/>
      <c r="T585" s="81"/>
      <c r="U585" s="81"/>
      <c r="V585" s="81"/>
      <c r="W585" s="81"/>
      <c r="X585" s="81"/>
      <c r="Y585" s="81"/>
      <c r="Z585" s="81"/>
      <c r="AA585" s="81"/>
      <c r="AB585" s="81"/>
      <c r="AC585" s="81"/>
      <c r="AD585" s="81"/>
      <c r="AE585" s="81"/>
      <c r="AF585" s="81"/>
      <c r="AG585" s="81"/>
      <c r="AH585" s="81"/>
      <c r="AI585" s="4"/>
      <c r="AJ585" s="353"/>
      <c r="AK585" s="372"/>
      <c r="AL585" s="372"/>
      <c r="AM585" s="372"/>
      <c r="AN585" s="413"/>
    </row>
    <row r="586" spans="1:40" ht="19.5">
      <c r="A586" s="4"/>
      <c r="B586" s="81"/>
      <c r="C586" s="81"/>
      <c r="D586" s="81"/>
      <c r="E586" s="81"/>
      <c r="F586" s="81"/>
      <c r="G586" s="81"/>
      <c r="H586" s="81"/>
      <c r="I586" s="81"/>
      <c r="J586" s="81"/>
      <c r="K586" s="81"/>
      <c r="L586" s="81"/>
      <c r="M586" s="81"/>
      <c r="N586" s="81"/>
      <c r="O586" s="81"/>
      <c r="P586" s="81"/>
      <c r="Q586" s="81"/>
      <c r="R586" s="81"/>
      <c r="S586" s="81"/>
      <c r="T586" s="81"/>
      <c r="U586" s="81"/>
      <c r="V586" s="81"/>
      <c r="W586" s="81"/>
      <c r="X586" s="81"/>
      <c r="Y586" s="81"/>
      <c r="Z586" s="81"/>
      <c r="AA586" s="81"/>
      <c r="AB586" s="81"/>
      <c r="AC586" s="81"/>
      <c r="AD586" s="81"/>
      <c r="AE586" s="81"/>
      <c r="AF586" s="81"/>
      <c r="AG586" s="81"/>
      <c r="AH586" s="81"/>
      <c r="AI586" s="4"/>
      <c r="AJ586" s="4"/>
      <c r="AK586" s="4"/>
      <c r="AL586" s="4"/>
      <c r="AM586" s="4"/>
      <c r="AN586" s="4"/>
    </row>
    <row r="587" spans="1:40" ht="19.5">
      <c r="A587" s="4"/>
      <c r="B587" s="81" t="s">
        <v>342</v>
      </c>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c r="AA587" s="81"/>
      <c r="AB587" s="81"/>
      <c r="AC587" s="81"/>
      <c r="AD587" s="81"/>
      <c r="AE587" s="81"/>
      <c r="AF587" s="81"/>
      <c r="AG587" s="81"/>
      <c r="AH587" s="81"/>
      <c r="AI587" s="4"/>
      <c r="AJ587" s="377"/>
      <c r="AK587" s="393"/>
      <c r="AL587" s="393"/>
      <c r="AM587" s="393"/>
      <c r="AN587" s="460"/>
    </row>
    <row r="588" spans="1:40" ht="18.75">
      <c r="A588" s="4"/>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c r="AA588" s="81"/>
      <c r="AB588" s="81"/>
      <c r="AC588" s="81"/>
      <c r="AD588" s="81"/>
      <c r="AE588" s="81"/>
      <c r="AF588" s="81"/>
      <c r="AG588" s="81"/>
      <c r="AH588" s="81"/>
      <c r="AI588" s="4"/>
      <c r="AJ588" s="4"/>
      <c r="AK588" s="4"/>
      <c r="AL588" s="4"/>
      <c r="AM588" s="4"/>
      <c r="AN588" s="4"/>
    </row>
    <row r="589" spans="1:40">
      <c r="A589" s="4"/>
      <c r="B589" s="4" t="s">
        <v>976</v>
      </c>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c r="AA589" s="81"/>
      <c r="AB589" s="81"/>
      <c r="AC589" s="81"/>
      <c r="AD589" s="81"/>
      <c r="AE589" s="81"/>
      <c r="AF589" s="81"/>
      <c r="AG589" s="81"/>
      <c r="AH589" s="81"/>
      <c r="AI589" s="4"/>
      <c r="AJ589" s="4"/>
      <c r="AK589" s="4"/>
      <c r="AL589" s="4"/>
      <c r="AM589" s="4"/>
      <c r="AN589" s="4"/>
    </row>
    <row r="590" spans="1:40" ht="18.75">
      <c r="A590" s="4"/>
      <c r="B590" s="81"/>
      <c r="C590" s="81"/>
      <c r="D590" s="128"/>
      <c r="E590" s="206"/>
      <c r="F590" s="206"/>
      <c r="G590" s="206"/>
      <c r="H590" s="206"/>
      <c r="I590" s="206"/>
      <c r="J590" s="271"/>
      <c r="K590" s="125" t="s">
        <v>1082</v>
      </c>
      <c r="L590" s="204"/>
      <c r="M590" s="204"/>
      <c r="N590" s="204"/>
      <c r="O590" s="204"/>
      <c r="P590" s="204"/>
      <c r="Q590" s="268"/>
      <c r="R590" s="125" t="s">
        <v>388</v>
      </c>
      <c r="S590" s="204"/>
      <c r="T590" s="204"/>
      <c r="U590" s="204"/>
      <c r="V590" s="204"/>
      <c r="W590" s="204"/>
      <c r="X590" s="204"/>
      <c r="Y590" s="268"/>
      <c r="Z590" s="125" t="s">
        <v>1065</v>
      </c>
      <c r="AA590" s="204"/>
      <c r="AB590" s="204"/>
      <c r="AC590" s="204"/>
      <c r="AD590" s="204"/>
      <c r="AE590" s="204"/>
      <c r="AF590" s="204"/>
      <c r="AG590" s="204"/>
      <c r="AH590" s="204"/>
      <c r="AI590" s="268"/>
      <c r="AJ590" s="4"/>
      <c r="AK590" s="4"/>
      <c r="AL590" s="4"/>
      <c r="AM590" s="4"/>
      <c r="AN590" s="4"/>
    </row>
    <row r="591" spans="1:40" ht="18.75">
      <c r="A591" s="4"/>
      <c r="B591" s="81"/>
      <c r="C591" s="81"/>
      <c r="D591" s="172" t="s">
        <v>804</v>
      </c>
      <c r="E591" s="240"/>
      <c r="F591" s="240"/>
      <c r="G591" s="240"/>
      <c r="H591" s="240"/>
      <c r="I591" s="240"/>
      <c r="J591" s="333"/>
      <c r="K591" s="343"/>
      <c r="L591" s="358"/>
      <c r="M591" s="358"/>
      <c r="N591" s="358"/>
      <c r="O591" s="358"/>
      <c r="P591" s="358"/>
      <c r="Q591" s="442"/>
      <c r="R591" s="468"/>
      <c r="S591" s="358"/>
      <c r="T591" s="358"/>
      <c r="U591" s="358"/>
      <c r="V591" s="358"/>
      <c r="W591" s="358"/>
      <c r="X591" s="358"/>
      <c r="Y591" s="442"/>
      <c r="Z591" s="468"/>
      <c r="AA591" s="358"/>
      <c r="AB591" s="358"/>
      <c r="AC591" s="358"/>
      <c r="AD591" s="358"/>
      <c r="AE591" s="358"/>
      <c r="AF591" s="358"/>
      <c r="AG591" s="358"/>
      <c r="AH591" s="358"/>
      <c r="AI591" s="617"/>
      <c r="AJ591" s="4"/>
      <c r="AK591" s="4"/>
      <c r="AL591" s="4"/>
      <c r="AM591" s="4"/>
      <c r="AN591" s="4"/>
    </row>
    <row r="592" spans="1:40">
      <c r="A592" s="4"/>
      <c r="B592" s="81"/>
      <c r="C592" s="81"/>
      <c r="D592" s="172" t="s">
        <v>825</v>
      </c>
      <c r="E592" s="240"/>
      <c r="F592" s="240"/>
      <c r="G592" s="240"/>
      <c r="H592" s="240"/>
      <c r="I592" s="240"/>
      <c r="J592" s="240"/>
      <c r="K592" s="344"/>
      <c r="L592" s="359"/>
      <c r="M592" s="359"/>
      <c r="N592" s="359"/>
      <c r="O592" s="359"/>
      <c r="P592" s="359"/>
      <c r="Q592" s="359"/>
      <c r="R592" s="359"/>
      <c r="S592" s="359"/>
      <c r="T592" s="359"/>
      <c r="U592" s="359"/>
      <c r="V592" s="359"/>
      <c r="W592" s="359"/>
      <c r="X592" s="359"/>
      <c r="Y592" s="359"/>
      <c r="Z592" s="359"/>
      <c r="AA592" s="359"/>
      <c r="AB592" s="359"/>
      <c r="AC592" s="359"/>
      <c r="AD592" s="359"/>
      <c r="AE592" s="359"/>
      <c r="AF592" s="359"/>
      <c r="AG592" s="359"/>
      <c r="AH592" s="359"/>
      <c r="AI592" s="618"/>
      <c r="AJ592" s="4"/>
      <c r="AK592" s="4"/>
      <c r="AL592" s="4"/>
      <c r="AM592" s="4"/>
      <c r="AN592" s="4"/>
    </row>
    <row r="593" spans="1:40" ht="18.75">
      <c r="A593" s="4"/>
      <c r="B593" s="81"/>
      <c r="C593" s="81"/>
      <c r="D593" s="172" t="s">
        <v>192</v>
      </c>
      <c r="E593" s="240"/>
      <c r="F593" s="240"/>
      <c r="G593" s="240"/>
      <c r="H593" s="240"/>
      <c r="I593" s="240"/>
      <c r="J593" s="240"/>
      <c r="K593" s="345"/>
      <c r="L593" s="360"/>
      <c r="M593" s="360"/>
      <c r="N593" s="360"/>
      <c r="O593" s="360"/>
      <c r="P593" s="360"/>
      <c r="Q593" s="360"/>
      <c r="R593" s="360"/>
      <c r="S593" s="360"/>
      <c r="T593" s="360"/>
      <c r="U593" s="360"/>
      <c r="V593" s="360"/>
      <c r="W593" s="360"/>
      <c r="X593" s="360"/>
      <c r="Y593" s="360"/>
      <c r="Z593" s="360"/>
      <c r="AA593" s="360"/>
      <c r="AB593" s="360"/>
      <c r="AC593" s="360"/>
      <c r="AD593" s="360"/>
      <c r="AE593" s="360"/>
      <c r="AF593" s="360"/>
      <c r="AG593" s="360"/>
      <c r="AH593" s="360"/>
      <c r="AI593" s="619"/>
      <c r="AJ593" s="4"/>
      <c r="AK593" s="4"/>
      <c r="AL593" s="4"/>
      <c r="AM593" s="4"/>
      <c r="AN593" s="4"/>
    </row>
    <row r="594" spans="1:40" ht="19.5">
      <c r="A594" s="4"/>
      <c r="B594" s="130" t="s">
        <v>715</v>
      </c>
      <c r="C594" s="130"/>
      <c r="D594" s="130"/>
      <c r="E594" s="130"/>
      <c r="F594" s="130"/>
      <c r="G594" s="130"/>
      <c r="H594" s="130"/>
      <c r="I594" s="130"/>
      <c r="J594" s="130"/>
      <c r="K594" s="130"/>
      <c r="L594" s="130"/>
      <c r="M594" s="130"/>
      <c r="N594" s="130"/>
      <c r="O594" s="130"/>
      <c r="P594" s="130"/>
      <c r="Q594" s="130"/>
      <c r="R594" s="130"/>
      <c r="S594" s="130"/>
      <c r="T594" s="130"/>
      <c r="U594" s="130"/>
      <c r="V594" s="130"/>
      <c r="W594" s="130"/>
      <c r="X594" s="130"/>
      <c r="Y594" s="130"/>
      <c r="Z594" s="130"/>
      <c r="AA594" s="130"/>
      <c r="AB594" s="130"/>
      <c r="AC594" s="130"/>
      <c r="AD594" s="116"/>
      <c r="AE594" s="116"/>
      <c r="AF594" s="116"/>
      <c r="AG594" s="116"/>
      <c r="AH594" s="116"/>
      <c r="AI594" s="116"/>
      <c r="AJ594" s="377"/>
      <c r="AK594" s="393"/>
      <c r="AL594" s="393"/>
      <c r="AM594" s="393"/>
      <c r="AN594" s="460"/>
    </row>
    <row r="595" spans="1:40" ht="18.75">
      <c r="A595" s="4"/>
      <c r="B595" s="81"/>
      <c r="C595" s="130" t="s">
        <v>410</v>
      </c>
      <c r="D595" s="130"/>
      <c r="E595" s="130"/>
      <c r="F595" s="130"/>
      <c r="G595" s="130"/>
      <c r="H595" s="130"/>
      <c r="I595" s="130"/>
      <c r="J595" s="130"/>
      <c r="K595" s="130"/>
      <c r="L595" s="130"/>
      <c r="M595" s="130"/>
      <c r="N595" s="130"/>
      <c r="O595" s="130"/>
      <c r="P595" s="130"/>
      <c r="Q595" s="130"/>
      <c r="R595" s="130"/>
      <c r="S595" s="116"/>
      <c r="T595" s="116"/>
      <c r="U595" s="116"/>
      <c r="V595" s="116"/>
      <c r="W595" s="116"/>
      <c r="X595" s="116"/>
      <c r="Y595" s="116"/>
      <c r="Z595" s="116"/>
      <c r="AA595" s="116"/>
      <c r="AB595" s="116"/>
      <c r="AC595" s="116"/>
      <c r="AD595" s="116"/>
      <c r="AE595" s="116"/>
      <c r="AF595" s="116"/>
      <c r="AG595" s="116"/>
      <c r="AH595" s="116"/>
      <c r="AI595" s="116"/>
      <c r="AJ595" s="4"/>
      <c r="AK595" s="4"/>
      <c r="AL595" s="4"/>
      <c r="AM595" s="4"/>
      <c r="AN595" s="4"/>
    </row>
    <row r="596" spans="1:40" ht="18.75">
      <c r="A596" s="4"/>
      <c r="B596" s="81"/>
      <c r="C596" s="81"/>
      <c r="D596" s="144"/>
      <c r="E596" s="144"/>
      <c r="F596" s="144"/>
      <c r="G596" s="144"/>
      <c r="H596" s="144"/>
      <c r="I596" s="144"/>
      <c r="J596" s="144"/>
      <c r="K596" s="138" t="s">
        <v>1030</v>
      </c>
      <c r="L596" s="138"/>
      <c r="M596" s="138"/>
      <c r="N596" s="138"/>
      <c r="O596" s="138"/>
      <c r="P596" s="138"/>
      <c r="Q596" s="138"/>
      <c r="R596" s="138" t="s">
        <v>54</v>
      </c>
      <c r="S596" s="138"/>
      <c r="T596" s="138"/>
      <c r="U596" s="138"/>
      <c r="V596" s="138"/>
      <c r="W596" s="138"/>
      <c r="X596" s="138"/>
      <c r="Y596" s="138" t="s">
        <v>1030</v>
      </c>
      <c r="Z596" s="138"/>
      <c r="AA596" s="138"/>
      <c r="AB596" s="138"/>
      <c r="AC596" s="138"/>
      <c r="AD596" s="138"/>
      <c r="AE596" s="125"/>
      <c r="AF596" s="138" t="s">
        <v>54</v>
      </c>
      <c r="AG596" s="138"/>
      <c r="AH596" s="138"/>
      <c r="AI596" s="138"/>
      <c r="AJ596" s="138"/>
      <c r="AK596" s="692"/>
      <c r="AL596" s="692"/>
      <c r="AM596" s="706"/>
      <c r="AN596" s="4"/>
    </row>
    <row r="597" spans="1:40" ht="18.75">
      <c r="A597" s="4"/>
      <c r="B597" s="81"/>
      <c r="C597" s="81"/>
      <c r="D597" s="252" t="s">
        <v>526</v>
      </c>
      <c r="E597" s="252"/>
      <c r="F597" s="252"/>
      <c r="G597" s="252"/>
      <c r="H597" s="252"/>
      <c r="I597" s="252"/>
      <c r="J597" s="334"/>
      <c r="K597" s="346"/>
      <c r="L597" s="361"/>
      <c r="M597" s="361"/>
      <c r="N597" s="361"/>
      <c r="O597" s="361"/>
      <c r="P597" s="361"/>
      <c r="Q597" s="443"/>
      <c r="R597" s="346"/>
      <c r="S597" s="361"/>
      <c r="T597" s="361"/>
      <c r="U597" s="361"/>
      <c r="V597" s="361"/>
      <c r="W597" s="361"/>
      <c r="X597" s="443"/>
      <c r="Y597" s="536"/>
      <c r="Z597" s="554"/>
      <c r="AA597" s="554"/>
      <c r="AB597" s="554"/>
      <c r="AC597" s="554"/>
      <c r="AD597" s="554"/>
      <c r="AE597" s="590"/>
      <c r="AF597" s="536"/>
      <c r="AG597" s="554"/>
      <c r="AH597" s="554"/>
      <c r="AI597" s="554"/>
      <c r="AJ597" s="554"/>
      <c r="AK597" s="554"/>
      <c r="AL597" s="700"/>
      <c r="AM597" s="4"/>
      <c r="AN597" s="4"/>
    </row>
    <row r="598" spans="1:40" ht="19.5">
      <c r="A598" s="4"/>
      <c r="B598" s="81"/>
      <c r="C598" s="81"/>
      <c r="D598" s="252" t="s">
        <v>1089</v>
      </c>
      <c r="E598" s="252"/>
      <c r="F598" s="252"/>
      <c r="G598" s="252"/>
      <c r="H598" s="252"/>
      <c r="I598" s="252"/>
      <c r="J598" s="334"/>
      <c r="K598" s="347"/>
      <c r="L598" s="362"/>
      <c r="M598" s="362"/>
      <c r="N598" s="362"/>
      <c r="O598" s="362"/>
      <c r="P598" s="362"/>
      <c r="Q598" s="444"/>
      <c r="R598" s="347"/>
      <c r="S598" s="362"/>
      <c r="T598" s="362"/>
      <c r="U598" s="362"/>
      <c r="V598" s="362"/>
      <c r="W598" s="362"/>
      <c r="X598" s="444"/>
      <c r="Y598" s="347"/>
      <c r="Z598" s="362"/>
      <c r="AA598" s="362"/>
      <c r="AB598" s="362"/>
      <c r="AC598" s="362"/>
      <c r="AD598" s="362"/>
      <c r="AE598" s="444"/>
      <c r="AF598" s="347"/>
      <c r="AG598" s="362"/>
      <c r="AH598" s="362"/>
      <c r="AI598" s="362"/>
      <c r="AJ598" s="362"/>
      <c r="AK598" s="362"/>
      <c r="AL598" s="444"/>
      <c r="AM598" s="4"/>
      <c r="AN598" s="4"/>
    </row>
    <row r="599" spans="1:40" ht="19.5">
      <c r="A599" s="4"/>
      <c r="B599" s="81"/>
      <c r="C599" s="81"/>
      <c r="D599" s="252" t="s">
        <v>48</v>
      </c>
      <c r="E599" s="252"/>
      <c r="F599" s="252"/>
      <c r="G599" s="252"/>
      <c r="H599" s="252"/>
      <c r="I599" s="252"/>
      <c r="J599" s="334"/>
      <c r="K599" s="348"/>
      <c r="L599" s="363"/>
      <c r="M599" s="363"/>
      <c r="N599" s="363"/>
      <c r="O599" s="363"/>
      <c r="P599" s="363"/>
      <c r="Q599" s="445"/>
      <c r="R599" s="348"/>
      <c r="S599" s="363"/>
      <c r="T599" s="363"/>
      <c r="U599" s="363"/>
      <c r="V599" s="363"/>
      <c r="W599" s="363"/>
      <c r="X599" s="445"/>
      <c r="Y599" s="348"/>
      <c r="Z599" s="363"/>
      <c r="AA599" s="363"/>
      <c r="AB599" s="363"/>
      <c r="AC599" s="363"/>
      <c r="AD599" s="363"/>
      <c r="AE599" s="445"/>
      <c r="AF599" s="348"/>
      <c r="AG599" s="363"/>
      <c r="AH599" s="363"/>
      <c r="AI599" s="363"/>
      <c r="AJ599" s="363"/>
      <c r="AK599" s="363"/>
      <c r="AL599" s="445"/>
      <c r="AM599" s="4"/>
      <c r="AN599" s="4"/>
    </row>
    <row r="600" spans="1:40" ht="18.75">
      <c r="A600" s="4"/>
      <c r="B600" s="80" t="s">
        <v>510</v>
      </c>
      <c r="C600" s="80"/>
      <c r="D600" s="80"/>
      <c r="E600" s="80"/>
      <c r="F600" s="80"/>
      <c r="G600" s="80"/>
      <c r="H600" s="80"/>
      <c r="I600" s="80"/>
      <c r="J600" s="80"/>
      <c r="K600" s="80"/>
      <c r="L600" s="80"/>
      <c r="M600" s="80"/>
      <c r="N600" s="80"/>
      <c r="O600" s="80"/>
      <c r="P600" s="80"/>
      <c r="Q600" s="80"/>
      <c r="R600" s="80"/>
      <c r="S600" s="80"/>
      <c r="T600" s="80"/>
      <c r="U600" s="80"/>
      <c r="V600" s="80"/>
      <c r="W600" s="80"/>
      <c r="X600" s="80"/>
      <c r="Y600" s="80"/>
      <c r="Z600" s="80"/>
      <c r="AA600" s="80"/>
      <c r="AB600" s="80"/>
      <c r="AC600" s="80"/>
      <c r="AD600" s="80"/>
      <c r="AE600" s="80"/>
      <c r="AF600" s="80"/>
      <c r="AG600" s="80"/>
      <c r="AH600" s="80"/>
      <c r="AI600" s="4"/>
      <c r="AJ600" s="627"/>
      <c r="AK600" s="676"/>
      <c r="AL600" s="676"/>
      <c r="AM600" s="371"/>
      <c r="AN600" s="412"/>
    </row>
    <row r="601" spans="1:40" ht="18.75">
      <c r="A601" s="4"/>
      <c r="B601" s="80" t="s">
        <v>740</v>
      </c>
      <c r="C601" s="80"/>
      <c r="D601" s="80"/>
      <c r="E601" s="80"/>
      <c r="F601" s="80"/>
      <c r="G601" s="80"/>
      <c r="H601" s="80"/>
      <c r="I601" s="80"/>
      <c r="J601" s="80"/>
      <c r="K601" s="80"/>
      <c r="L601" s="80"/>
      <c r="M601" s="80"/>
      <c r="N601" s="80"/>
      <c r="O601" s="80"/>
      <c r="P601" s="80"/>
      <c r="Q601" s="80"/>
      <c r="R601" s="80"/>
      <c r="S601" s="80"/>
      <c r="T601" s="80"/>
      <c r="U601" s="80"/>
      <c r="V601" s="80"/>
      <c r="W601" s="80"/>
      <c r="X601" s="80"/>
      <c r="Y601" s="80"/>
      <c r="Z601" s="80"/>
      <c r="AA601" s="80"/>
      <c r="AB601" s="80"/>
      <c r="AC601" s="80"/>
      <c r="AD601" s="80"/>
      <c r="AE601" s="80"/>
      <c r="AF601" s="80"/>
      <c r="AG601" s="80"/>
      <c r="AH601" s="80"/>
      <c r="AI601" s="4"/>
      <c r="AJ601" s="625"/>
      <c r="AK601" s="675"/>
      <c r="AL601" s="675"/>
      <c r="AM601" s="675"/>
      <c r="AN601" s="731"/>
    </row>
    <row r="602" spans="1:40" ht="18.75">
      <c r="A602" s="4"/>
      <c r="B602" s="102" t="s">
        <v>1148</v>
      </c>
      <c r="C602" s="102"/>
      <c r="D602" s="102"/>
      <c r="E602" s="102"/>
      <c r="F602" s="102"/>
      <c r="G602" s="102"/>
      <c r="H602" s="102"/>
      <c r="I602" s="102"/>
      <c r="J602" s="102"/>
      <c r="K602" s="102"/>
      <c r="L602" s="102"/>
      <c r="M602" s="102"/>
      <c r="N602" s="102"/>
      <c r="O602" s="401"/>
      <c r="P602" s="419"/>
      <c r="Q602" s="419"/>
      <c r="R602" s="419"/>
      <c r="S602" s="419"/>
      <c r="T602" s="419"/>
      <c r="U602" s="419"/>
      <c r="V602" s="419"/>
      <c r="W602" s="419"/>
      <c r="X602" s="419"/>
      <c r="Y602" s="419"/>
      <c r="Z602" s="419"/>
      <c r="AA602" s="419"/>
      <c r="AB602" s="419"/>
      <c r="AC602" s="419"/>
      <c r="AD602" s="419"/>
      <c r="AE602" s="419"/>
      <c r="AF602" s="419"/>
      <c r="AG602" s="419"/>
      <c r="AH602" s="419"/>
      <c r="AI602" s="419"/>
      <c r="AJ602" s="419"/>
      <c r="AK602" s="419"/>
      <c r="AL602" s="419"/>
      <c r="AM602" s="419"/>
      <c r="AN602" s="759"/>
    </row>
    <row r="603" spans="1:40" s="70" customFormat="1">
      <c r="A603" s="4"/>
      <c r="B603" s="131"/>
      <c r="C603" s="131"/>
      <c r="D603" s="131"/>
      <c r="E603" s="131"/>
      <c r="F603" s="131"/>
      <c r="G603" s="131"/>
      <c r="H603" s="131"/>
      <c r="I603" s="131"/>
      <c r="J603" s="131"/>
      <c r="K603" s="131"/>
      <c r="L603" s="131"/>
      <c r="M603" s="131"/>
      <c r="N603" s="131"/>
      <c r="O603" s="131"/>
      <c r="P603" s="131"/>
      <c r="Q603" s="131"/>
      <c r="R603" s="131"/>
      <c r="S603" s="131"/>
      <c r="T603" s="131"/>
      <c r="U603" s="131"/>
      <c r="V603" s="131"/>
      <c r="W603" s="131"/>
      <c r="X603" s="131"/>
      <c r="Y603" s="131"/>
      <c r="Z603" s="131"/>
      <c r="AA603" s="131"/>
      <c r="AB603" s="131"/>
      <c r="AC603" s="131"/>
      <c r="AD603" s="131"/>
      <c r="AE603" s="131"/>
      <c r="AF603" s="131"/>
      <c r="AG603" s="131"/>
      <c r="AH603" s="131"/>
      <c r="AI603" s="4"/>
      <c r="AJ603" s="440"/>
      <c r="AK603" s="440"/>
      <c r="AL603" s="440"/>
      <c r="AM603" s="440"/>
      <c r="AN603" s="440"/>
    </row>
    <row r="604" spans="1:40" s="1" customFormat="1" ht="18.75">
      <c r="A604" s="75" t="s">
        <v>524</v>
      </c>
      <c r="B604" s="75"/>
      <c r="C604" s="75"/>
      <c r="D604" s="75"/>
      <c r="E604" s="75"/>
      <c r="F604" s="75"/>
      <c r="G604" s="75"/>
      <c r="H604" s="75"/>
      <c r="I604" s="75"/>
      <c r="J604" s="75"/>
      <c r="K604" s="75"/>
      <c r="L604" s="75"/>
      <c r="M604" s="75"/>
      <c r="N604" s="75"/>
      <c r="O604" s="75"/>
      <c r="P604" s="75"/>
      <c r="Q604" s="75"/>
      <c r="R604" s="75"/>
      <c r="S604" s="75"/>
      <c r="T604" s="75"/>
      <c r="U604" s="75"/>
      <c r="V604" s="75"/>
      <c r="W604" s="75"/>
      <c r="X604" s="75"/>
      <c r="Y604" s="75"/>
      <c r="Z604" s="75"/>
      <c r="AA604" s="75"/>
      <c r="AB604" s="75"/>
      <c r="AC604" s="75"/>
      <c r="AD604" s="75"/>
      <c r="AE604" s="75"/>
      <c r="AF604" s="75"/>
      <c r="AG604" s="75"/>
      <c r="AH604" s="75"/>
      <c r="AI604" s="4"/>
      <c r="AJ604" s="4"/>
      <c r="AK604" s="4"/>
      <c r="AL604" s="4"/>
      <c r="AM604" s="4"/>
      <c r="AN604" s="4"/>
    </row>
    <row r="605" spans="1:40" ht="19.5">
      <c r="A605" s="4"/>
      <c r="B605" s="80" t="s">
        <v>1008</v>
      </c>
      <c r="C605" s="80"/>
      <c r="D605" s="80"/>
      <c r="E605" s="80"/>
      <c r="F605" s="80"/>
      <c r="G605" s="80"/>
      <c r="H605" s="80"/>
      <c r="I605" s="80"/>
      <c r="J605" s="80"/>
      <c r="K605" s="80"/>
      <c r="L605" s="80"/>
      <c r="M605" s="80"/>
      <c r="N605" s="80"/>
      <c r="O605" s="80"/>
      <c r="P605" s="80"/>
      <c r="Q605" s="80"/>
      <c r="R605" s="80"/>
      <c r="S605" s="80"/>
      <c r="T605" s="80"/>
      <c r="U605" s="80"/>
      <c r="V605" s="80"/>
      <c r="W605" s="80"/>
      <c r="X605" s="80"/>
      <c r="Y605" s="80"/>
      <c r="Z605" s="80"/>
      <c r="AA605" s="80"/>
      <c r="AB605" s="80"/>
      <c r="AC605" s="80"/>
      <c r="AD605" s="80"/>
      <c r="AE605" s="80"/>
      <c r="AF605" s="80"/>
      <c r="AG605" s="80"/>
      <c r="AH605" s="80"/>
      <c r="AI605" s="4"/>
      <c r="AJ605" s="377"/>
      <c r="AK605" s="393"/>
      <c r="AL605" s="393"/>
      <c r="AM605" s="393"/>
      <c r="AN605" s="460"/>
    </row>
    <row r="606" spans="1:40" ht="18.75">
      <c r="A606" s="4"/>
      <c r="B606" s="81"/>
      <c r="C606" s="80" t="s">
        <v>699</v>
      </c>
      <c r="D606" s="80"/>
      <c r="E606" s="80"/>
      <c r="F606" s="80"/>
      <c r="G606" s="80"/>
      <c r="H606" s="80"/>
      <c r="I606" s="80"/>
      <c r="J606" s="80"/>
      <c r="K606" s="80"/>
      <c r="L606" s="80"/>
      <c r="M606" s="80"/>
      <c r="N606" s="80"/>
      <c r="O606" s="80"/>
      <c r="P606" s="80"/>
      <c r="Q606" s="80"/>
      <c r="R606" s="80"/>
      <c r="S606" s="80"/>
      <c r="T606" s="80"/>
      <c r="U606" s="80"/>
      <c r="V606" s="80"/>
      <c r="W606" s="80"/>
      <c r="X606" s="80"/>
      <c r="Y606" s="80"/>
      <c r="Z606" s="80"/>
      <c r="AA606" s="80"/>
      <c r="AB606" s="80"/>
      <c r="AC606" s="80"/>
      <c r="AD606" s="80"/>
      <c r="AE606" s="80"/>
      <c r="AF606" s="80"/>
      <c r="AG606" s="81"/>
      <c r="AH606" s="81"/>
      <c r="AI606" s="4"/>
      <c r="AJ606" s="4"/>
      <c r="AK606" s="4"/>
      <c r="AL606" s="4"/>
      <c r="AM606" s="4"/>
      <c r="AN606" s="4"/>
    </row>
    <row r="607" spans="1:40">
      <c r="A607" s="4"/>
      <c r="B607" s="4"/>
      <c r="C607" s="75" t="s">
        <v>1009</v>
      </c>
      <c r="D607" s="75"/>
      <c r="E607" s="75"/>
      <c r="F607" s="75"/>
      <c r="G607" s="75"/>
      <c r="H607" s="75"/>
      <c r="I607" s="75"/>
      <c r="J607" s="75"/>
      <c r="K607" s="75"/>
      <c r="L607" s="75"/>
      <c r="M607" s="75"/>
      <c r="N607" s="75"/>
      <c r="O607" s="75"/>
      <c r="P607" s="75"/>
      <c r="Q607" s="75"/>
      <c r="R607" s="75"/>
      <c r="S607" s="75"/>
      <c r="T607" s="75"/>
      <c r="U607" s="75"/>
      <c r="V607" s="75"/>
      <c r="W607" s="75"/>
      <c r="X607" s="75"/>
      <c r="Y607" s="75"/>
      <c r="Z607" s="75"/>
      <c r="AA607" s="75"/>
      <c r="AB607" s="75"/>
      <c r="AC607" s="75"/>
      <c r="AD607" s="75"/>
      <c r="AE607" s="75"/>
      <c r="AF607" s="75"/>
      <c r="AG607" s="75"/>
      <c r="AH607" s="75"/>
      <c r="AI607" s="4"/>
      <c r="AJ607" s="91"/>
      <c r="AK607" s="91"/>
      <c r="AL607" s="91"/>
      <c r="AM607" s="91"/>
      <c r="AN607" s="91"/>
    </row>
    <row r="608" spans="1:40">
      <c r="A608" s="4"/>
      <c r="B608" s="4"/>
      <c r="C608" s="75" t="s">
        <v>606</v>
      </c>
      <c r="D608" s="75"/>
      <c r="E608" s="75"/>
      <c r="F608" s="75"/>
      <c r="G608" s="75"/>
      <c r="H608" s="75"/>
      <c r="I608" s="75"/>
      <c r="J608" s="75"/>
      <c r="K608" s="75"/>
      <c r="L608" s="75"/>
      <c r="M608" s="75"/>
      <c r="N608" s="75"/>
      <c r="O608" s="75"/>
      <c r="P608" s="75"/>
      <c r="Q608" s="75"/>
      <c r="R608" s="75"/>
      <c r="S608" s="75"/>
      <c r="T608" s="75"/>
      <c r="U608" s="75"/>
      <c r="V608" s="75"/>
      <c r="W608" s="75"/>
      <c r="X608" s="75"/>
      <c r="Y608" s="75"/>
      <c r="Z608" s="75"/>
      <c r="AA608" s="75"/>
      <c r="AB608" s="75"/>
      <c r="AC608" s="75"/>
      <c r="AD608" s="75"/>
      <c r="AE608" s="75"/>
      <c r="AF608" s="75"/>
      <c r="AG608" s="75"/>
      <c r="AH608" s="75"/>
      <c r="AI608" s="4"/>
      <c r="AJ608" s="91"/>
      <c r="AK608" s="91"/>
      <c r="AL608" s="91"/>
      <c r="AM608" s="91"/>
      <c r="AN608" s="91"/>
    </row>
    <row r="609" spans="1:40">
      <c r="A609" s="4"/>
      <c r="B609" s="4"/>
      <c r="C609" s="4" t="s">
        <v>831</v>
      </c>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91"/>
      <c r="AK609" s="91"/>
      <c r="AL609" s="91"/>
      <c r="AM609" s="91"/>
      <c r="AN609" s="91"/>
    </row>
    <row r="610" spans="1:40">
      <c r="A610" s="4"/>
      <c r="B610" s="4"/>
      <c r="C610" s="75" t="s">
        <v>1010</v>
      </c>
      <c r="D610" s="75"/>
      <c r="E610" s="75"/>
      <c r="F610" s="75"/>
      <c r="G610" s="75"/>
      <c r="H610" s="75"/>
      <c r="I610" s="75"/>
      <c r="J610" s="75"/>
      <c r="K610" s="75"/>
      <c r="L610" s="75"/>
      <c r="M610" s="75"/>
      <c r="N610" s="75"/>
      <c r="O610" s="75"/>
      <c r="P610" s="75"/>
      <c r="Q610" s="75"/>
      <c r="R610" s="75"/>
      <c r="S610" s="75"/>
      <c r="T610" s="75"/>
      <c r="U610" s="75"/>
      <c r="V610" s="75"/>
      <c r="W610" s="75"/>
      <c r="X610" s="75"/>
      <c r="Y610" s="75"/>
      <c r="Z610" s="75"/>
      <c r="AA610" s="75"/>
      <c r="AB610" s="75"/>
      <c r="AC610" s="75"/>
      <c r="AD610" s="75"/>
      <c r="AE610" s="75"/>
      <c r="AF610" s="75"/>
      <c r="AG610" s="75"/>
      <c r="AH610" s="75"/>
      <c r="AI610" s="4"/>
      <c r="AJ610" s="91"/>
      <c r="AK610" s="91"/>
      <c r="AL610" s="91"/>
      <c r="AM610" s="91"/>
      <c r="AN610" s="91"/>
    </row>
    <row r="611" spans="1:40" ht="18.75">
      <c r="A611" s="4"/>
      <c r="B611" s="4"/>
      <c r="C611" s="75" t="s">
        <v>771</v>
      </c>
      <c r="D611" s="75"/>
      <c r="E611" s="75"/>
      <c r="F611" s="75"/>
      <c r="G611" s="75"/>
      <c r="H611" s="75"/>
      <c r="I611" s="75"/>
      <c r="J611" s="75"/>
      <c r="K611" s="75"/>
      <c r="L611" s="75"/>
      <c r="M611" s="75"/>
      <c r="N611" s="75"/>
      <c r="O611" s="75"/>
      <c r="P611" s="75"/>
      <c r="Q611" s="75"/>
      <c r="R611" s="75"/>
      <c r="S611" s="75"/>
      <c r="T611" s="75"/>
      <c r="U611" s="75"/>
      <c r="V611" s="75"/>
      <c r="W611" s="75"/>
      <c r="X611" s="75"/>
      <c r="Y611" s="75"/>
      <c r="Z611" s="75"/>
      <c r="AA611" s="75"/>
      <c r="AB611" s="75"/>
      <c r="AC611" s="75"/>
      <c r="AD611" s="75"/>
      <c r="AE611" s="75"/>
      <c r="AF611" s="75"/>
      <c r="AG611" s="75"/>
      <c r="AH611" s="75"/>
      <c r="AI611" s="4"/>
      <c r="AJ611" s="91"/>
      <c r="AK611" s="91"/>
      <c r="AL611" s="91"/>
      <c r="AM611" s="91"/>
      <c r="AN611" s="91"/>
    </row>
    <row r="612" spans="1:40" ht="18.75">
      <c r="A612" s="4"/>
      <c r="B612" s="75" t="s">
        <v>530</v>
      </c>
      <c r="C612" s="75"/>
      <c r="D612" s="75"/>
      <c r="E612" s="75"/>
      <c r="F612" s="75"/>
      <c r="G612" s="75"/>
      <c r="H612" s="75"/>
      <c r="I612" s="75"/>
      <c r="J612" s="75"/>
      <c r="K612" s="75"/>
      <c r="L612" s="75"/>
      <c r="M612" s="75"/>
      <c r="N612" s="75"/>
      <c r="O612" s="75"/>
      <c r="P612" s="75"/>
      <c r="Q612" s="75"/>
      <c r="R612" s="75"/>
      <c r="S612" s="75"/>
      <c r="T612" s="75"/>
      <c r="U612" s="75"/>
      <c r="V612" s="75"/>
      <c r="W612" s="75"/>
      <c r="X612" s="75"/>
      <c r="Y612" s="75"/>
      <c r="Z612" s="75"/>
      <c r="AA612" s="75"/>
      <c r="AB612" s="75"/>
      <c r="AC612" s="75"/>
      <c r="AD612" s="75"/>
      <c r="AE612" s="75"/>
      <c r="AF612" s="75"/>
      <c r="AG612" s="75"/>
      <c r="AH612" s="75"/>
      <c r="AI612" s="4"/>
      <c r="AJ612" s="352"/>
      <c r="AK612" s="371"/>
      <c r="AL612" s="371"/>
      <c r="AM612" s="371"/>
      <c r="AN612" s="412"/>
    </row>
    <row r="613" spans="1:40" ht="18.75">
      <c r="A613" s="4"/>
      <c r="B613" s="75" t="s">
        <v>683</v>
      </c>
      <c r="C613" s="75"/>
      <c r="D613" s="75"/>
      <c r="E613" s="75"/>
      <c r="F613" s="75"/>
      <c r="G613" s="75"/>
      <c r="H613" s="75"/>
      <c r="I613" s="75"/>
      <c r="J613" s="75"/>
      <c r="K613" s="75"/>
      <c r="L613" s="75"/>
      <c r="M613" s="75"/>
      <c r="N613" s="75"/>
      <c r="O613" s="75"/>
      <c r="P613" s="75"/>
      <c r="Q613" s="75"/>
      <c r="R613" s="75"/>
      <c r="S613" s="75"/>
      <c r="T613" s="75"/>
      <c r="U613" s="75"/>
      <c r="V613" s="75"/>
      <c r="W613" s="75"/>
      <c r="X613" s="75"/>
      <c r="Y613" s="75"/>
      <c r="Z613" s="75"/>
      <c r="AA613" s="75"/>
      <c r="AB613" s="75"/>
      <c r="AC613" s="75"/>
      <c r="AD613" s="75"/>
      <c r="AE613" s="75"/>
      <c r="AF613" s="75"/>
      <c r="AG613" s="75"/>
      <c r="AH613" s="75"/>
      <c r="AI613" s="4"/>
      <c r="AJ613" s="353"/>
      <c r="AK613" s="372"/>
      <c r="AL613" s="372"/>
      <c r="AM613" s="372"/>
      <c r="AN613" s="413"/>
    </row>
    <row r="614" spans="1:40" ht="18.7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row>
    <row r="615" spans="1:40" ht="20">
      <c r="A615" s="71" t="s">
        <v>189</v>
      </c>
      <c r="B615" s="71"/>
      <c r="C615" s="71"/>
      <c r="D615" s="71"/>
      <c r="E615" s="71"/>
      <c r="F615" s="71"/>
      <c r="G615" s="71"/>
      <c r="H615" s="71"/>
      <c r="I615" s="71"/>
      <c r="J615" s="71"/>
      <c r="K615" s="71"/>
      <c r="L615" s="71"/>
      <c r="M615" s="71"/>
      <c r="N615" s="71"/>
      <c r="O615" s="71"/>
      <c r="P615" s="71"/>
      <c r="Q615" s="71"/>
      <c r="R615" s="71"/>
      <c r="S615" s="71"/>
      <c r="T615" s="71"/>
      <c r="U615" s="71"/>
      <c r="V615" s="71"/>
      <c r="W615" s="71"/>
      <c r="X615" s="71"/>
      <c r="Y615" s="71"/>
      <c r="Z615" s="71"/>
      <c r="AA615" s="71"/>
      <c r="AB615" s="71"/>
      <c r="AC615" s="71"/>
      <c r="AD615" s="71"/>
      <c r="AE615" s="71"/>
      <c r="AF615" s="71"/>
      <c r="AG615" s="71"/>
      <c r="AH615" s="71"/>
      <c r="AI615" s="4"/>
      <c r="AJ615" s="4"/>
      <c r="AK615" s="4"/>
      <c r="AL615" s="4"/>
      <c r="AM615" s="4"/>
      <c r="AN615" s="4"/>
    </row>
    <row r="616" spans="1:40" ht="18.75">
      <c r="A616" s="4" t="s">
        <v>331</v>
      </c>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row>
    <row r="617" spans="1:40" ht="18.75">
      <c r="A617" s="4"/>
      <c r="B617" s="4" t="s">
        <v>568</v>
      </c>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530"/>
      <c r="AK617" s="549"/>
      <c r="AL617" s="549"/>
      <c r="AM617" s="549"/>
      <c r="AN617" s="728"/>
    </row>
    <row r="618" spans="1:40">
      <c r="A618" s="4"/>
      <c r="B618" s="4" t="s">
        <v>13</v>
      </c>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531"/>
      <c r="AK618" s="550"/>
      <c r="AL618" s="550"/>
      <c r="AM618" s="550"/>
      <c r="AN618" s="730"/>
    </row>
    <row r="619" spans="1:40">
      <c r="A619" s="4"/>
      <c r="B619" s="4" t="s">
        <v>840</v>
      </c>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531"/>
      <c r="AK619" s="550"/>
      <c r="AL619" s="550"/>
      <c r="AM619" s="550"/>
      <c r="AN619" s="730"/>
    </row>
    <row r="620" spans="1:40" ht="18.75">
      <c r="A620" s="4"/>
      <c r="B620" s="4" t="s">
        <v>437</v>
      </c>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353"/>
      <c r="AK620" s="372"/>
      <c r="AL620" s="372"/>
      <c r="AM620" s="372"/>
      <c r="AN620" s="413"/>
    </row>
    <row r="621" spans="1:40" ht="18.7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row>
    <row r="622" spans="1:40" ht="18.75">
      <c r="A622" s="4" t="s">
        <v>1224</v>
      </c>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row>
    <row r="623" spans="1:40" ht="18.75">
      <c r="A623" s="4"/>
      <c r="B623" s="4" t="s">
        <v>495</v>
      </c>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530"/>
      <c r="AK623" s="549"/>
      <c r="AL623" s="549"/>
      <c r="AM623" s="549"/>
      <c r="AN623" s="728"/>
    </row>
    <row r="624" spans="1:40">
      <c r="A624" s="4"/>
      <c r="B624" s="4" t="s">
        <v>43</v>
      </c>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531"/>
      <c r="AK624" s="550"/>
      <c r="AL624" s="550"/>
      <c r="AM624" s="550"/>
      <c r="AN624" s="730"/>
    </row>
    <row r="625" spans="1:40">
      <c r="A625" s="4"/>
      <c r="B625" s="4" t="s">
        <v>394</v>
      </c>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531"/>
      <c r="AK625" s="550"/>
      <c r="AL625" s="550"/>
      <c r="AM625" s="550"/>
      <c r="AN625" s="730"/>
    </row>
    <row r="626" spans="1:40">
      <c r="A626" s="4"/>
      <c r="B626" s="4" t="s">
        <v>196</v>
      </c>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531"/>
      <c r="AK626" s="550"/>
      <c r="AL626" s="550"/>
      <c r="AM626" s="550"/>
      <c r="AN626" s="730"/>
    </row>
    <row r="627" spans="1:40">
      <c r="A627" s="4"/>
      <c r="B627" s="4" t="s">
        <v>141</v>
      </c>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531"/>
      <c r="AK627" s="550"/>
      <c r="AL627" s="550"/>
      <c r="AM627" s="550"/>
      <c r="AN627" s="730"/>
    </row>
    <row r="628" spans="1:40">
      <c r="A628" s="4"/>
      <c r="B628" s="4" t="s">
        <v>550</v>
      </c>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531"/>
      <c r="AK628" s="550"/>
      <c r="AL628" s="550"/>
      <c r="AM628" s="550"/>
      <c r="AN628" s="730"/>
    </row>
    <row r="629" spans="1:40">
      <c r="A629" s="4"/>
      <c r="B629" s="4" t="s">
        <v>977</v>
      </c>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625"/>
      <c r="AK629" s="675"/>
      <c r="AL629" s="675"/>
      <c r="AM629" s="675"/>
      <c r="AN629" s="731"/>
    </row>
    <row r="630" spans="1:40">
      <c r="A630" s="4"/>
      <c r="B630" s="4" t="s">
        <v>980</v>
      </c>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531"/>
      <c r="AK630" s="550"/>
      <c r="AL630" s="550"/>
      <c r="AM630" s="550"/>
      <c r="AN630" s="730"/>
    </row>
    <row r="631" spans="1:40" ht="19.5" customHeight="1">
      <c r="A631" s="4"/>
      <c r="B631" s="80" t="s">
        <v>1111</v>
      </c>
      <c r="C631" s="80"/>
      <c r="D631" s="80"/>
      <c r="E631" s="80"/>
      <c r="F631" s="80"/>
      <c r="G631" s="80"/>
      <c r="H631" s="80"/>
      <c r="I631" s="80"/>
      <c r="J631" s="80"/>
      <c r="K631" s="80"/>
      <c r="L631" s="80"/>
      <c r="M631" s="80"/>
      <c r="N631" s="80"/>
      <c r="O631" s="80"/>
      <c r="P631" s="80"/>
      <c r="Q631" s="80"/>
      <c r="R631" s="80"/>
      <c r="S631" s="80"/>
      <c r="T631" s="80"/>
      <c r="U631" s="80"/>
      <c r="V631" s="80"/>
      <c r="W631" s="80"/>
      <c r="X631" s="80"/>
      <c r="Y631" s="80"/>
      <c r="Z631" s="80"/>
      <c r="AA631" s="80"/>
      <c r="AB631" s="80"/>
      <c r="AC631" s="80"/>
      <c r="AD631" s="80"/>
      <c r="AE631" s="80"/>
      <c r="AF631" s="80"/>
      <c r="AG631" s="80"/>
      <c r="AH631" s="80"/>
      <c r="AI631" s="4"/>
      <c r="AJ631" s="353"/>
      <c r="AK631" s="372"/>
      <c r="AL631" s="372"/>
      <c r="AM631" s="372"/>
      <c r="AN631" s="413"/>
    </row>
    <row r="632" spans="1:40" ht="18.75">
      <c r="A632" s="4"/>
      <c r="B632" s="80"/>
      <c r="C632" s="80"/>
      <c r="D632" s="80"/>
      <c r="E632" s="80"/>
      <c r="F632" s="80"/>
      <c r="G632" s="80"/>
      <c r="H632" s="80"/>
      <c r="I632" s="80"/>
      <c r="J632" s="80"/>
      <c r="K632" s="80"/>
      <c r="L632" s="80"/>
      <c r="M632" s="80"/>
      <c r="N632" s="80"/>
      <c r="O632" s="80"/>
      <c r="P632" s="80"/>
      <c r="Q632" s="80"/>
      <c r="R632" s="80"/>
      <c r="S632" s="80"/>
      <c r="T632" s="80"/>
      <c r="U632" s="80"/>
      <c r="V632" s="80"/>
      <c r="W632" s="80"/>
      <c r="X632" s="80"/>
      <c r="Y632" s="80"/>
      <c r="Z632" s="80"/>
      <c r="AA632" s="80"/>
      <c r="AB632" s="80"/>
      <c r="AC632" s="80"/>
      <c r="AD632" s="80"/>
      <c r="AE632" s="80"/>
      <c r="AF632" s="80"/>
      <c r="AG632" s="80"/>
      <c r="AH632" s="80"/>
      <c r="AI632" s="4"/>
      <c r="AJ632" s="91"/>
      <c r="AK632" s="91"/>
      <c r="AL632" s="91"/>
      <c r="AM632" s="91"/>
      <c r="AN632" s="91"/>
    </row>
    <row r="633" spans="1:40" ht="18.75" customHeight="1">
      <c r="A633" s="4"/>
      <c r="B633" s="79" t="s">
        <v>1250</v>
      </c>
      <c r="C633" s="79"/>
      <c r="D633" s="79"/>
      <c r="E633" s="79"/>
      <c r="F633" s="79"/>
      <c r="G633" s="79"/>
      <c r="H633" s="79"/>
      <c r="I633" s="79"/>
      <c r="J633" s="79"/>
      <c r="K633" s="79"/>
      <c r="L633" s="79"/>
      <c r="M633" s="79"/>
      <c r="N633" s="79"/>
      <c r="O633" s="79"/>
      <c r="P633" s="79"/>
      <c r="Q633" s="79"/>
      <c r="R633" s="79"/>
      <c r="S633" s="79"/>
      <c r="T633" s="79"/>
      <c r="U633" s="79"/>
      <c r="V633" s="79"/>
      <c r="W633" s="79"/>
      <c r="X633" s="79"/>
      <c r="Y633" s="79"/>
      <c r="Z633" s="79"/>
      <c r="AA633" s="79"/>
      <c r="AB633" s="79"/>
      <c r="AC633" s="79"/>
      <c r="AD633" s="79"/>
      <c r="AE633" s="79"/>
      <c r="AF633" s="79"/>
      <c r="AG633" s="79"/>
      <c r="AH633" s="79"/>
      <c r="AI633" s="79"/>
      <c r="AJ633" s="79"/>
      <c r="AK633" s="79"/>
      <c r="AL633" s="79"/>
      <c r="AM633" s="79"/>
      <c r="AN633" s="4"/>
    </row>
    <row r="634" spans="1:40" ht="4.5" customHeight="1">
      <c r="A634" s="4"/>
      <c r="B634" s="79"/>
      <c r="C634" s="79"/>
      <c r="D634" s="79"/>
      <c r="E634" s="79"/>
      <c r="F634" s="79"/>
      <c r="G634" s="79"/>
      <c r="H634" s="79"/>
      <c r="I634" s="79"/>
      <c r="J634" s="79"/>
      <c r="K634" s="79"/>
      <c r="L634" s="79"/>
      <c r="M634" s="79"/>
      <c r="N634" s="79"/>
      <c r="O634" s="79"/>
      <c r="P634" s="79"/>
      <c r="Q634" s="79"/>
      <c r="R634" s="79"/>
      <c r="S634" s="79"/>
      <c r="T634" s="79"/>
      <c r="U634" s="79"/>
      <c r="V634" s="79"/>
      <c r="W634" s="79"/>
      <c r="X634" s="79"/>
      <c r="Y634" s="79"/>
      <c r="Z634" s="79"/>
      <c r="AA634" s="79"/>
      <c r="AB634" s="79"/>
      <c r="AC634" s="79"/>
      <c r="AD634" s="79"/>
      <c r="AE634" s="79"/>
      <c r="AF634" s="79"/>
      <c r="AG634" s="79"/>
      <c r="AH634" s="79"/>
      <c r="AI634" s="79"/>
      <c r="AJ634" s="79"/>
      <c r="AK634" s="79"/>
      <c r="AL634" s="79"/>
      <c r="AM634" s="79"/>
      <c r="AN634" s="4"/>
    </row>
    <row r="635" spans="1:40" ht="18.75" customHeight="1">
      <c r="A635" s="4"/>
      <c r="B635" s="125" t="s">
        <v>714</v>
      </c>
      <c r="C635" s="204"/>
      <c r="D635" s="204"/>
      <c r="E635" s="204"/>
      <c r="F635" s="268"/>
      <c r="G635" s="125" t="s">
        <v>1092</v>
      </c>
      <c r="H635" s="204"/>
      <c r="I635" s="204"/>
      <c r="J635" s="268"/>
      <c r="K635" s="109" t="s">
        <v>835</v>
      </c>
      <c r="L635" s="195"/>
      <c r="M635" s="195"/>
      <c r="N635" s="195"/>
      <c r="O635" s="195"/>
      <c r="P635" s="420" t="s">
        <v>1083</v>
      </c>
      <c r="Q635" s="446"/>
      <c r="R635" s="109" t="s">
        <v>1084</v>
      </c>
      <c r="S635" s="195"/>
      <c r="T635" s="195"/>
      <c r="U635" s="195"/>
      <c r="V635" s="195"/>
      <c r="W635" s="195"/>
      <c r="X635" s="195"/>
      <c r="Y635" s="262"/>
      <c r="Z635" s="555" t="s">
        <v>1085</v>
      </c>
      <c r="AA635" s="558"/>
      <c r="AB635" s="125" t="s">
        <v>354</v>
      </c>
      <c r="AC635" s="204"/>
      <c r="AD635" s="204"/>
      <c r="AE635" s="204"/>
      <c r="AF635" s="268"/>
      <c r="AG635" s="109" t="s">
        <v>1086</v>
      </c>
      <c r="AH635" s="195"/>
      <c r="AI635" s="195"/>
      <c r="AJ635" s="195"/>
      <c r="AK635" s="195"/>
      <c r="AL635" s="195"/>
      <c r="AM635" s="195"/>
      <c r="AN635" s="262"/>
    </row>
    <row r="636" spans="1:40">
      <c r="A636" s="4"/>
      <c r="B636" s="126"/>
      <c r="C636" s="79"/>
      <c r="D636" s="79"/>
      <c r="E636" s="79"/>
      <c r="F636" s="269"/>
      <c r="G636" s="126"/>
      <c r="H636" s="79"/>
      <c r="I636" s="79"/>
      <c r="J636" s="269"/>
      <c r="K636" s="349"/>
      <c r="L636" s="91"/>
      <c r="M636" s="91"/>
      <c r="N636" s="91"/>
      <c r="O636" s="91"/>
      <c r="P636" s="421"/>
      <c r="Q636" s="447"/>
      <c r="R636" s="349"/>
      <c r="S636" s="91"/>
      <c r="T636" s="91"/>
      <c r="U636" s="91"/>
      <c r="V636" s="91"/>
      <c r="W636" s="91"/>
      <c r="X636" s="91"/>
      <c r="Y636" s="526"/>
      <c r="Z636" s="556"/>
      <c r="AA636" s="559"/>
      <c r="AB636" s="126"/>
      <c r="AC636" s="79"/>
      <c r="AD636" s="79"/>
      <c r="AE636" s="79"/>
      <c r="AF636" s="269"/>
      <c r="AG636" s="349"/>
      <c r="AH636" s="91"/>
      <c r="AI636" s="91"/>
      <c r="AJ636" s="91"/>
      <c r="AK636" s="91"/>
      <c r="AL636" s="91"/>
      <c r="AM636" s="91"/>
      <c r="AN636" s="526"/>
    </row>
    <row r="637" spans="1:40" ht="18.75">
      <c r="A637" s="4"/>
      <c r="B637" s="126"/>
      <c r="C637" s="79"/>
      <c r="D637" s="79"/>
      <c r="E637" s="79"/>
      <c r="F637" s="269"/>
      <c r="G637" s="126"/>
      <c r="H637" s="79"/>
      <c r="I637" s="79"/>
      <c r="J637" s="269"/>
      <c r="K637" s="349"/>
      <c r="L637" s="91"/>
      <c r="M637" s="91"/>
      <c r="N637" s="91"/>
      <c r="O637" s="91"/>
      <c r="P637" s="422"/>
      <c r="Q637" s="448"/>
      <c r="R637" s="349"/>
      <c r="S637" s="91"/>
      <c r="T637" s="91"/>
      <c r="U637" s="91"/>
      <c r="V637" s="91"/>
      <c r="W637" s="91"/>
      <c r="X637" s="91"/>
      <c r="Y637" s="526"/>
      <c r="Z637" s="556"/>
      <c r="AA637" s="559"/>
      <c r="AB637" s="126"/>
      <c r="AC637" s="79"/>
      <c r="AD637" s="79"/>
      <c r="AE637" s="79"/>
      <c r="AF637" s="269"/>
      <c r="AG637" s="349"/>
      <c r="AH637" s="91"/>
      <c r="AI637" s="91"/>
      <c r="AJ637" s="91"/>
      <c r="AK637" s="91"/>
      <c r="AL637" s="91"/>
      <c r="AM637" s="91"/>
      <c r="AN637" s="526"/>
    </row>
    <row r="638" spans="1:40" ht="18.75" customHeight="1">
      <c r="A638" s="4"/>
      <c r="B638" s="132"/>
      <c r="C638" s="207"/>
      <c r="D638" s="207"/>
      <c r="E638" s="207"/>
      <c r="F638" s="272"/>
      <c r="G638" s="287"/>
      <c r="H638" s="308"/>
      <c r="I638" s="308"/>
      <c r="J638" s="335"/>
      <c r="K638" s="132"/>
      <c r="L638" s="207"/>
      <c r="M638" s="207"/>
      <c r="N638" s="207"/>
      <c r="O638" s="272"/>
      <c r="P638" s="132"/>
      <c r="Q638" s="272"/>
      <c r="R638" s="469"/>
      <c r="S638" s="476" t="s">
        <v>1087</v>
      </c>
      <c r="T638" s="476"/>
      <c r="U638" s="484"/>
      <c r="V638" s="469"/>
      <c r="W638" s="515" t="s">
        <v>1088</v>
      </c>
      <c r="X638" s="515"/>
      <c r="Y638" s="515"/>
      <c r="Z638" s="132"/>
      <c r="AA638" s="272"/>
      <c r="AB638" s="132"/>
      <c r="AC638" s="207"/>
      <c r="AD638" s="207"/>
      <c r="AE638" s="207"/>
      <c r="AF638" s="272"/>
      <c r="AG638" s="596"/>
      <c r="AH638" s="476" t="s">
        <v>857</v>
      </c>
      <c r="AI638" s="484"/>
      <c r="AJ638" s="469"/>
      <c r="AK638" s="693" t="s">
        <v>1091</v>
      </c>
      <c r="AL638" s="701"/>
      <c r="AM638" s="469"/>
      <c r="AN638" s="764" t="s">
        <v>856</v>
      </c>
    </row>
    <row r="639" spans="1:40" ht="18.75" customHeight="1">
      <c r="A639" s="4"/>
      <c r="B639" s="133"/>
      <c r="C639" s="208"/>
      <c r="D639" s="208"/>
      <c r="E639" s="208"/>
      <c r="F639" s="273"/>
      <c r="G639" s="288"/>
      <c r="H639" s="288"/>
      <c r="I639" s="288"/>
      <c r="J639" s="288"/>
      <c r="K639" s="133"/>
      <c r="L639" s="208"/>
      <c r="M639" s="208"/>
      <c r="N639" s="208"/>
      <c r="O639" s="273"/>
      <c r="P639" s="423"/>
      <c r="Q639" s="449"/>
      <c r="R639" s="470"/>
      <c r="S639" s="477" t="s">
        <v>1087</v>
      </c>
      <c r="T639" s="477"/>
      <c r="U639" s="485"/>
      <c r="V639" s="501"/>
      <c r="W639" s="478" t="s">
        <v>1088</v>
      </c>
      <c r="X639" s="478"/>
      <c r="Y639" s="478"/>
      <c r="Z639" s="133"/>
      <c r="AA639" s="273"/>
      <c r="AB639" s="133"/>
      <c r="AC639" s="208"/>
      <c r="AD639" s="208"/>
      <c r="AE639" s="208"/>
      <c r="AF639" s="273"/>
      <c r="AG639" s="597"/>
      <c r="AH639" s="477" t="s">
        <v>857</v>
      </c>
      <c r="AI639" s="485"/>
      <c r="AJ639" s="470"/>
      <c r="AK639" s="694" t="s">
        <v>1091</v>
      </c>
      <c r="AL639" s="702"/>
      <c r="AM639" s="470"/>
      <c r="AN639" s="765" t="s">
        <v>856</v>
      </c>
    </row>
    <row r="640" spans="1:40" ht="18.75" customHeight="1">
      <c r="A640" s="4"/>
      <c r="B640" s="133"/>
      <c r="C640" s="208"/>
      <c r="D640" s="208"/>
      <c r="E640" s="208"/>
      <c r="F640" s="273"/>
      <c r="G640" s="289"/>
      <c r="H640" s="288"/>
      <c r="I640" s="288"/>
      <c r="J640" s="288"/>
      <c r="K640" s="133"/>
      <c r="L640" s="208"/>
      <c r="M640" s="208"/>
      <c r="N640" s="208"/>
      <c r="O640" s="273"/>
      <c r="P640" s="133"/>
      <c r="Q640" s="273"/>
      <c r="R640" s="470"/>
      <c r="S640" s="478" t="s">
        <v>1087</v>
      </c>
      <c r="T640" s="478"/>
      <c r="U640" s="486"/>
      <c r="V640" s="502"/>
      <c r="W640" s="478" t="s">
        <v>1088</v>
      </c>
      <c r="X640" s="478"/>
      <c r="Y640" s="478"/>
      <c r="Z640" s="133"/>
      <c r="AA640" s="273"/>
      <c r="AB640" s="133"/>
      <c r="AC640" s="208"/>
      <c r="AD640" s="208"/>
      <c r="AE640" s="208"/>
      <c r="AF640" s="273"/>
      <c r="AG640" s="597"/>
      <c r="AH640" s="477" t="s">
        <v>857</v>
      </c>
      <c r="AI640" s="485"/>
      <c r="AJ640" s="470"/>
      <c r="AK640" s="694" t="s">
        <v>1091</v>
      </c>
      <c r="AL640" s="702"/>
      <c r="AM640" s="470"/>
      <c r="AN640" s="765" t="s">
        <v>856</v>
      </c>
    </row>
    <row r="641" spans="1:40" ht="18.75" customHeight="1">
      <c r="A641" s="4"/>
      <c r="B641" s="133"/>
      <c r="C641" s="208"/>
      <c r="D641" s="208"/>
      <c r="E641" s="208"/>
      <c r="F641" s="273"/>
      <c r="G641" s="289"/>
      <c r="H641" s="288"/>
      <c r="I641" s="288"/>
      <c r="J641" s="288"/>
      <c r="K641" s="133"/>
      <c r="L641" s="208"/>
      <c r="M641" s="208"/>
      <c r="N641" s="208"/>
      <c r="O641" s="273"/>
      <c r="P641" s="423"/>
      <c r="Q641" s="449"/>
      <c r="R641" s="470"/>
      <c r="S641" s="478" t="s">
        <v>1087</v>
      </c>
      <c r="T641" s="478"/>
      <c r="U641" s="486"/>
      <c r="V641" s="502"/>
      <c r="W641" s="478" t="s">
        <v>1088</v>
      </c>
      <c r="X641" s="478"/>
      <c r="Y641" s="537"/>
      <c r="Z641" s="423"/>
      <c r="AA641" s="449"/>
      <c r="AB641" s="133"/>
      <c r="AC641" s="208"/>
      <c r="AD641" s="208"/>
      <c r="AE641" s="208"/>
      <c r="AF641" s="273"/>
      <c r="AG641" s="597"/>
      <c r="AH641" s="477" t="s">
        <v>857</v>
      </c>
      <c r="AI641" s="485"/>
      <c r="AJ641" s="470"/>
      <c r="AK641" s="694" t="s">
        <v>1091</v>
      </c>
      <c r="AL641" s="702"/>
      <c r="AM641" s="470"/>
      <c r="AN641" s="765" t="s">
        <v>856</v>
      </c>
    </row>
    <row r="642" spans="1:40" ht="19.5" customHeight="1">
      <c r="A642" s="4"/>
      <c r="B642" s="134"/>
      <c r="C642" s="209"/>
      <c r="D642" s="209"/>
      <c r="E642" s="209"/>
      <c r="F642" s="274"/>
      <c r="G642" s="290"/>
      <c r="H642" s="309"/>
      <c r="I642" s="309"/>
      <c r="J642" s="336"/>
      <c r="K642" s="350"/>
      <c r="L642" s="364"/>
      <c r="M642" s="364"/>
      <c r="N642" s="364"/>
      <c r="O642" s="402"/>
      <c r="P642" s="350"/>
      <c r="Q642" s="402"/>
      <c r="R642" s="471"/>
      <c r="S642" s="479" t="s">
        <v>1087</v>
      </c>
      <c r="T642" s="479"/>
      <c r="U642" s="487"/>
      <c r="V642" s="503"/>
      <c r="W642" s="479" t="s">
        <v>1088</v>
      </c>
      <c r="X642" s="479"/>
      <c r="Y642" s="479"/>
      <c r="Z642" s="350"/>
      <c r="AA642" s="402"/>
      <c r="AB642" s="350"/>
      <c r="AC642" s="364"/>
      <c r="AD642" s="364"/>
      <c r="AE642" s="364"/>
      <c r="AF642" s="402"/>
      <c r="AG642" s="598"/>
      <c r="AH642" s="608" t="s">
        <v>857</v>
      </c>
      <c r="AI642" s="620"/>
      <c r="AJ642" s="663"/>
      <c r="AK642" s="695" t="s">
        <v>1091</v>
      </c>
      <c r="AL642" s="703"/>
      <c r="AM642" s="663"/>
      <c r="AN642" s="766" t="s">
        <v>856</v>
      </c>
    </row>
    <row r="643" spans="1:40" ht="54" customHeight="1">
      <c r="A643" s="4"/>
      <c r="B643" s="135" t="s">
        <v>151</v>
      </c>
      <c r="C643" s="135"/>
      <c r="D643" s="135"/>
      <c r="E643" s="135"/>
      <c r="F643" s="135"/>
      <c r="G643" s="135"/>
      <c r="H643" s="135"/>
      <c r="I643" s="135"/>
      <c r="J643" s="135"/>
      <c r="K643" s="135"/>
      <c r="L643" s="135"/>
      <c r="M643" s="135"/>
      <c r="N643" s="135"/>
      <c r="O643" s="135"/>
      <c r="P643" s="135"/>
      <c r="Q643" s="135"/>
      <c r="R643" s="135"/>
      <c r="S643" s="135"/>
      <c r="T643" s="135"/>
      <c r="U643" s="135"/>
      <c r="V643" s="135"/>
      <c r="W643" s="135"/>
      <c r="X643" s="135"/>
      <c r="Y643" s="135"/>
      <c r="Z643" s="135"/>
      <c r="AA643" s="135"/>
      <c r="AB643" s="231"/>
      <c r="AC643" s="231"/>
      <c r="AD643" s="231"/>
      <c r="AE643" s="231"/>
      <c r="AF643" s="231"/>
      <c r="AG643" s="231"/>
      <c r="AH643" s="231"/>
      <c r="AI643" s="231"/>
      <c r="AJ643" s="231"/>
      <c r="AK643" s="231"/>
      <c r="AL643" s="231"/>
      <c r="AM643" s="231"/>
      <c r="AN643" s="231"/>
    </row>
    <row r="644" spans="1:40" ht="123.75" customHeight="1">
      <c r="A644" s="4"/>
      <c r="B644" s="136" t="s">
        <v>877</v>
      </c>
      <c r="C644" s="136"/>
      <c r="D644" s="136"/>
      <c r="E644" s="136"/>
      <c r="F644" s="136"/>
      <c r="G644" s="136"/>
      <c r="H644" s="136"/>
      <c r="I644" s="136"/>
      <c r="J644" s="136" t="s">
        <v>664</v>
      </c>
      <c r="K644" s="136"/>
      <c r="L644" s="136"/>
      <c r="M644" s="136"/>
      <c r="N644" s="136"/>
      <c r="O644" s="136"/>
      <c r="P644" s="136"/>
      <c r="Q644" s="136"/>
      <c r="R644" s="136"/>
      <c r="S644" s="136"/>
      <c r="T644" s="481" t="s">
        <v>448</v>
      </c>
      <c r="U644" s="481"/>
      <c r="V644" s="481"/>
      <c r="W644" s="481"/>
      <c r="X644" s="481"/>
      <c r="Y644" s="481"/>
      <c r="Z644" s="481"/>
      <c r="AA644" s="481"/>
      <c r="AB644" s="136" t="s">
        <v>1002</v>
      </c>
      <c r="AC644" s="136"/>
      <c r="AD644" s="136"/>
      <c r="AE644" s="136"/>
      <c r="AF644" s="136"/>
      <c r="AG644" s="136"/>
      <c r="AH644" s="136"/>
      <c r="AI644" s="136" t="s">
        <v>1068</v>
      </c>
      <c r="AJ644" s="136"/>
      <c r="AK644" s="136"/>
      <c r="AL644" s="136"/>
      <c r="AM644" s="136"/>
      <c r="AN644" s="136"/>
    </row>
    <row r="645" spans="1:40" ht="1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row>
    <row r="646" spans="1:40" s="1" customFormat="1" ht="18.75">
      <c r="A646" s="4" t="s">
        <v>1011</v>
      </c>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94"/>
      <c r="AK646" s="94"/>
      <c r="AL646" s="94"/>
      <c r="AM646" s="94"/>
      <c r="AN646" s="94"/>
    </row>
    <row r="647" spans="1:40" ht="19.5">
      <c r="A647" s="4"/>
      <c r="B647" s="75" t="s">
        <v>841</v>
      </c>
      <c r="C647" s="75"/>
      <c r="D647" s="75"/>
      <c r="E647" s="75"/>
      <c r="F647" s="75"/>
      <c r="G647" s="75"/>
      <c r="H647" s="75"/>
      <c r="I647" s="75"/>
      <c r="J647" s="75"/>
      <c r="K647" s="75"/>
      <c r="L647" s="75"/>
      <c r="M647" s="75"/>
      <c r="N647" s="75"/>
      <c r="O647" s="75"/>
      <c r="P647" s="75"/>
      <c r="Q647" s="75"/>
      <c r="R647" s="75"/>
      <c r="S647" s="75"/>
      <c r="T647" s="75"/>
      <c r="U647" s="75"/>
      <c r="V647" s="75"/>
      <c r="W647" s="75"/>
      <c r="X647" s="75"/>
      <c r="Y647" s="75"/>
      <c r="Z647" s="75"/>
      <c r="AA647" s="75"/>
      <c r="AB647" s="75"/>
      <c r="AC647" s="75"/>
      <c r="AD647" s="75"/>
      <c r="AE647" s="75"/>
      <c r="AF647" s="75"/>
      <c r="AG647" s="75"/>
      <c r="AH647" s="75"/>
      <c r="AI647" s="4"/>
      <c r="AJ647" s="636"/>
      <c r="AK647" s="680"/>
      <c r="AL647" s="680"/>
      <c r="AM647" s="680"/>
      <c r="AN647" s="737"/>
    </row>
    <row r="648" spans="1:40" ht="18.75">
      <c r="A648" s="4"/>
      <c r="B648" s="137" t="str">
        <f>"□各種加算の適用状況（令和"&amp;DBCS('表紙①'!$H$2)&amp;"年度新設保育所は、本年度の状況を記載）※該当月に〇印をしてください"</f>
        <v>□各種加算の適用状況（令和８年度新設保育所は、本年度の状況を記載）※該当月に〇印をしてください</v>
      </c>
      <c r="C648" s="137"/>
      <c r="D648" s="137"/>
      <c r="E648" s="137"/>
      <c r="F648" s="137"/>
      <c r="G648" s="137"/>
      <c r="H648" s="137"/>
      <c r="I648" s="137"/>
      <c r="J648" s="137"/>
      <c r="K648" s="137"/>
      <c r="L648" s="137"/>
      <c r="M648" s="137"/>
      <c r="N648" s="137"/>
      <c r="O648" s="137"/>
      <c r="P648" s="137"/>
      <c r="Q648" s="137"/>
      <c r="R648" s="137"/>
      <c r="S648" s="137"/>
      <c r="T648" s="137"/>
      <c r="U648" s="137"/>
      <c r="V648" s="137"/>
      <c r="W648" s="137"/>
      <c r="X648" s="137"/>
      <c r="Y648" s="137"/>
      <c r="Z648" s="137"/>
      <c r="AA648" s="137"/>
      <c r="AB648" s="137"/>
      <c r="AC648" s="137"/>
      <c r="AD648" s="137"/>
      <c r="AE648" s="137"/>
      <c r="AF648" s="137"/>
      <c r="AG648" s="137"/>
      <c r="AH648" s="137"/>
      <c r="AI648" s="4"/>
      <c r="AJ648" s="4"/>
      <c r="AK648" s="4"/>
      <c r="AL648" s="4"/>
      <c r="AM648" s="4"/>
      <c r="AN648" s="4"/>
    </row>
    <row r="649" spans="1:40" ht="18.75">
      <c r="A649" s="4"/>
      <c r="B649" s="20"/>
      <c r="C649" s="93" t="s">
        <v>868</v>
      </c>
      <c r="D649" s="93"/>
      <c r="E649" s="93"/>
      <c r="F649" s="93"/>
      <c r="G649" s="93"/>
      <c r="H649" s="93"/>
      <c r="I649" s="93"/>
      <c r="J649" s="93"/>
      <c r="K649" s="93"/>
      <c r="L649" s="93"/>
      <c r="M649" s="93"/>
      <c r="N649" s="93"/>
      <c r="O649" s="93"/>
      <c r="P649" s="424" t="s">
        <v>807</v>
      </c>
      <c r="Q649" s="424"/>
      <c r="R649" s="424" t="s">
        <v>808</v>
      </c>
      <c r="S649" s="424"/>
      <c r="T649" s="424" t="s">
        <v>126</v>
      </c>
      <c r="U649" s="424"/>
      <c r="V649" s="424" t="s">
        <v>811</v>
      </c>
      <c r="W649" s="424"/>
      <c r="X649" s="524" t="s">
        <v>256</v>
      </c>
      <c r="Y649" s="524"/>
      <c r="Z649" s="424" t="s">
        <v>815</v>
      </c>
      <c r="AA649" s="424"/>
      <c r="AB649" s="424" t="s">
        <v>818</v>
      </c>
      <c r="AC649" s="424"/>
      <c r="AD649" s="424" t="s">
        <v>676</v>
      </c>
      <c r="AE649" s="424"/>
      <c r="AF649" s="424" t="s">
        <v>422</v>
      </c>
      <c r="AG649" s="424"/>
      <c r="AH649" s="151" t="s">
        <v>577</v>
      </c>
      <c r="AI649" s="151"/>
      <c r="AJ649" s="424" t="s">
        <v>129</v>
      </c>
      <c r="AK649" s="424"/>
      <c r="AL649" s="424" t="s">
        <v>442</v>
      </c>
      <c r="AM649" s="424"/>
      <c r="AN649" s="4"/>
    </row>
    <row r="650" spans="1:40" ht="18.75" customHeight="1">
      <c r="A650" s="4"/>
      <c r="B650" s="138" t="s">
        <v>1035</v>
      </c>
      <c r="C650" s="20" t="s">
        <v>956</v>
      </c>
      <c r="D650" s="20"/>
      <c r="E650" s="20"/>
      <c r="F650" s="20"/>
      <c r="G650" s="20"/>
      <c r="H650" s="20"/>
      <c r="I650" s="20"/>
      <c r="J650" s="20"/>
      <c r="K650" s="20"/>
      <c r="L650" s="20"/>
      <c r="M650" s="20"/>
      <c r="N650" s="20"/>
      <c r="O650" s="173"/>
      <c r="P650" s="425"/>
      <c r="Q650" s="450"/>
      <c r="R650" s="450"/>
      <c r="S650" s="450"/>
      <c r="T650" s="450"/>
      <c r="U650" s="450"/>
      <c r="V650" s="450"/>
      <c r="W650" s="450"/>
      <c r="X650" s="450"/>
      <c r="Y650" s="450"/>
      <c r="Z650" s="450"/>
      <c r="AA650" s="450"/>
      <c r="AB650" s="450"/>
      <c r="AC650" s="450"/>
      <c r="AD650" s="450"/>
      <c r="AE650" s="450"/>
      <c r="AF650" s="450"/>
      <c r="AG650" s="450"/>
      <c r="AH650" s="450"/>
      <c r="AI650" s="450"/>
      <c r="AJ650" s="450"/>
      <c r="AK650" s="450"/>
      <c r="AL650" s="450"/>
      <c r="AM650" s="707"/>
      <c r="AN650" s="4"/>
    </row>
    <row r="651" spans="1:40">
      <c r="A651" s="4"/>
      <c r="B651" s="139"/>
      <c r="C651" s="20" t="s">
        <v>704</v>
      </c>
      <c r="D651" s="20"/>
      <c r="E651" s="20"/>
      <c r="F651" s="20"/>
      <c r="G651" s="20"/>
      <c r="H651" s="20"/>
      <c r="I651" s="20"/>
      <c r="J651" s="20"/>
      <c r="K651" s="20"/>
      <c r="L651" s="20"/>
      <c r="M651" s="20"/>
      <c r="N651" s="20"/>
      <c r="O651" s="173"/>
      <c r="P651" s="426"/>
      <c r="Q651" s="341"/>
      <c r="R651" s="341"/>
      <c r="S651" s="341"/>
      <c r="T651" s="341"/>
      <c r="U651" s="341"/>
      <c r="V651" s="341"/>
      <c r="W651" s="341"/>
      <c r="X651" s="341"/>
      <c r="Y651" s="341"/>
      <c r="Z651" s="341"/>
      <c r="AA651" s="341"/>
      <c r="AB651" s="341"/>
      <c r="AC651" s="341"/>
      <c r="AD651" s="341"/>
      <c r="AE651" s="341"/>
      <c r="AF651" s="341"/>
      <c r="AG651" s="341"/>
      <c r="AH651" s="341"/>
      <c r="AI651" s="341"/>
      <c r="AJ651" s="341"/>
      <c r="AK651" s="341"/>
      <c r="AL651" s="341"/>
      <c r="AM651" s="708"/>
      <c r="AN651" s="4"/>
    </row>
    <row r="652" spans="1:40">
      <c r="A652" s="4"/>
      <c r="B652" s="139"/>
      <c r="C652" s="20" t="s">
        <v>945</v>
      </c>
      <c r="D652" s="20"/>
      <c r="E652" s="20"/>
      <c r="F652" s="20"/>
      <c r="G652" s="20"/>
      <c r="H652" s="20"/>
      <c r="I652" s="20"/>
      <c r="J652" s="20"/>
      <c r="K652" s="20"/>
      <c r="L652" s="20"/>
      <c r="M652" s="20"/>
      <c r="N652" s="20"/>
      <c r="O652" s="173"/>
      <c r="P652" s="426"/>
      <c r="Q652" s="341"/>
      <c r="R652" s="341"/>
      <c r="S652" s="341"/>
      <c r="T652" s="341"/>
      <c r="U652" s="341"/>
      <c r="V652" s="341"/>
      <c r="W652" s="341"/>
      <c r="X652" s="341"/>
      <c r="Y652" s="341"/>
      <c r="Z652" s="341"/>
      <c r="AA652" s="341"/>
      <c r="AB652" s="341"/>
      <c r="AC652" s="341"/>
      <c r="AD652" s="341"/>
      <c r="AE652" s="341"/>
      <c r="AF652" s="341"/>
      <c r="AG652" s="341"/>
      <c r="AH652" s="341"/>
      <c r="AI652" s="341"/>
      <c r="AJ652" s="341"/>
      <c r="AK652" s="341"/>
      <c r="AL652" s="341"/>
      <c r="AM652" s="708"/>
      <c r="AN652" s="4"/>
    </row>
    <row r="653" spans="1:40">
      <c r="A653" s="4"/>
      <c r="B653" s="139"/>
      <c r="C653" s="20" t="s">
        <v>496</v>
      </c>
      <c r="D653" s="20"/>
      <c r="E653" s="20"/>
      <c r="F653" s="20"/>
      <c r="G653" s="20"/>
      <c r="H653" s="20"/>
      <c r="I653" s="20"/>
      <c r="J653" s="20"/>
      <c r="K653" s="20"/>
      <c r="L653" s="20"/>
      <c r="M653" s="20"/>
      <c r="N653" s="20"/>
      <c r="O653" s="173"/>
      <c r="P653" s="426"/>
      <c r="Q653" s="341"/>
      <c r="R653" s="341"/>
      <c r="S653" s="341"/>
      <c r="T653" s="341"/>
      <c r="U653" s="341"/>
      <c r="V653" s="341"/>
      <c r="W653" s="341"/>
      <c r="X653" s="341"/>
      <c r="Y653" s="341"/>
      <c r="Z653" s="341"/>
      <c r="AA653" s="341"/>
      <c r="AB653" s="341"/>
      <c r="AC653" s="341"/>
      <c r="AD653" s="341"/>
      <c r="AE653" s="341"/>
      <c r="AF653" s="341"/>
      <c r="AG653" s="341"/>
      <c r="AH653" s="341"/>
      <c r="AI653" s="341"/>
      <c r="AJ653" s="341"/>
      <c r="AK653" s="341"/>
      <c r="AL653" s="341"/>
      <c r="AM653" s="708"/>
      <c r="AN653" s="4"/>
    </row>
    <row r="654" spans="1:40">
      <c r="A654" s="4"/>
      <c r="B654" s="139"/>
      <c r="C654" s="20" t="s">
        <v>184</v>
      </c>
      <c r="D654" s="20"/>
      <c r="E654" s="20"/>
      <c r="F654" s="20"/>
      <c r="G654" s="20"/>
      <c r="H654" s="20"/>
      <c r="I654" s="20"/>
      <c r="J654" s="20"/>
      <c r="K654" s="20"/>
      <c r="L654" s="20"/>
      <c r="M654" s="20"/>
      <c r="N654" s="20"/>
      <c r="O654" s="173"/>
      <c r="P654" s="426"/>
      <c r="Q654" s="341"/>
      <c r="R654" s="341"/>
      <c r="S654" s="341"/>
      <c r="T654" s="341"/>
      <c r="U654" s="341"/>
      <c r="V654" s="341"/>
      <c r="W654" s="341"/>
      <c r="X654" s="341"/>
      <c r="Y654" s="341"/>
      <c r="Z654" s="341"/>
      <c r="AA654" s="341"/>
      <c r="AB654" s="341"/>
      <c r="AC654" s="341"/>
      <c r="AD654" s="341"/>
      <c r="AE654" s="341"/>
      <c r="AF654" s="341"/>
      <c r="AG654" s="341"/>
      <c r="AH654" s="341"/>
      <c r="AI654" s="341"/>
      <c r="AJ654" s="341"/>
      <c r="AK654" s="341"/>
      <c r="AL654" s="341"/>
      <c r="AM654" s="708"/>
      <c r="AN654" s="4"/>
    </row>
    <row r="655" spans="1:40">
      <c r="A655" s="4"/>
      <c r="B655" s="139"/>
      <c r="C655" s="20" t="s">
        <v>1034</v>
      </c>
      <c r="D655" s="20"/>
      <c r="E655" s="20"/>
      <c r="F655" s="20"/>
      <c r="G655" s="20"/>
      <c r="H655" s="20"/>
      <c r="I655" s="20"/>
      <c r="J655" s="20"/>
      <c r="K655" s="20"/>
      <c r="L655" s="20"/>
      <c r="M655" s="20"/>
      <c r="N655" s="20"/>
      <c r="O655" s="173"/>
      <c r="P655" s="426"/>
      <c r="Q655" s="341"/>
      <c r="R655" s="341"/>
      <c r="S655" s="341"/>
      <c r="T655" s="341"/>
      <c r="U655" s="341"/>
      <c r="V655" s="341"/>
      <c r="W655" s="341"/>
      <c r="X655" s="341"/>
      <c r="Y655" s="341"/>
      <c r="Z655" s="341"/>
      <c r="AA655" s="341"/>
      <c r="AB655" s="341"/>
      <c r="AC655" s="341"/>
      <c r="AD655" s="341"/>
      <c r="AE655" s="341"/>
      <c r="AF655" s="341"/>
      <c r="AG655" s="341"/>
      <c r="AH655" s="341"/>
      <c r="AI655" s="341"/>
      <c r="AJ655" s="341"/>
      <c r="AK655" s="341"/>
      <c r="AL655" s="341"/>
      <c r="AM655" s="708"/>
      <c r="AN655" s="4"/>
    </row>
    <row r="656" spans="1:40">
      <c r="A656" s="4"/>
      <c r="B656" s="139"/>
      <c r="C656" s="20" t="s">
        <v>1042</v>
      </c>
      <c r="D656" s="20"/>
      <c r="E656" s="20"/>
      <c r="F656" s="20"/>
      <c r="G656" s="20"/>
      <c r="H656" s="20"/>
      <c r="I656" s="20"/>
      <c r="J656" s="20"/>
      <c r="K656" s="20"/>
      <c r="L656" s="20"/>
      <c r="M656" s="20"/>
      <c r="N656" s="20"/>
      <c r="O656" s="173"/>
      <c r="P656" s="426"/>
      <c r="Q656" s="341"/>
      <c r="R656" s="341"/>
      <c r="S656" s="341"/>
      <c r="T656" s="341"/>
      <c r="U656" s="341"/>
      <c r="V656" s="341"/>
      <c r="W656" s="341"/>
      <c r="X656" s="341"/>
      <c r="Y656" s="341"/>
      <c r="Z656" s="341"/>
      <c r="AA656" s="341"/>
      <c r="AB656" s="341"/>
      <c r="AC656" s="341"/>
      <c r="AD656" s="341"/>
      <c r="AE656" s="341"/>
      <c r="AF656" s="341"/>
      <c r="AG656" s="341"/>
      <c r="AH656" s="341"/>
      <c r="AI656" s="341"/>
      <c r="AJ656" s="341"/>
      <c r="AK656" s="341"/>
      <c r="AL656" s="341"/>
      <c r="AM656" s="708"/>
      <c r="AN656" s="4"/>
    </row>
    <row r="657" spans="1:40">
      <c r="A657" s="4"/>
      <c r="B657" s="139"/>
      <c r="C657" s="20" t="s">
        <v>997</v>
      </c>
      <c r="D657" s="20"/>
      <c r="E657" s="20"/>
      <c r="F657" s="20"/>
      <c r="G657" s="20"/>
      <c r="H657" s="20"/>
      <c r="I657" s="20"/>
      <c r="J657" s="20"/>
      <c r="K657" s="20"/>
      <c r="L657" s="20"/>
      <c r="M657" s="20"/>
      <c r="N657" s="20"/>
      <c r="O657" s="173"/>
      <c r="P657" s="426"/>
      <c r="Q657" s="341"/>
      <c r="R657" s="341"/>
      <c r="S657" s="341"/>
      <c r="T657" s="341"/>
      <c r="U657" s="341"/>
      <c r="V657" s="341"/>
      <c r="W657" s="341"/>
      <c r="X657" s="341"/>
      <c r="Y657" s="341"/>
      <c r="Z657" s="341"/>
      <c r="AA657" s="341"/>
      <c r="AB657" s="341"/>
      <c r="AC657" s="341"/>
      <c r="AD657" s="341"/>
      <c r="AE657" s="341"/>
      <c r="AF657" s="341"/>
      <c r="AG657" s="341"/>
      <c r="AH657" s="341"/>
      <c r="AI657" s="341"/>
      <c r="AJ657" s="341"/>
      <c r="AK657" s="341"/>
      <c r="AL657" s="341"/>
      <c r="AM657" s="708"/>
      <c r="AN657" s="4"/>
    </row>
    <row r="658" spans="1:40">
      <c r="A658" s="4"/>
      <c r="B658" s="139"/>
      <c r="C658" s="20" t="s">
        <v>439</v>
      </c>
      <c r="D658" s="20"/>
      <c r="E658" s="20"/>
      <c r="F658" s="20"/>
      <c r="G658" s="20"/>
      <c r="H658" s="20"/>
      <c r="I658" s="20"/>
      <c r="J658" s="20"/>
      <c r="K658" s="20"/>
      <c r="L658" s="20"/>
      <c r="M658" s="20"/>
      <c r="N658" s="20"/>
      <c r="O658" s="173"/>
      <c r="P658" s="426"/>
      <c r="Q658" s="341"/>
      <c r="R658" s="341"/>
      <c r="S658" s="341"/>
      <c r="T658" s="341"/>
      <c r="U658" s="341"/>
      <c r="V658" s="341"/>
      <c r="W658" s="341"/>
      <c r="X658" s="341"/>
      <c r="Y658" s="341"/>
      <c r="Z658" s="341"/>
      <c r="AA658" s="341"/>
      <c r="AB658" s="341"/>
      <c r="AC658" s="341"/>
      <c r="AD658" s="341"/>
      <c r="AE658" s="341"/>
      <c r="AF658" s="341"/>
      <c r="AG658" s="341"/>
      <c r="AH658" s="341"/>
      <c r="AI658" s="341"/>
      <c r="AJ658" s="341"/>
      <c r="AK658" s="341"/>
      <c r="AL658" s="341"/>
      <c r="AM658" s="708"/>
      <c r="AN658" s="4"/>
    </row>
    <row r="659" spans="1:40">
      <c r="A659" s="4"/>
      <c r="B659" s="140"/>
      <c r="C659" s="173" t="s">
        <v>552</v>
      </c>
      <c r="D659" s="241"/>
      <c r="E659" s="241"/>
      <c r="F659" s="241"/>
      <c r="G659" s="241"/>
      <c r="H659" s="241"/>
      <c r="I659" s="241"/>
      <c r="J659" s="241"/>
      <c r="K659" s="241"/>
      <c r="L659" s="241"/>
      <c r="M659" s="241"/>
      <c r="N659" s="241"/>
      <c r="O659" s="241"/>
      <c r="P659" s="426"/>
      <c r="Q659" s="341"/>
      <c r="R659" s="341"/>
      <c r="S659" s="341"/>
      <c r="T659" s="341"/>
      <c r="U659" s="341"/>
      <c r="V659" s="341"/>
      <c r="W659" s="341"/>
      <c r="X659" s="341"/>
      <c r="Y659" s="341"/>
      <c r="Z659" s="341"/>
      <c r="AA659" s="341"/>
      <c r="AB659" s="341"/>
      <c r="AC659" s="341"/>
      <c r="AD659" s="341"/>
      <c r="AE659" s="341"/>
      <c r="AF659" s="341"/>
      <c r="AG659" s="341"/>
      <c r="AH659" s="341"/>
      <c r="AI659" s="341"/>
      <c r="AJ659" s="341"/>
      <c r="AK659" s="341"/>
      <c r="AL659" s="341"/>
      <c r="AM659" s="708"/>
      <c r="AN659" s="4"/>
    </row>
    <row r="660" spans="1:40" ht="20.25" customHeight="1">
      <c r="A660" s="4"/>
      <c r="B660" s="141" t="s">
        <v>267</v>
      </c>
      <c r="C660" s="20" t="s">
        <v>335</v>
      </c>
      <c r="D660" s="20"/>
      <c r="E660" s="20"/>
      <c r="F660" s="20"/>
      <c r="G660" s="20"/>
      <c r="H660" s="20"/>
      <c r="I660" s="20"/>
      <c r="J660" s="20"/>
      <c r="K660" s="20"/>
      <c r="L660" s="20"/>
      <c r="M660" s="20"/>
      <c r="N660" s="20"/>
      <c r="O660" s="173"/>
      <c r="P660" s="426"/>
      <c r="Q660" s="341"/>
      <c r="R660" s="341"/>
      <c r="S660" s="341"/>
      <c r="T660" s="341"/>
      <c r="U660" s="341"/>
      <c r="V660" s="341"/>
      <c r="W660" s="341"/>
      <c r="X660" s="341"/>
      <c r="Y660" s="341"/>
      <c r="Z660" s="341"/>
      <c r="AA660" s="341"/>
      <c r="AB660" s="341"/>
      <c r="AC660" s="341"/>
      <c r="AD660" s="341"/>
      <c r="AE660" s="341"/>
      <c r="AF660" s="341"/>
      <c r="AG660" s="341"/>
      <c r="AH660" s="341"/>
      <c r="AI660" s="341"/>
      <c r="AJ660" s="341"/>
      <c r="AK660" s="341"/>
      <c r="AL660" s="341"/>
      <c r="AM660" s="708"/>
      <c r="AN660" s="4"/>
    </row>
    <row r="661" spans="1:40" ht="20.25" customHeight="1">
      <c r="A661" s="4"/>
      <c r="B661" s="142"/>
      <c r="C661" s="20" t="s">
        <v>766</v>
      </c>
      <c r="D661" s="20"/>
      <c r="E661" s="20"/>
      <c r="F661" s="20"/>
      <c r="G661" s="20"/>
      <c r="H661" s="20"/>
      <c r="I661" s="20"/>
      <c r="J661" s="20"/>
      <c r="K661" s="20"/>
      <c r="L661" s="20"/>
      <c r="M661" s="20"/>
      <c r="N661" s="20"/>
      <c r="O661" s="173"/>
      <c r="P661" s="426"/>
      <c r="Q661" s="341"/>
      <c r="R661" s="341"/>
      <c r="S661" s="341"/>
      <c r="T661" s="341"/>
      <c r="U661" s="341"/>
      <c r="V661" s="341"/>
      <c r="W661" s="341"/>
      <c r="X661" s="341"/>
      <c r="Y661" s="341"/>
      <c r="Z661" s="341"/>
      <c r="AA661" s="341"/>
      <c r="AB661" s="341"/>
      <c r="AC661" s="341"/>
      <c r="AD661" s="341"/>
      <c r="AE661" s="341"/>
      <c r="AF661" s="341"/>
      <c r="AG661" s="341"/>
      <c r="AH661" s="341"/>
      <c r="AI661" s="341"/>
      <c r="AJ661" s="341"/>
      <c r="AK661" s="341"/>
      <c r="AL661" s="341"/>
      <c r="AM661" s="708"/>
      <c r="AN661" s="4"/>
    </row>
    <row r="662" spans="1:40">
      <c r="A662" s="4"/>
      <c r="B662" s="143"/>
      <c r="C662" s="20" t="s">
        <v>540</v>
      </c>
      <c r="D662" s="20"/>
      <c r="E662" s="20"/>
      <c r="F662" s="20"/>
      <c r="G662" s="20"/>
      <c r="H662" s="20"/>
      <c r="I662" s="20"/>
      <c r="J662" s="20"/>
      <c r="K662" s="20"/>
      <c r="L662" s="20"/>
      <c r="M662" s="20"/>
      <c r="N662" s="20"/>
      <c r="O662" s="173"/>
      <c r="P662" s="426"/>
      <c r="Q662" s="341"/>
      <c r="R662" s="341"/>
      <c r="S662" s="341"/>
      <c r="T662" s="341"/>
      <c r="U662" s="341"/>
      <c r="V662" s="341"/>
      <c r="W662" s="341"/>
      <c r="X662" s="341"/>
      <c r="Y662" s="341"/>
      <c r="Z662" s="341"/>
      <c r="AA662" s="341"/>
      <c r="AB662" s="341"/>
      <c r="AC662" s="341"/>
      <c r="AD662" s="341"/>
      <c r="AE662" s="341"/>
      <c r="AF662" s="341"/>
      <c r="AG662" s="341"/>
      <c r="AH662" s="341"/>
      <c r="AI662" s="341"/>
      <c r="AJ662" s="341"/>
      <c r="AK662" s="341"/>
      <c r="AL662" s="341"/>
      <c r="AM662" s="708"/>
      <c r="AN662" s="4"/>
    </row>
    <row r="663" spans="1:40" ht="37.5" customHeight="1">
      <c r="A663" s="4"/>
      <c r="B663" s="144" t="s">
        <v>819</v>
      </c>
      <c r="C663" s="20" t="s">
        <v>1154</v>
      </c>
      <c r="D663" s="20"/>
      <c r="E663" s="20"/>
      <c r="F663" s="20"/>
      <c r="G663" s="20"/>
      <c r="H663" s="20"/>
      <c r="I663" s="20"/>
      <c r="J663" s="20"/>
      <c r="K663" s="20"/>
      <c r="L663" s="20"/>
      <c r="M663" s="20"/>
      <c r="N663" s="20"/>
      <c r="O663" s="173"/>
      <c r="P663" s="426"/>
      <c r="Q663" s="341"/>
      <c r="R663" s="341"/>
      <c r="S663" s="341"/>
      <c r="T663" s="341"/>
      <c r="U663" s="341"/>
      <c r="V663" s="341"/>
      <c r="W663" s="341"/>
      <c r="X663" s="341"/>
      <c r="Y663" s="341"/>
      <c r="Z663" s="341"/>
      <c r="AA663" s="341"/>
      <c r="AB663" s="341"/>
      <c r="AC663" s="341"/>
      <c r="AD663" s="341"/>
      <c r="AE663" s="341"/>
      <c r="AF663" s="341"/>
      <c r="AG663" s="341"/>
      <c r="AH663" s="341"/>
      <c r="AI663" s="341"/>
      <c r="AJ663" s="341"/>
      <c r="AK663" s="341"/>
      <c r="AL663" s="341"/>
      <c r="AM663" s="708"/>
      <c r="AN663" s="4"/>
    </row>
    <row r="664" spans="1:40">
      <c r="A664" s="4"/>
      <c r="B664" s="144"/>
      <c r="C664" s="20" t="s">
        <v>1036</v>
      </c>
      <c r="D664" s="20"/>
      <c r="E664" s="20"/>
      <c r="F664" s="20"/>
      <c r="G664" s="20"/>
      <c r="H664" s="20"/>
      <c r="I664" s="20"/>
      <c r="J664" s="20"/>
      <c r="K664" s="20"/>
      <c r="L664" s="20"/>
      <c r="M664" s="20"/>
      <c r="N664" s="20"/>
      <c r="O664" s="173"/>
      <c r="P664" s="426"/>
      <c r="Q664" s="341"/>
      <c r="R664" s="341"/>
      <c r="S664" s="341"/>
      <c r="T664" s="341"/>
      <c r="U664" s="341"/>
      <c r="V664" s="341"/>
      <c r="W664" s="341"/>
      <c r="X664" s="341"/>
      <c r="Y664" s="341"/>
      <c r="Z664" s="341"/>
      <c r="AA664" s="341"/>
      <c r="AB664" s="341"/>
      <c r="AC664" s="341"/>
      <c r="AD664" s="341"/>
      <c r="AE664" s="341"/>
      <c r="AF664" s="341"/>
      <c r="AG664" s="341"/>
      <c r="AH664" s="341"/>
      <c r="AI664" s="341"/>
      <c r="AJ664" s="341"/>
      <c r="AK664" s="341"/>
      <c r="AL664" s="341"/>
      <c r="AM664" s="708"/>
      <c r="AN664" s="4"/>
    </row>
    <row r="665" spans="1:40">
      <c r="A665" s="4"/>
      <c r="B665" s="144"/>
      <c r="C665" s="20" t="s">
        <v>135</v>
      </c>
      <c r="D665" s="20"/>
      <c r="E665" s="20"/>
      <c r="F665" s="20"/>
      <c r="G665" s="20"/>
      <c r="H665" s="20"/>
      <c r="I665" s="20"/>
      <c r="J665" s="20"/>
      <c r="K665" s="20"/>
      <c r="L665" s="20"/>
      <c r="M665" s="20"/>
      <c r="N665" s="20"/>
      <c r="O665" s="173"/>
      <c r="P665" s="426"/>
      <c r="Q665" s="341"/>
      <c r="R665" s="341"/>
      <c r="S665" s="341"/>
      <c r="T665" s="341"/>
      <c r="U665" s="341"/>
      <c r="V665" s="341"/>
      <c r="W665" s="341"/>
      <c r="X665" s="341"/>
      <c r="Y665" s="341"/>
      <c r="Z665" s="341"/>
      <c r="AA665" s="341"/>
      <c r="AB665" s="341"/>
      <c r="AC665" s="341"/>
      <c r="AD665" s="341"/>
      <c r="AE665" s="341"/>
      <c r="AF665" s="341"/>
      <c r="AG665" s="341"/>
      <c r="AH665" s="341"/>
      <c r="AI665" s="341"/>
      <c r="AJ665" s="341"/>
      <c r="AK665" s="341"/>
      <c r="AL665" s="341"/>
      <c r="AM665" s="708"/>
      <c r="AN665" s="4"/>
    </row>
    <row r="666" spans="1:40">
      <c r="A666" s="4"/>
      <c r="B666" s="144"/>
      <c r="C666" s="20" t="s">
        <v>1037</v>
      </c>
      <c r="D666" s="20"/>
      <c r="E666" s="20"/>
      <c r="F666" s="20"/>
      <c r="G666" s="20"/>
      <c r="H666" s="20"/>
      <c r="I666" s="20"/>
      <c r="J666" s="20"/>
      <c r="K666" s="20"/>
      <c r="L666" s="20"/>
      <c r="M666" s="20"/>
      <c r="N666" s="20"/>
      <c r="O666" s="173"/>
      <c r="P666" s="426"/>
      <c r="Q666" s="341"/>
      <c r="R666" s="341"/>
      <c r="S666" s="341"/>
      <c r="T666" s="341"/>
      <c r="U666" s="341"/>
      <c r="V666" s="341"/>
      <c r="W666" s="341"/>
      <c r="X666" s="341"/>
      <c r="Y666" s="341"/>
      <c r="Z666" s="341"/>
      <c r="AA666" s="341"/>
      <c r="AB666" s="341"/>
      <c r="AC666" s="341"/>
      <c r="AD666" s="341"/>
      <c r="AE666" s="341"/>
      <c r="AF666" s="341"/>
      <c r="AG666" s="341"/>
      <c r="AH666" s="341"/>
      <c r="AI666" s="341"/>
      <c r="AJ666" s="341"/>
      <c r="AK666" s="341"/>
      <c r="AL666" s="341"/>
      <c r="AM666" s="708"/>
      <c r="AN666" s="4"/>
    </row>
    <row r="667" spans="1:40">
      <c r="A667" s="4"/>
      <c r="B667" s="144"/>
      <c r="C667" s="20" t="s">
        <v>5</v>
      </c>
      <c r="D667" s="20"/>
      <c r="E667" s="20"/>
      <c r="F667" s="20"/>
      <c r="G667" s="20"/>
      <c r="H667" s="20"/>
      <c r="I667" s="20"/>
      <c r="J667" s="20"/>
      <c r="K667" s="20"/>
      <c r="L667" s="20"/>
      <c r="M667" s="20"/>
      <c r="N667" s="20"/>
      <c r="O667" s="173"/>
      <c r="P667" s="426"/>
      <c r="Q667" s="341"/>
      <c r="R667" s="341"/>
      <c r="S667" s="341"/>
      <c r="T667" s="341"/>
      <c r="U667" s="341"/>
      <c r="V667" s="341"/>
      <c r="W667" s="341"/>
      <c r="X667" s="341"/>
      <c r="Y667" s="341"/>
      <c r="Z667" s="341"/>
      <c r="AA667" s="341"/>
      <c r="AB667" s="341"/>
      <c r="AC667" s="341"/>
      <c r="AD667" s="341"/>
      <c r="AE667" s="341"/>
      <c r="AF667" s="341"/>
      <c r="AG667" s="341"/>
      <c r="AH667" s="341"/>
      <c r="AI667" s="341"/>
      <c r="AJ667" s="341"/>
      <c r="AK667" s="341"/>
      <c r="AL667" s="341"/>
      <c r="AM667" s="708"/>
      <c r="AN667" s="4"/>
    </row>
    <row r="668" spans="1:40">
      <c r="A668" s="4"/>
      <c r="B668" s="144"/>
      <c r="C668" s="20" t="s">
        <v>59</v>
      </c>
      <c r="D668" s="20"/>
      <c r="E668" s="20"/>
      <c r="F668" s="20"/>
      <c r="G668" s="20"/>
      <c r="H668" s="20"/>
      <c r="I668" s="20"/>
      <c r="J668" s="20"/>
      <c r="K668" s="20"/>
      <c r="L668" s="20"/>
      <c r="M668" s="20"/>
      <c r="N668" s="20"/>
      <c r="O668" s="173"/>
      <c r="P668" s="426"/>
      <c r="Q668" s="341"/>
      <c r="R668" s="341"/>
      <c r="S668" s="341"/>
      <c r="T668" s="341"/>
      <c r="U668" s="341"/>
      <c r="V668" s="341"/>
      <c r="W668" s="341"/>
      <c r="X668" s="341"/>
      <c r="Y668" s="341"/>
      <c r="Z668" s="341"/>
      <c r="AA668" s="341"/>
      <c r="AB668" s="341"/>
      <c r="AC668" s="341"/>
      <c r="AD668" s="341"/>
      <c r="AE668" s="341"/>
      <c r="AF668" s="341"/>
      <c r="AG668" s="341"/>
      <c r="AH668" s="341"/>
      <c r="AI668" s="341"/>
      <c r="AJ668" s="341"/>
      <c r="AK668" s="341"/>
      <c r="AL668" s="341"/>
      <c r="AM668" s="708"/>
      <c r="AN668" s="4"/>
    </row>
    <row r="669" spans="1:40">
      <c r="A669" s="4"/>
      <c r="B669" s="144"/>
      <c r="C669" s="20" t="s">
        <v>1094</v>
      </c>
      <c r="D669" s="20"/>
      <c r="E669" s="20"/>
      <c r="F669" s="20"/>
      <c r="G669" s="20"/>
      <c r="H669" s="20"/>
      <c r="I669" s="20"/>
      <c r="J669" s="20"/>
      <c r="K669" s="20"/>
      <c r="L669" s="20"/>
      <c r="M669" s="20"/>
      <c r="N669" s="20"/>
      <c r="O669" s="173"/>
      <c r="P669" s="426"/>
      <c r="Q669" s="341"/>
      <c r="R669" s="341"/>
      <c r="S669" s="341"/>
      <c r="T669" s="341"/>
      <c r="U669" s="341"/>
      <c r="V669" s="341"/>
      <c r="W669" s="341"/>
      <c r="X669" s="341"/>
      <c r="Y669" s="341"/>
      <c r="Z669" s="341"/>
      <c r="AA669" s="341"/>
      <c r="AB669" s="341"/>
      <c r="AC669" s="341"/>
      <c r="AD669" s="341"/>
      <c r="AE669" s="341"/>
      <c r="AF669" s="341"/>
      <c r="AG669" s="341"/>
      <c r="AH669" s="341"/>
      <c r="AI669" s="341"/>
      <c r="AJ669" s="341"/>
      <c r="AK669" s="341"/>
      <c r="AL669" s="341"/>
      <c r="AM669" s="708"/>
      <c r="AN669" s="4"/>
    </row>
    <row r="670" spans="1:40">
      <c r="A670" s="4"/>
      <c r="B670" s="144"/>
      <c r="C670" s="20" t="s">
        <v>488</v>
      </c>
      <c r="D670" s="20"/>
      <c r="E670" s="20"/>
      <c r="F670" s="20"/>
      <c r="G670" s="20"/>
      <c r="H670" s="20"/>
      <c r="I670" s="20"/>
      <c r="J670" s="20"/>
      <c r="K670" s="20"/>
      <c r="L670" s="20"/>
      <c r="M670" s="20"/>
      <c r="N670" s="20"/>
      <c r="O670" s="173"/>
      <c r="P670" s="426"/>
      <c r="Q670" s="341"/>
      <c r="R670" s="341"/>
      <c r="S670" s="341"/>
      <c r="T670" s="341"/>
      <c r="U670" s="341"/>
      <c r="V670" s="341"/>
      <c r="W670" s="341"/>
      <c r="X670" s="341"/>
      <c r="Y670" s="341"/>
      <c r="Z670" s="341"/>
      <c r="AA670" s="341"/>
      <c r="AB670" s="341"/>
      <c r="AC670" s="341"/>
      <c r="AD670" s="341"/>
      <c r="AE670" s="341"/>
      <c r="AF670" s="341"/>
      <c r="AG670" s="341"/>
      <c r="AH670" s="341"/>
      <c r="AI670" s="341"/>
      <c r="AJ670" s="341"/>
      <c r="AK670" s="341"/>
      <c r="AL670" s="341"/>
      <c r="AM670" s="708"/>
      <c r="AN670" s="4"/>
    </row>
    <row r="671" spans="1:40" ht="18.75">
      <c r="A671" s="4"/>
      <c r="B671" s="144"/>
      <c r="C671" s="20" t="s">
        <v>1038</v>
      </c>
      <c r="D671" s="20"/>
      <c r="E671" s="20"/>
      <c r="F671" s="20"/>
      <c r="G671" s="20"/>
      <c r="H671" s="20"/>
      <c r="I671" s="20"/>
      <c r="J671" s="20"/>
      <c r="K671" s="20"/>
      <c r="L671" s="20"/>
      <c r="M671" s="20"/>
      <c r="N671" s="20"/>
      <c r="O671" s="173"/>
      <c r="P671" s="427"/>
      <c r="Q671" s="451"/>
      <c r="R671" s="451"/>
      <c r="S671" s="451"/>
      <c r="T671" s="451"/>
      <c r="U671" s="451"/>
      <c r="V671" s="451"/>
      <c r="W671" s="451"/>
      <c r="X671" s="451"/>
      <c r="Y671" s="451"/>
      <c r="Z671" s="451"/>
      <c r="AA671" s="451"/>
      <c r="AB671" s="451"/>
      <c r="AC671" s="451"/>
      <c r="AD671" s="451"/>
      <c r="AE671" s="451"/>
      <c r="AF671" s="451"/>
      <c r="AG671" s="451"/>
      <c r="AH671" s="451"/>
      <c r="AI671" s="451"/>
      <c r="AJ671" s="451"/>
      <c r="AK671" s="451"/>
      <c r="AL671" s="451"/>
      <c r="AM671" s="709"/>
      <c r="AN671" s="4"/>
    </row>
    <row r="672" spans="1:40" ht="19.5">
      <c r="A672" s="4"/>
      <c r="B672" s="75" t="s">
        <v>870</v>
      </c>
      <c r="C672" s="75"/>
      <c r="D672" s="75"/>
      <c r="E672" s="75"/>
      <c r="F672" s="75"/>
      <c r="G672" s="75"/>
      <c r="H672" s="75"/>
      <c r="I672" s="75"/>
      <c r="J672" s="75"/>
      <c r="K672" s="75"/>
      <c r="L672" s="75"/>
      <c r="M672" s="75"/>
      <c r="N672" s="75"/>
      <c r="O672" s="75"/>
      <c r="P672" s="75"/>
      <c r="Q672" s="75"/>
      <c r="R672" s="75"/>
      <c r="S672" s="75"/>
      <c r="T672" s="75"/>
      <c r="U672" s="75"/>
      <c r="V672" s="75"/>
      <c r="W672" s="75"/>
      <c r="X672" s="75"/>
      <c r="Y672" s="75"/>
      <c r="Z672" s="75"/>
      <c r="AA672" s="75"/>
      <c r="AB672" s="75"/>
      <c r="AC672" s="75"/>
      <c r="AD672" s="75"/>
      <c r="AE672" s="75"/>
      <c r="AF672" s="75"/>
      <c r="AG672" s="75"/>
      <c r="AH672" s="75"/>
      <c r="AI672" s="4"/>
      <c r="AJ672" s="636"/>
      <c r="AK672" s="680"/>
      <c r="AL672" s="680"/>
      <c r="AM672" s="680"/>
      <c r="AN672" s="460"/>
    </row>
    <row r="673" spans="1:40" ht="18.75">
      <c r="A673" s="4"/>
      <c r="B673" s="75"/>
      <c r="C673" s="75"/>
      <c r="D673" s="75"/>
      <c r="E673" s="75"/>
      <c r="F673" s="75"/>
      <c r="G673" s="75"/>
      <c r="H673" s="75"/>
      <c r="I673" s="75"/>
      <c r="J673" s="75"/>
      <c r="K673" s="75"/>
      <c r="L673" s="75"/>
      <c r="M673" s="75"/>
      <c r="N673" s="75"/>
      <c r="O673" s="75"/>
      <c r="P673" s="75"/>
      <c r="Q673" s="75"/>
      <c r="R673" s="75"/>
      <c r="S673" s="75"/>
      <c r="T673" s="75"/>
      <c r="U673" s="75"/>
      <c r="V673" s="75"/>
      <c r="W673" s="75"/>
      <c r="X673" s="75"/>
      <c r="Y673" s="75"/>
      <c r="Z673" s="75"/>
      <c r="AA673" s="75"/>
      <c r="AB673" s="75"/>
      <c r="AC673" s="75"/>
      <c r="AD673" s="75"/>
      <c r="AE673" s="75"/>
      <c r="AF673" s="75"/>
      <c r="AG673" s="75"/>
      <c r="AH673" s="75"/>
      <c r="AI673" s="4"/>
      <c r="AJ673" s="4"/>
      <c r="AK673" s="4"/>
      <c r="AL673" s="4"/>
      <c r="AM673" s="4"/>
      <c r="AN673" s="4"/>
    </row>
    <row r="674" spans="1:40" ht="18.75">
      <c r="A674" s="4"/>
      <c r="B674" s="75" t="s">
        <v>745</v>
      </c>
      <c r="C674" s="75"/>
      <c r="D674" s="75"/>
      <c r="E674" s="75"/>
      <c r="F674" s="75"/>
      <c r="G674" s="75"/>
      <c r="H674" s="75"/>
      <c r="I674" s="75"/>
      <c r="J674" s="75"/>
      <c r="K674" s="75"/>
      <c r="L674" s="75"/>
      <c r="M674" s="75"/>
      <c r="N674" s="75"/>
      <c r="O674" s="75"/>
      <c r="P674" s="75"/>
      <c r="Q674" s="75"/>
      <c r="R674" s="75"/>
      <c r="S674" s="75"/>
      <c r="T674" s="75"/>
      <c r="U674" s="75"/>
      <c r="V674" s="75"/>
      <c r="W674" s="75"/>
      <c r="X674" s="75"/>
      <c r="Y674" s="75"/>
      <c r="Z674" s="75"/>
      <c r="AA674" s="75"/>
      <c r="AB674" s="75"/>
      <c r="AC674" s="75"/>
      <c r="AD674" s="75"/>
      <c r="AE674" s="75"/>
      <c r="AF674" s="75"/>
      <c r="AG674" s="75"/>
      <c r="AH674" s="75"/>
      <c r="AI674" s="4"/>
      <c r="AJ674" s="94"/>
      <c r="AK674" s="94"/>
      <c r="AL674" s="94"/>
      <c r="AM674" s="94"/>
      <c r="AN674" s="94"/>
    </row>
    <row r="675" spans="1:40" ht="18.75">
      <c r="A675" s="4"/>
      <c r="B675" s="75" t="s">
        <v>605</v>
      </c>
      <c r="C675" s="75"/>
      <c r="D675" s="75"/>
      <c r="E675" s="75"/>
      <c r="F675" s="75"/>
      <c r="G675" s="75"/>
      <c r="H675" s="75"/>
      <c r="I675" s="75"/>
      <c r="J675" s="75"/>
      <c r="K675" s="75"/>
      <c r="L675" s="75"/>
      <c r="M675" s="75"/>
      <c r="N675" s="75"/>
      <c r="O675" s="75"/>
      <c r="P675" s="75"/>
      <c r="Q675" s="75"/>
      <c r="R675" s="75"/>
      <c r="S675" s="75"/>
      <c r="T675" s="75"/>
      <c r="U675" s="75"/>
      <c r="V675" s="75"/>
      <c r="W675" s="75"/>
      <c r="X675" s="75"/>
      <c r="Y675" s="75"/>
      <c r="Z675" s="75"/>
      <c r="AA675" s="75"/>
      <c r="AB675" s="75"/>
      <c r="AC675" s="75"/>
      <c r="AD675" s="75"/>
      <c r="AE675" s="75"/>
      <c r="AF675" s="75"/>
      <c r="AG675" s="75"/>
      <c r="AH675" s="75"/>
      <c r="AI675" s="75"/>
      <c r="AJ675" s="530"/>
      <c r="AK675" s="549"/>
      <c r="AL675" s="549"/>
      <c r="AM675" s="549"/>
      <c r="AN675" s="728"/>
    </row>
    <row r="676" spans="1:40">
      <c r="A676" s="4"/>
      <c r="B676" s="75" t="s">
        <v>81</v>
      </c>
      <c r="C676" s="75"/>
      <c r="D676" s="75"/>
      <c r="E676" s="75"/>
      <c r="F676" s="75"/>
      <c r="G676" s="75"/>
      <c r="H676" s="75"/>
      <c r="I676" s="75"/>
      <c r="J676" s="75"/>
      <c r="K676" s="75"/>
      <c r="L676" s="75"/>
      <c r="M676" s="75"/>
      <c r="N676" s="75"/>
      <c r="O676" s="75"/>
      <c r="P676" s="75"/>
      <c r="Q676" s="75"/>
      <c r="R676" s="75"/>
      <c r="S676" s="75"/>
      <c r="T676" s="75"/>
      <c r="U676" s="75"/>
      <c r="V676" s="75"/>
      <c r="W676" s="75"/>
      <c r="X676" s="75"/>
      <c r="Y676" s="75"/>
      <c r="Z676" s="75"/>
      <c r="AA676" s="75"/>
      <c r="AB676" s="75"/>
      <c r="AC676" s="75"/>
      <c r="AD676" s="75"/>
      <c r="AE676" s="75"/>
      <c r="AF676" s="75"/>
      <c r="AG676" s="75"/>
      <c r="AH676" s="75"/>
      <c r="AI676" s="75"/>
      <c r="AJ676" s="531"/>
      <c r="AK676" s="550"/>
      <c r="AL676" s="550"/>
      <c r="AM676" s="550"/>
      <c r="AN676" s="730"/>
    </row>
    <row r="677" spans="1:40">
      <c r="A677" s="4"/>
      <c r="B677" s="75" t="s">
        <v>449</v>
      </c>
      <c r="C677" s="75"/>
      <c r="D677" s="75"/>
      <c r="E677" s="75"/>
      <c r="F677" s="75"/>
      <c r="G677" s="75"/>
      <c r="H677" s="75"/>
      <c r="I677" s="75"/>
      <c r="J677" s="75"/>
      <c r="K677" s="75"/>
      <c r="L677" s="75"/>
      <c r="M677" s="75"/>
      <c r="N677" s="75"/>
      <c r="O677" s="75"/>
      <c r="P677" s="75"/>
      <c r="Q677" s="75"/>
      <c r="R677" s="75"/>
      <c r="S677" s="75"/>
      <c r="T677" s="75"/>
      <c r="U677" s="75"/>
      <c r="V677" s="75"/>
      <c r="W677" s="75"/>
      <c r="X677" s="75"/>
      <c r="Y677" s="75"/>
      <c r="Z677" s="75"/>
      <c r="AA677" s="75"/>
      <c r="AB677" s="75"/>
      <c r="AC677" s="75"/>
      <c r="AD677" s="75"/>
      <c r="AE677" s="75"/>
      <c r="AF677" s="75"/>
      <c r="AG677" s="75"/>
      <c r="AH677" s="75"/>
      <c r="AI677" s="75"/>
      <c r="AJ677" s="531"/>
      <c r="AK677" s="550"/>
      <c r="AL677" s="550"/>
      <c r="AM677" s="550"/>
      <c r="AN677" s="730"/>
    </row>
    <row r="678" spans="1:40" ht="18.75">
      <c r="A678" s="4"/>
      <c r="B678" s="75" t="s">
        <v>484</v>
      </c>
      <c r="C678" s="75"/>
      <c r="D678" s="75"/>
      <c r="E678" s="75"/>
      <c r="F678" s="75"/>
      <c r="G678" s="75"/>
      <c r="H678" s="75"/>
      <c r="I678" s="75"/>
      <c r="J678" s="75"/>
      <c r="K678" s="75"/>
      <c r="L678" s="75"/>
      <c r="M678" s="75"/>
      <c r="N678" s="75"/>
      <c r="O678" s="75"/>
      <c r="P678" s="75"/>
      <c r="Q678" s="75"/>
      <c r="R678" s="75"/>
      <c r="S678" s="75"/>
      <c r="T678" s="75"/>
      <c r="U678" s="75"/>
      <c r="V678" s="75"/>
      <c r="W678" s="75"/>
      <c r="X678" s="75"/>
      <c r="Y678" s="75"/>
      <c r="Z678" s="75"/>
      <c r="AA678" s="75"/>
      <c r="AB678" s="75"/>
      <c r="AC678" s="75"/>
      <c r="AD678" s="75"/>
      <c r="AE678" s="75"/>
      <c r="AF678" s="75"/>
      <c r="AG678" s="75"/>
      <c r="AH678" s="75"/>
      <c r="AI678" s="75"/>
      <c r="AJ678" s="625"/>
      <c r="AK678" s="675"/>
      <c r="AL678" s="675"/>
      <c r="AM678" s="675"/>
      <c r="AN678" s="731"/>
    </row>
    <row r="679" spans="1:40" ht="19.5">
      <c r="A679" s="4"/>
      <c r="B679" s="75"/>
      <c r="C679" s="210" t="s">
        <v>560</v>
      </c>
      <c r="D679" s="75"/>
      <c r="E679" s="75"/>
      <c r="F679" s="75"/>
      <c r="G679" s="75"/>
      <c r="H679" s="75"/>
      <c r="I679" s="75"/>
      <c r="J679" s="75"/>
      <c r="K679" s="75"/>
      <c r="L679" s="75"/>
      <c r="M679" s="75"/>
      <c r="N679" s="75"/>
      <c r="O679" s="75"/>
      <c r="P679" s="75"/>
      <c r="Q679" s="75"/>
      <c r="R679" s="75"/>
      <c r="S679" s="75"/>
      <c r="T679" s="75"/>
      <c r="U679" s="75"/>
      <c r="V679" s="75"/>
      <c r="W679" s="75"/>
      <c r="X679" s="75"/>
      <c r="Y679" s="75"/>
      <c r="Z679" s="75"/>
      <c r="AA679" s="75"/>
      <c r="AB679" s="75"/>
      <c r="AC679" s="75"/>
      <c r="AD679" s="75"/>
      <c r="AE679" s="75"/>
      <c r="AF679" s="75"/>
      <c r="AG679" s="75"/>
      <c r="AH679" s="75"/>
      <c r="AI679" s="75"/>
      <c r="AJ679" s="626"/>
      <c r="AK679" s="626"/>
      <c r="AL679" s="626"/>
      <c r="AM679" s="626"/>
      <c r="AN679" s="626"/>
    </row>
    <row r="680" spans="1:40" ht="18.75">
      <c r="A680" s="4"/>
      <c r="B680" s="75" t="s">
        <v>1099</v>
      </c>
      <c r="C680" s="75"/>
      <c r="D680" s="75"/>
      <c r="E680" s="75"/>
      <c r="F680" s="75"/>
      <c r="G680" s="75"/>
      <c r="H680" s="75"/>
      <c r="I680" s="75"/>
      <c r="J680" s="75"/>
      <c r="K680" s="75"/>
      <c r="L680" s="75"/>
      <c r="M680" s="75"/>
      <c r="N680" s="75"/>
      <c r="O680" s="75"/>
      <c r="P680" s="75"/>
      <c r="Q680" s="75"/>
      <c r="R680" s="75"/>
      <c r="S680" s="75"/>
      <c r="T680" s="75"/>
      <c r="U680" s="75"/>
      <c r="V680" s="75"/>
      <c r="W680" s="75"/>
      <c r="X680" s="75"/>
      <c r="Y680" s="75"/>
      <c r="Z680" s="75"/>
      <c r="AA680" s="75"/>
      <c r="AB680" s="75"/>
      <c r="AC680" s="75"/>
      <c r="AD680" s="75"/>
      <c r="AE680" s="75"/>
      <c r="AF680" s="75"/>
      <c r="AG680" s="75"/>
      <c r="AH680" s="75"/>
      <c r="AI680" s="75"/>
      <c r="AJ680" s="648"/>
      <c r="AK680" s="684"/>
      <c r="AL680" s="684"/>
      <c r="AM680" s="684"/>
      <c r="AN680" s="751"/>
    </row>
    <row r="681" spans="1:40" ht="18.75">
      <c r="A681" s="4"/>
      <c r="B681" s="75" t="s">
        <v>913</v>
      </c>
      <c r="C681" s="75"/>
      <c r="D681" s="75"/>
      <c r="E681" s="75"/>
      <c r="F681" s="75"/>
      <c r="G681" s="75"/>
      <c r="H681" s="75"/>
      <c r="I681" s="75"/>
      <c r="J681" s="75"/>
      <c r="K681" s="75"/>
      <c r="L681" s="75"/>
      <c r="M681" s="75"/>
      <c r="N681" s="75"/>
      <c r="O681" s="75"/>
      <c r="P681" s="75"/>
      <c r="Q681" s="75"/>
      <c r="R681" s="75"/>
      <c r="S681" s="75"/>
      <c r="T681" s="75"/>
      <c r="U681" s="75"/>
      <c r="V681" s="75"/>
      <c r="W681" s="75"/>
      <c r="X681" s="75"/>
      <c r="Y681" s="75"/>
      <c r="Z681" s="75"/>
      <c r="AA681" s="75"/>
      <c r="AB681" s="75"/>
      <c r="AC681" s="75"/>
      <c r="AD681" s="75"/>
      <c r="AE681" s="75"/>
      <c r="AF681" s="75"/>
      <c r="AG681" s="75"/>
      <c r="AH681" s="75"/>
      <c r="AI681" s="75"/>
      <c r="AJ681" s="636"/>
      <c r="AK681" s="680"/>
      <c r="AL681" s="680"/>
      <c r="AM681" s="680"/>
      <c r="AN681" s="737"/>
    </row>
    <row r="682" spans="1:40" ht="18.7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row>
    <row r="683" spans="1:40" ht="18.75">
      <c r="A683" s="75" t="s">
        <v>1039</v>
      </c>
      <c r="B683" s="75"/>
      <c r="C683" s="75"/>
      <c r="D683" s="75"/>
      <c r="E683" s="75"/>
      <c r="F683" s="75"/>
      <c r="G683" s="75"/>
      <c r="H683" s="75"/>
      <c r="I683" s="75"/>
      <c r="J683" s="75"/>
      <c r="K683" s="75"/>
      <c r="L683" s="75"/>
      <c r="M683" s="75"/>
      <c r="N683" s="75"/>
      <c r="O683" s="75"/>
      <c r="P683" s="75"/>
      <c r="Q683" s="75"/>
      <c r="R683" s="75"/>
      <c r="S683" s="75"/>
      <c r="T683" s="75"/>
      <c r="U683" s="75"/>
      <c r="V683" s="75"/>
      <c r="W683" s="75"/>
      <c r="X683" s="75"/>
      <c r="Y683" s="75"/>
      <c r="Z683" s="75"/>
      <c r="AA683" s="75"/>
      <c r="AB683" s="75"/>
      <c r="AC683" s="75"/>
      <c r="AD683" s="75"/>
      <c r="AE683" s="75"/>
      <c r="AF683" s="75"/>
      <c r="AG683" s="75"/>
      <c r="AH683" s="75"/>
      <c r="AI683" s="4"/>
      <c r="AJ683" s="4"/>
      <c r="AK683" s="4"/>
      <c r="AL683" s="4"/>
      <c r="AM683" s="4"/>
      <c r="AN683" s="4"/>
    </row>
    <row r="684" spans="1:40" ht="19.5">
      <c r="A684" s="4"/>
      <c r="B684" s="75" t="s">
        <v>1040</v>
      </c>
      <c r="C684" s="75"/>
      <c r="D684" s="75"/>
      <c r="E684" s="75"/>
      <c r="F684" s="75"/>
      <c r="G684" s="75"/>
      <c r="H684" s="75"/>
      <c r="I684" s="75"/>
      <c r="J684" s="75"/>
      <c r="K684" s="75"/>
      <c r="L684" s="75"/>
      <c r="M684" s="75"/>
      <c r="N684" s="75"/>
      <c r="O684" s="75"/>
      <c r="P684" s="75"/>
      <c r="Q684" s="75"/>
      <c r="R684" s="75"/>
      <c r="S684" s="75"/>
      <c r="T684" s="75"/>
      <c r="U684" s="75"/>
      <c r="V684" s="75"/>
      <c r="W684" s="75"/>
      <c r="X684" s="75"/>
      <c r="Y684" s="75"/>
      <c r="Z684" s="75"/>
      <c r="AA684" s="75"/>
      <c r="AB684" s="75"/>
      <c r="AC684" s="75"/>
      <c r="AD684" s="75"/>
      <c r="AE684" s="75"/>
      <c r="AF684" s="75"/>
      <c r="AG684" s="75"/>
      <c r="AH684" s="75"/>
      <c r="AI684" s="4"/>
      <c r="AJ684" s="377"/>
      <c r="AK684" s="393"/>
      <c r="AL684" s="393"/>
      <c r="AM684" s="393"/>
      <c r="AN684" s="460"/>
    </row>
    <row r="685" spans="1:40" ht="19.5">
      <c r="A685" s="4"/>
      <c r="B685" s="75" t="s">
        <v>1231</v>
      </c>
      <c r="C685" s="75"/>
      <c r="D685" s="75"/>
      <c r="E685" s="75"/>
      <c r="F685" s="75"/>
      <c r="G685" s="75"/>
      <c r="H685" s="75"/>
      <c r="I685" s="75"/>
      <c r="J685" s="75"/>
      <c r="K685" s="75"/>
      <c r="L685" s="75"/>
      <c r="M685" s="75"/>
      <c r="N685" s="75"/>
      <c r="O685" s="75"/>
      <c r="P685" s="75"/>
      <c r="Q685" s="75"/>
      <c r="R685" s="75"/>
      <c r="S685" s="75"/>
      <c r="T685" s="75"/>
      <c r="U685" s="75"/>
      <c r="V685" s="75"/>
      <c r="W685" s="75"/>
      <c r="X685" s="75"/>
      <c r="Y685" s="75"/>
      <c r="Z685" s="75"/>
      <c r="AA685" s="75"/>
      <c r="AB685" s="75"/>
      <c r="AC685" s="75"/>
      <c r="AD685" s="75"/>
      <c r="AE685" s="75"/>
      <c r="AF685" s="75"/>
      <c r="AG685" s="75"/>
      <c r="AH685" s="75"/>
      <c r="AI685" s="4"/>
      <c r="AJ685" s="4"/>
      <c r="AK685" s="4"/>
      <c r="AL685" s="4"/>
      <c r="AM685" s="4"/>
      <c r="AN685" s="4"/>
    </row>
    <row r="686" spans="1:40" ht="19.5">
      <c r="A686" s="4"/>
      <c r="B686" s="75" t="s">
        <v>1251</v>
      </c>
      <c r="C686" s="75"/>
      <c r="D686" s="75"/>
      <c r="E686" s="75"/>
      <c r="F686" s="75"/>
      <c r="G686" s="75"/>
      <c r="H686" s="75"/>
      <c r="I686" s="75"/>
      <c r="J686" s="75"/>
      <c r="K686" s="75"/>
      <c r="L686" s="75"/>
      <c r="M686" s="75"/>
      <c r="N686" s="75"/>
      <c r="O686" s="75"/>
      <c r="P686" s="75"/>
      <c r="Q686" s="75"/>
      <c r="R686" s="75"/>
      <c r="S686" s="75"/>
      <c r="T686" s="75"/>
      <c r="U686" s="75"/>
      <c r="V686" s="75"/>
      <c r="W686" s="75"/>
      <c r="X686" s="75"/>
      <c r="Y686" s="75"/>
      <c r="Z686" s="75"/>
      <c r="AA686" s="75"/>
      <c r="AB686" s="75"/>
      <c r="AC686" s="75"/>
      <c r="AD686" s="75"/>
      <c r="AE686" s="75"/>
      <c r="AF686" s="75"/>
      <c r="AG686" s="75"/>
      <c r="AH686" s="75"/>
      <c r="AI686" s="4"/>
      <c r="AJ686" s="377"/>
      <c r="AK686" s="393"/>
      <c r="AL686" s="393"/>
      <c r="AM686" s="393"/>
      <c r="AN686" s="460"/>
    </row>
    <row r="687" spans="1:40" ht="18.75">
      <c r="A687" s="4"/>
      <c r="B687" s="4" t="s">
        <v>1107</v>
      </c>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row>
    <row r="688" spans="1:40">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row>
    <row r="689" spans="1:40" ht="20">
      <c r="A689" s="71" t="s">
        <v>667</v>
      </c>
      <c r="B689" s="71"/>
      <c r="C689" s="71"/>
      <c r="D689" s="71"/>
      <c r="E689" s="71"/>
      <c r="F689" s="71"/>
      <c r="G689" s="71"/>
      <c r="H689" s="71"/>
      <c r="I689" s="71"/>
      <c r="J689" s="71"/>
      <c r="K689" s="71"/>
      <c r="L689" s="71"/>
      <c r="M689" s="71"/>
      <c r="N689" s="71"/>
      <c r="O689" s="71"/>
      <c r="P689" s="71"/>
      <c r="Q689" s="71"/>
      <c r="R689" s="71"/>
      <c r="S689" s="71"/>
      <c r="T689" s="71"/>
      <c r="U689" s="71"/>
      <c r="V689" s="71"/>
      <c r="W689" s="71"/>
      <c r="X689" s="71"/>
      <c r="Y689" s="71"/>
      <c r="Z689" s="71"/>
      <c r="AA689" s="71"/>
      <c r="AB689" s="71"/>
      <c r="AC689" s="71"/>
      <c r="AD689" s="71"/>
      <c r="AE689" s="71"/>
      <c r="AF689" s="71"/>
      <c r="AG689" s="71"/>
      <c r="AH689" s="71"/>
      <c r="AI689" s="4"/>
      <c r="AJ689" s="4"/>
      <c r="AK689" s="4"/>
      <c r="AL689" s="4"/>
      <c r="AM689" s="4"/>
      <c r="AN689" s="4"/>
    </row>
    <row r="690" spans="1:40" ht="18.75">
      <c r="A690" s="4" t="s">
        <v>480</v>
      </c>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row>
    <row r="691" spans="1:40" ht="19.5">
      <c r="A691" s="4"/>
      <c r="B691" s="4" t="s">
        <v>55</v>
      </c>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377"/>
      <c r="AK691" s="393"/>
      <c r="AL691" s="393"/>
      <c r="AM691" s="393"/>
      <c r="AN691" s="460"/>
    </row>
    <row r="692" spans="1:40" ht="12.75" customHeight="1">
      <c r="A692" s="71"/>
      <c r="B692" s="71"/>
      <c r="C692" s="71"/>
      <c r="D692" s="71"/>
      <c r="E692" s="71"/>
      <c r="F692" s="71"/>
      <c r="G692" s="71"/>
      <c r="H692" s="71"/>
      <c r="I692" s="71"/>
      <c r="J692" s="71"/>
      <c r="K692" s="71"/>
      <c r="L692" s="71"/>
      <c r="M692" s="71"/>
      <c r="N692" s="71"/>
      <c r="O692" s="71"/>
      <c r="P692" s="71"/>
      <c r="Q692" s="71"/>
      <c r="R692" s="71"/>
      <c r="S692" s="71"/>
      <c r="T692" s="71"/>
      <c r="U692" s="71"/>
      <c r="V692" s="71"/>
      <c r="W692" s="71"/>
      <c r="X692" s="71"/>
      <c r="Y692" s="71"/>
      <c r="Z692" s="71"/>
      <c r="AA692" s="71"/>
      <c r="AB692" s="71"/>
      <c r="AC692" s="71"/>
      <c r="AD692" s="71"/>
      <c r="AE692" s="71"/>
      <c r="AF692" s="71"/>
      <c r="AG692" s="71"/>
      <c r="AH692" s="71"/>
      <c r="AI692" s="4"/>
      <c r="AJ692" s="4"/>
      <c r="AK692" s="4"/>
      <c r="AL692" s="4"/>
      <c r="AM692" s="4"/>
      <c r="AN692" s="4"/>
    </row>
    <row r="693" spans="1:40" ht="20">
      <c r="A693" s="77" t="s">
        <v>700</v>
      </c>
      <c r="B693" s="77"/>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c r="AA693" s="77"/>
      <c r="AB693" s="77"/>
      <c r="AC693" s="77"/>
      <c r="AD693" s="77"/>
      <c r="AE693" s="77"/>
      <c r="AF693" s="77"/>
      <c r="AG693" s="77"/>
      <c r="AH693" s="77"/>
      <c r="AI693" s="4"/>
      <c r="AJ693" s="4"/>
      <c r="AK693" s="4"/>
      <c r="AL693" s="4"/>
      <c r="AM693" s="4"/>
      <c r="AN693" s="4"/>
    </row>
    <row r="694" spans="1:40" ht="20">
      <c r="A694" s="78" t="s">
        <v>300</v>
      </c>
      <c r="B694" s="78"/>
      <c r="C694" s="78"/>
      <c r="D694" s="78"/>
      <c r="E694" s="78"/>
      <c r="F694" s="78"/>
      <c r="G694" s="78"/>
      <c r="H694" s="78"/>
      <c r="I694" s="78"/>
      <c r="J694" s="78"/>
      <c r="K694" s="78"/>
      <c r="L694" s="78"/>
      <c r="M694" s="78"/>
      <c r="N694" s="78"/>
      <c r="O694" s="78"/>
      <c r="P694" s="78"/>
      <c r="Q694" s="78"/>
      <c r="R694" s="78"/>
      <c r="S694" s="78"/>
      <c r="T694" s="78"/>
      <c r="U694" s="78"/>
      <c r="V694" s="78"/>
      <c r="W694" s="78"/>
      <c r="X694" s="78"/>
      <c r="Y694" s="78"/>
      <c r="Z694" s="78"/>
      <c r="AA694" s="78"/>
      <c r="AB694" s="78"/>
      <c r="AC694" s="78"/>
      <c r="AD694" s="78"/>
      <c r="AE694" s="78"/>
      <c r="AF694" s="78"/>
      <c r="AG694" s="78"/>
      <c r="AH694" s="78"/>
      <c r="AI694" s="4"/>
      <c r="AJ694" s="4"/>
      <c r="AK694" s="4"/>
      <c r="AL694" s="4"/>
      <c r="AM694" s="4"/>
      <c r="AN694" s="4"/>
    </row>
    <row r="695" spans="1:40" ht="20">
      <c r="A695" s="71"/>
      <c r="B695" s="145" t="s">
        <v>1003</v>
      </c>
      <c r="C695" s="145"/>
      <c r="D695" s="145"/>
      <c r="E695" s="145"/>
      <c r="F695" s="145"/>
      <c r="G695" s="145"/>
      <c r="H695" s="145"/>
      <c r="I695" s="145"/>
      <c r="J695" s="145"/>
      <c r="K695" s="145"/>
      <c r="L695" s="145"/>
      <c r="M695" s="145"/>
      <c r="N695" s="145"/>
      <c r="O695" s="145"/>
      <c r="P695" s="145"/>
      <c r="Q695" s="145"/>
      <c r="R695" s="145"/>
      <c r="S695" s="145"/>
      <c r="T695" s="145"/>
      <c r="U695" s="145"/>
      <c r="V695" s="145"/>
      <c r="W695" s="145"/>
      <c r="X695" s="145"/>
      <c r="Y695" s="145"/>
      <c r="Z695" s="145"/>
      <c r="AA695" s="145"/>
      <c r="AB695" s="145"/>
      <c r="AC695" s="145"/>
      <c r="AD695" s="145"/>
      <c r="AE695" s="145"/>
      <c r="AF695" s="145"/>
      <c r="AG695" s="145"/>
      <c r="AH695" s="145"/>
      <c r="AI695" s="107"/>
      <c r="AJ695" s="107"/>
      <c r="AK695" s="107"/>
      <c r="AL695" s="107"/>
      <c r="AM695" s="107"/>
      <c r="AN695" s="107"/>
    </row>
    <row r="696" spans="1:40" ht="20.75">
      <c r="A696" s="71"/>
      <c r="B696" s="146"/>
      <c r="C696" s="146"/>
      <c r="D696" s="146"/>
      <c r="E696" s="146"/>
      <c r="F696" s="146"/>
      <c r="G696" s="146"/>
      <c r="H696" s="146"/>
      <c r="I696" s="146"/>
      <c r="J696" s="146"/>
      <c r="K696" s="146"/>
      <c r="L696" s="146"/>
      <c r="M696" s="146"/>
      <c r="N696" s="214" t="s">
        <v>521</v>
      </c>
      <c r="O696" s="214"/>
      <c r="P696" s="214"/>
      <c r="Q696" s="214"/>
      <c r="R696" s="214"/>
      <c r="S696" s="214"/>
      <c r="T696" s="214"/>
      <c r="U696" s="214"/>
      <c r="V696" s="214"/>
      <c r="W696" s="214"/>
      <c r="X696" s="146"/>
      <c r="Y696" s="146"/>
      <c r="Z696" s="146" t="s">
        <v>1041</v>
      </c>
      <c r="AA696" s="146"/>
      <c r="AB696" s="146"/>
      <c r="AC696" s="146"/>
      <c r="AD696" s="146"/>
      <c r="AE696" s="146"/>
      <c r="AF696" s="146"/>
      <c r="AG696" s="146"/>
      <c r="AH696" s="146"/>
      <c r="AI696" s="146"/>
      <c r="AJ696" s="146"/>
      <c r="AK696" s="146"/>
      <c r="AL696" s="146"/>
      <c r="AM696" s="146"/>
      <c r="AN696" s="146"/>
    </row>
    <row r="697" spans="1:40" ht="20">
      <c r="A697" s="71"/>
      <c r="B697" s="11" t="s">
        <v>305</v>
      </c>
      <c r="C697" s="11"/>
      <c r="D697" s="11"/>
      <c r="E697" s="11"/>
      <c r="F697" s="11"/>
      <c r="G697" s="11"/>
      <c r="H697" s="11"/>
      <c r="I697" s="11"/>
      <c r="J697" s="11"/>
      <c r="K697" s="11"/>
      <c r="L697" s="11"/>
      <c r="M697" s="374"/>
      <c r="N697" s="388"/>
      <c r="O697" s="403"/>
      <c r="P697" s="403"/>
      <c r="Q697" s="403"/>
      <c r="R697" s="403"/>
      <c r="S697" s="403"/>
      <c r="T697" s="403"/>
      <c r="U697" s="403"/>
      <c r="V697" s="403"/>
      <c r="W697" s="516"/>
      <c r="X697" s="525" t="s">
        <v>479</v>
      </c>
      <c r="Y697" s="538"/>
      <c r="Z697" s="146" t="s">
        <v>175</v>
      </c>
      <c r="AA697" s="146"/>
      <c r="AB697" s="146"/>
      <c r="AC697" s="146"/>
      <c r="AD697" s="146"/>
      <c r="AE697" s="146"/>
      <c r="AF697" s="146"/>
      <c r="AG697" s="146"/>
      <c r="AH697" s="146"/>
      <c r="AI697" s="146"/>
      <c r="AJ697" s="146"/>
      <c r="AK697" s="146"/>
      <c r="AL697" s="146"/>
      <c r="AM697" s="146"/>
      <c r="AN697" s="146"/>
    </row>
    <row r="698" spans="1:40" ht="20">
      <c r="A698" s="71"/>
      <c r="B698" s="11"/>
      <c r="C698" s="146" t="s">
        <v>617</v>
      </c>
      <c r="D698" s="146"/>
      <c r="E698" s="146"/>
      <c r="F698" s="146"/>
      <c r="G698" s="146"/>
      <c r="H698" s="146"/>
      <c r="I698" s="146"/>
      <c r="J698" s="146"/>
      <c r="K698" s="146"/>
      <c r="L698" s="146"/>
      <c r="M698" s="375"/>
      <c r="N698" s="389"/>
      <c r="O698" s="404"/>
      <c r="P698" s="404"/>
      <c r="Q698" s="404"/>
      <c r="R698" s="404"/>
      <c r="S698" s="404"/>
      <c r="T698" s="404"/>
      <c r="U698" s="404"/>
      <c r="V698" s="404"/>
      <c r="W698" s="517"/>
      <c r="X698" s="525" t="s">
        <v>479</v>
      </c>
      <c r="Y698" s="538"/>
      <c r="Z698" s="146" t="s">
        <v>175</v>
      </c>
      <c r="AA698" s="146"/>
      <c r="AB698" s="146"/>
      <c r="AC698" s="146"/>
      <c r="AD698" s="146"/>
      <c r="AE698" s="146"/>
      <c r="AF698" s="146"/>
      <c r="AG698" s="146"/>
      <c r="AH698" s="146"/>
      <c r="AI698" s="146"/>
      <c r="AJ698" s="146"/>
      <c r="AK698" s="146"/>
      <c r="AL698" s="146"/>
      <c r="AM698" s="146"/>
      <c r="AN698" s="146"/>
    </row>
    <row r="699" spans="1:40" ht="20.75">
      <c r="A699" s="4"/>
      <c r="B699" s="11" t="s">
        <v>801</v>
      </c>
      <c r="C699" s="11"/>
      <c r="D699" s="11"/>
      <c r="E699" s="11"/>
      <c r="F699" s="11"/>
      <c r="G699" s="11"/>
      <c r="H699" s="11"/>
      <c r="I699" s="11"/>
      <c r="J699" s="11"/>
      <c r="K699" s="11"/>
      <c r="L699" s="11"/>
      <c r="M699" s="374"/>
      <c r="N699" s="389"/>
      <c r="O699" s="404"/>
      <c r="P699" s="404"/>
      <c r="Q699" s="404"/>
      <c r="R699" s="404"/>
      <c r="S699" s="404"/>
      <c r="T699" s="404"/>
      <c r="U699" s="404"/>
      <c r="V699" s="404"/>
      <c r="W699" s="517"/>
      <c r="X699" s="525" t="s">
        <v>479</v>
      </c>
      <c r="Y699" s="538"/>
      <c r="Z699" s="214" t="s">
        <v>175</v>
      </c>
      <c r="AA699" s="214"/>
      <c r="AB699" s="214"/>
      <c r="AC699" s="214"/>
      <c r="AD699" s="214"/>
      <c r="AE699" s="214"/>
      <c r="AF699" s="214"/>
      <c r="AG699" s="214"/>
      <c r="AH699" s="214"/>
      <c r="AI699" s="214"/>
      <c r="AJ699" s="214"/>
      <c r="AK699" s="214"/>
      <c r="AL699" s="214"/>
      <c r="AM699" s="146"/>
      <c r="AN699" s="146"/>
    </row>
    <row r="700" spans="1:40" ht="20">
      <c r="A700" s="4"/>
      <c r="B700" s="147"/>
      <c r="C700" s="146" t="s">
        <v>244</v>
      </c>
      <c r="D700" s="146"/>
      <c r="E700" s="146"/>
      <c r="F700" s="146"/>
      <c r="G700" s="146"/>
      <c r="H700" s="146"/>
      <c r="I700" s="146"/>
      <c r="J700" s="146"/>
      <c r="K700" s="146"/>
      <c r="L700" s="146"/>
      <c r="M700" s="375"/>
      <c r="N700" s="389"/>
      <c r="O700" s="404"/>
      <c r="P700" s="404"/>
      <c r="Q700" s="404"/>
      <c r="R700" s="404"/>
      <c r="S700" s="404"/>
      <c r="T700" s="404"/>
      <c r="U700" s="404"/>
      <c r="V700" s="404"/>
      <c r="W700" s="517"/>
      <c r="X700" s="525" t="s">
        <v>479</v>
      </c>
      <c r="Y700" s="525"/>
      <c r="Z700" s="388"/>
      <c r="AA700" s="403"/>
      <c r="AB700" s="403"/>
      <c r="AC700" s="403"/>
      <c r="AD700" s="403"/>
      <c r="AE700" s="403"/>
      <c r="AF700" s="403"/>
      <c r="AG700" s="403"/>
      <c r="AH700" s="403"/>
      <c r="AI700" s="403"/>
      <c r="AJ700" s="403"/>
      <c r="AK700" s="403"/>
      <c r="AL700" s="516"/>
      <c r="AM700" s="525" t="s">
        <v>729</v>
      </c>
      <c r="AN700" s="538"/>
    </row>
    <row r="701" spans="1:40" ht="20">
      <c r="A701" s="4"/>
      <c r="B701" s="148"/>
      <c r="C701" s="146" t="s">
        <v>943</v>
      </c>
      <c r="D701" s="146"/>
      <c r="E701" s="146"/>
      <c r="F701" s="146"/>
      <c r="G701" s="146"/>
      <c r="H701" s="146"/>
      <c r="I701" s="146"/>
      <c r="J701" s="146"/>
      <c r="K701" s="146"/>
      <c r="L701" s="146"/>
      <c r="M701" s="375"/>
      <c r="N701" s="389"/>
      <c r="O701" s="404"/>
      <c r="P701" s="404"/>
      <c r="Q701" s="404"/>
      <c r="R701" s="404"/>
      <c r="S701" s="404"/>
      <c r="T701" s="404"/>
      <c r="U701" s="404"/>
      <c r="V701" s="404"/>
      <c r="W701" s="517"/>
      <c r="X701" s="525" t="s">
        <v>479</v>
      </c>
      <c r="Y701" s="525"/>
      <c r="Z701" s="389"/>
      <c r="AA701" s="404"/>
      <c r="AB701" s="404"/>
      <c r="AC701" s="404"/>
      <c r="AD701" s="404"/>
      <c r="AE701" s="404"/>
      <c r="AF701" s="404"/>
      <c r="AG701" s="404"/>
      <c r="AH701" s="404"/>
      <c r="AI701" s="404"/>
      <c r="AJ701" s="404"/>
      <c r="AK701" s="404"/>
      <c r="AL701" s="517"/>
      <c r="AM701" s="525" t="s">
        <v>729</v>
      </c>
      <c r="AN701" s="538"/>
    </row>
    <row r="702" spans="1:40" ht="20.75">
      <c r="A702" s="4"/>
      <c r="B702" s="148"/>
      <c r="C702" s="146" t="s">
        <v>416</v>
      </c>
      <c r="D702" s="146"/>
      <c r="E702" s="146"/>
      <c r="F702" s="146"/>
      <c r="G702" s="146"/>
      <c r="H702" s="146"/>
      <c r="I702" s="146"/>
      <c r="J702" s="146"/>
      <c r="K702" s="146"/>
      <c r="L702" s="146"/>
      <c r="M702" s="375"/>
      <c r="N702" s="390"/>
      <c r="O702" s="405"/>
      <c r="P702" s="405"/>
      <c r="Q702" s="405"/>
      <c r="R702" s="405"/>
      <c r="S702" s="405"/>
      <c r="T702" s="405"/>
      <c r="U702" s="405"/>
      <c r="V702" s="405"/>
      <c r="W702" s="518"/>
      <c r="X702" s="525" t="s">
        <v>479</v>
      </c>
      <c r="Y702" s="525"/>
      <c r="Z702" s="390"/>
      <c r="AA702" s="405"/>
      <c r="AB702" s="405"/>
      <c r="AC702" s="405"/>
      <c r="AD702" s="405"/>
      <c r="AE702" s="405"/>
      <c r="AF702" s="405"/>
      <c r="AG702" s="405"/>
      <c r="AH702" s="405"/>
      <c r="AI702" s="405"/>
      <c r="AJ702" s="405"/>
      <c r="AK702" s="405"/>
      <c r="AL702" s="518"/>
      <c r="AM702" s="525" t="s">
        <v>729</v>
      </c>
      <c r="AN702" s="538"/>
    </row>
    <row r="703" spans="1:40" ht="20">
      <c r="A703" s="4"/>
      <c r="B703" s="148"/>
      <c r="C703" s="211" t="s">
        <v>967</v>
      </c>
      <c r="D703" s="211"/>
      <c r="E703" s="211"/>
      <c r="F703" s="211"/>
      <c r="G703" s="211"/>
      <c r="H703" s="211"/>
      <c r="I703" s="211"/>
      <c r="J703" s="211"/>
      <c r="K703" s="211"/>
      <c r="L703" s="211"/>
      <c r="M703" s="211"/>
      <c r="N703" s="391"/>
      <c r="O703" s="391"/>
      <c r="P703" s="391"/>
      <c r="Q703" s="391"/>
      <c r="R703" s="391"/>
      <c r="S703" s="391"/>
      <c r="T703" s="391"/>
      <c r="U703" s="391"/>
      <c r="V703" s="391"/>
      <c r="W703" s="391"/>
      <c r="X703" s="211"/>
      <c r="Y703" s="211"/>
      <c r="Z703" s="391"/>
      <c r="AA703" s="391"/>
      <c r="AB703" s="391"/>
      <c r="AC703" s="391"/>
      <c r="AD703" s="391"/>
      <c r="AE703" s="391"/>
      <c r="AF703" s="391"/>
      <c r="AG703" s="391"/>
      <c r="AH703" s="391"/>
      <c r="AI703" s="391"/>
      <c r="AJ703" s="391"/>
      <c r="AK703" s="391"/>
      <c r="AL703" s="391"/>
      <c r="AM703" s="211"/>
      <c r="AN703" s="211"/>
    </row>
    <row r="704" spans="1:40" ht="20">
      <c r="A704" s="4"/>
      <c r="B704" s="149"/>
      <c r="C704" s="212" t="s">
        <v>573</v>
      </c>
      <c r="D704" s="145"/>
      <c r="E704" s="145"/>
      <c r="F704" s="145"/>
      <c r="G704" s="145"/>
      <c r="H704" s="145"/>
      <c r="I704" s="145"/>
      <c r="J704" s="145"/>
      <c r="K704" s="145"/>
      <c r="L704" s="145"/>
      <c r="M704" s="145"/>
      <c r="N704" s="145"/>
      <c r="O704" s="145"/>
      <c r="P704" s="145"/>
      <c r="Q704" s="145"/>
      <c r="R704" s="145"/>
      <c r="S704" s="145"/>
      <c r="T704" s="145"/>
      <c r="U704" s="145"/>
      <c r="V704" s="145"/>
      <c r="W704" s="145"/>
      <c r="X704" s="145"/>
      <c r="Y704" s="145"/>
      <c r="Z704" s="145"/>
      <c r="AA704" s="145"/>
      <c r="AB704" s="145"/>
      <c r="AC704" s="145"/>
      <c r="AD704" s="145"/>
      <c r="AE704" s="145"/>
      <c r="AF704" s="145"/>
      <c r="AG704" s="145"/>
      <c r="AH704" s="145"/>
      <c r="AI704" s="145"/>
      <c r="AJ704" s="145"/>
      <c r="AK704" s="145"/>
      <c r="AL704" s="145"/>
      <c r="AM704" s="145"/>
      <c r="AN704" s="767"/>
    </row>
    <row r="705" spans="1:40" ht="12.75" customHeight="1">
      <c r="A705" s="4"/>
      <c r="B705" s="78"/>
      <c r="C705" s="213"/>
      <c r="D705" s="213"/>
      <c r="E705" s="213"/>
      <c r="F705" s="213"/>
      <c r="G705" s="213"/>
      <c r="H705" s="213"/>
      <c r="I705" s="213"/>
      <c r="J705" s="213"/>
      <c r="K705" s="213"/>
      <c r="L705" s="213"/>
      <c r="M705" s="213"/>
      <c r="N705" s="392"/>
      <c r="O705" s="392"/>
      <c r="P705" s="392"/>
      <c r="Q705" s="392"/>
      <c r="R705" s="392"/>
      <c r="S705" s="392"/>
      <c r="T705" s="392"/>
      <c r="U705" s="392"/>
      <c r="V705" s="392"/>
      <c r="W705" s="392"/>
      <c r="X705" s="392"/>
      <c r="Y705" s="392"/>
      <c r="Z705" s="392"/>
      <c r="AA705" s="392"/>
      <c r="AB705" s="392"/>
      <c r="AC705" s="392"/>
      <c r="AD705" s="392"/>
      <c r="AE705" s="392"/>
      <c r="AF705" s="392"/>
      <c r="AG705" s="392"/>
      <c r="AH705" s="392"/>
      <c r="AI705" s="392"/>
      <c r="AJ705" s="392"/>
      <c r="AK705" s="392"/>
      <c r="AL705" s="392"/>
      <c r="AM705" s="392"/>
      <c r="AN705" s="392"/>
    </row>
    <row r="706" spans="1:40" ht="20.75">
      <c r="A706" s="78" t="s">
        <v>500</v>
      </c>
      <c r="B706" s="78"/>
      <c r="C706" s="78"/>
      <c r="D706" s="78"/>
      <c r="E706" s="78"/>
      <c r="F706" s="78"/>
      <c r="G706" s="78"/>
      <c r="H706" s="78"/>
      <c r="I706" s="78"/>
      <c r="J706" s="78"/>
      <c r="K706" s="78"/>
      <c r="L706" s="78"/>
      <c r="M706" s="78"/>
      <c r="N706" s="78"/>
      <c r="O706" s="78"/>
      <c r="P706" s="78"/>
      <c r="Q706" s="78"/>
      <c r="R706" s="78"/>
      <c r="S706" s="78"/>
      <c r="T706" s="78"/>
      <c r="U706" s="78"/>
      <c r="V706" s="78"/>
      <c r="W706" s="78"/>
      <c r="X706" s="78"/>
      <c r="Y706" s="78"/>
      <c r="Z706" s="78"/>
      <c r="AA706" s="78"/>
      <c r="AB706" s="78"/>
      <c r="AC706" s="78"/>
      <c r="AD706" s="78"/>
      <c r="AE706" s="78"/>
      <c r="AF706" s="78"/>
      <c r="AG706" s="78"/>
      <c r="AH706" s="78"/>
      <c r="AI706" s="392"/>
      <c r="AJ706" s="392"/>
      <c r="AK706" s="392"/>
      <c r="AL706" s="392"/>
      <c r="AM706" s="392"/>
      <c r="AN706" s="392"/>
    </row>
    <row r="707" spans="1:40" ht="21.5">
      <c r="A707" s="4"/>
      <c r="B707" s="78" t="s">
        <v>463</v>
      </c>
      <c r="C707" s="78"/>
      <c r="D707" s="78"/>
      <c r="E707" s="78"/>
      <c r="F707" s="78"/>
      <c r="G707" s="78"/>
      <c r="H707" s="78"/>
      <c r="I707" s="78"/>
      <c r="J707" s="78"/>
      <c r="K707" s="78"/>
      <c r="L707" s="78"/>
      <c r="M707" s="78"/>
      <c r="N707" s="78"/>
      <c r="O707" s="78"/>
      <c r="P707" s="78"/>
      <c r="Q707" s="78"/>
      <c r="R707" s="78"/>
      <c r="S707" s="78"/>
      <c r="T707" s="78"/>
      <c r="U707" s="78"/>
      <c r="V707" s="78"/>
      <c r="W707" s="78"/>
      <c r="X707" s="78"/>
      <c r="Y707" s="78"/>
      <c r="Z707" s="78"/>
      <c r="AA707" s="78"/>
      <c r="AB707" s="78"/>
      <c r="AC707" s="78"/>
      <c r="AD707" s="78"/>
      <c r="AE707" s="78"/>
      <c r="AF707" s="78"/>
      <c r="AG707" s="78"/>
      <c r="AH707" s="78"/>
      <c r="AI707" s="392"/>
      <c r="AJ707" s="377"/>
      <c r="AK707" s="393"/>
      <c r="AL707" s="393"/>
      <c r="AM707" s="393"/>
      <c r="AN707" s="460"/>
    </row>
    <row r="708" spans="1:40" ht="20.75">
      <c r="A708" s="4"/>
      <c r="B708" s="150"/>
      <c r="C708" s="78" t="s">
        <v>907</v>
      </c>
      <c r="D708" s="78"/>
      <c r="E708" s="78"/>
      <c r="F708" s="78"/>
      <c r="G708" s="78"/>
      <c r="H708" s="78"/>
      <c r="I708" s="78"/>
      <c r="J708" s="78"/>
      <c r="K708" s="78"/>
      <c r="L708" s="78"/>
      <c r="M708" s="78"/>
      <c r="N708" s="78"/>
      <c r="O708" s="78"/>
      <c r="P708" s="78"/>
      <c r="Q708" s="78"/>
      <c r="R708" s="78"/>
      <c r="S708" s="78"/>
      <c r="T708" s="78"/>
      <c r="U708" s="78"/>
      <c r="V708" s="78"/>
      <c r="W708" s="78"/>
      <c r="X708" s="78"/>
      <c r="Y708" s="78"/>
      <c r="Z708" s="78"/>
      <c r="AA708" s="78"/>
      <c r="AB708" s="78"/>
      <c r="AC708" s="78"/>
      <c r="AD708" s="78"/>
      <c r="AE708" s="78"/>
      <c r="AF708" s="78"/>
      <c r="AG708" s="78"/>
      <c r="AH708" s="78"/>
      <c r="AI708" s="392"/>
      <c r="AJ708" s="392"/>
      <c r="AK708" s="392"/>
      <c r="AL708" s="392"/>
      <c r="AM708" s="392"/>
      <c r="AN708" s="392"/>
    </row>
    <row r="709" spans="1:40" ht="20.75">
      <c r="A709" s="4"/>
      <c r="B709" s="78"/>
      <c r="C709" s="214" t="s">
        <v>19</v>
      </c>
      <c r="D709" s="214"/>
      <c r="E709" s="214"/>
      <c r="F709" s="214"/>
      <c r="G709" s="214"/>
      <c r="H709" s="214"/>
      <c r="I709" s="214"/>
      <c r="J709" s="214"/>
      <c r="K709" s="214"/>
      <c r="L709" s="214"/>
      <c r="M709" s="214"/>
      <c r="N709" s="214"/>
      <c r="O709" s="214"/>
      <c r="P709" s="214"/>
      <c r="Q709" s="214"/>
      <c r="R709" s="214"/>
      <c r="S709" s="214"/>
      <c r="T709" s="214"/>
      <c r="U709" s="214"/>
      <c r="V709" s="214" t="s">
        <v>972</v>
      </c>
      <c r="W709" s="214"/>
      <c r="X709" s="214"/>
      <c r="Y709" s="214"/>
      <c r="Z709" s="214"/>
      <c r="AA709" s="214"/>
      <c r="AB709" s="214"/>
      <c r="AC709" s="214"/>
      <c r="AD709" s="214"/>
      <c r="AE709" s="214"/>
      <c r="AF709" s="214"/>
      <c r="AG709" s="214"/>
      <c r="AH709" s="214"/>
      <c r="AI709" s="392"/>
      <c r="AJ709" s="392"/>
      <c r="AK709" s="392"/>
      <c r="AL709" s="392"/>
      <c r="AM709" s="392"/>
      <c r="AN709" s="392"/>
    </row>
    <row r="710" spans="1:40" ht="20">
      <c r="A710" s="4"/>
      <c r="B710" s="78"/>
      <c r="C710" s="215"/>
      <c r="D710" s="253"/>
      <c r="E710" s="253"/>
      <c r="F710" s="253"/>
      <c r="G710" s="253"/>
      <c r="H710" s="253"/>
      <c r="I710" s="253"/>
      <c r="J710" s="253"/>
      <c r="K710" s="253"/>
      <c r="L710" s="253"/>
      <c r="M710" s="253"/>
      <c r="N710" s="253"/>
      <c r="O710" s="253"/>
      <c r="P710" s="253"/>
      <c r="Q710" s="253"/>
      <c r="R710" s="253"/>
      <c r="S710" s="253"/>
      <c r="T710" s="253"/>
      <c r="U710" s="253"/>
      <c r="V710" s="504"/>
      <c r="W710" s="504"/>
      <c r="X710" s="504"/>
      <c r="Y710" s="504"/>
      <c r="Z710" s="504"/>
      <c r="AA710" s="504"/>
      <c r="AB710" s="504"/>
      <c r="AC710" s="504"/>
      <c r="AD710" s="504"/>
      <c r="AE710" s="504"/>
      <c r="AF710" s="504"/>
      <c r="AG710" s="504"/>
      <c r="AH710" s="609"/>
      <c r="AI710" s="392"/>
      <c r="AJ710" s="392"/>
      <c r="AK710" s="392"/>
      <c r="AL710" s="392"/>
      <c r="AM710" s="392"/>
      <c r="AN710" s="392"/>
    </row>
    <row r="711" spans="1:40" ht="20.75">
      <c r="A711" s="4"/>
      <c r="B711" s="78"/>
      <c r="C711" s="216"/>
      <c r="D711" s="254"/>
      <c r="E711" s="254"/>
      <c r="F711" s="254"/>
      <c r="G711" s="254"/>
      <c r="H711" s="254"/>
      <c r="I711" s="254"/>
      <c r="J711" s="254"/>
      <c r="K711" s="254"/>
      <c r="L711" s="254"/>
      <c r="M711" s="254"/>
      <c r="N711" s="254"/>
      <c r="O711" s="254"/>
      <c r="P711" s="254"/>
      <c r="Q711" s="254"/>
      <c r="R711" s="254"/>
      <c r="S711" s="254"/>
      <c r="T711" s="254"/>
      <c r="U711" s="254"/>
      <c r="V711" s="505"/>
      <c r="W711" s="505"/>
      <c r="X711" s="505"/>
      <c r="Y711" s="505"/>
      <c r="Z711" s="505"/>
      <c r="AA711" s="505"/>
      <c r="AB711" s="505"/>
      <c r="AC711" s="505"/>
      <c r="AD711" s="505"/>
      <c r="AE711" s="505"/>
      <c r="AF711" s="505"/>
      <c r="AG711" s="505"/>
      <c r="AH711" s="610"/>
      <c r="AI711" s="392"/>
      <c r="AJ711" s="392"/>
      <c r="AK711" s="392"/>
      <c r="AL711" s="392"/>
      <c r="AM711" s="392"/>
      <c r="AN711" s="392"/>
    </row>
    <row r="712" spans="1:40" ht="20">
      <c r="A712" s="4"/>
      <c r="B712" s="78"/>
      <c r="C712" s="217" t="s">
        <v>985</v>
      </c>
      <c r="D712" s="217"/>
      <c r="E712" s="217"/>
      <c r="F712" s="217"/>
      <c r="G712" s="217"/>
      <c r="H712" s="217"/>
      <c r="I712" s="217"/>
      <c r="J712" s="217"/>
      <c r="K712" s="217"/>
      <c r="L712" s="217"/>
      <c r="M712" s="217"/>
      <c r="N712" s="217"/>
      <c r="O712" s="217"/>
      <c r="P712" s="217"/>
      <c r="Q712" s="217"/>
      <c r="R712" s="217"/>
      <c r="S712" s="217"/>
      <c r="T712" s="217"/>
      <c r="U712" s="217"/>
      <c r="V712" s="506">
        <f>SUM(V710:AH711)</f>
        <v>0</v>
      </c>
      <c r="W712" s="506"/>
      <c r="X712" s="506"/>
      <c r="Y712" s="506"/>
      <c r="Z712" s="506"/>
      <c r="AA712" s="506"/>
      <c r="AB712" s="506"/>
      <c r="AC712" s="506"/>
      <c r="AD712" s="506"/>
      <c r="AE712" s="506"/>
      <c r="AF712" s="506"/>
      <c r="AG712" s="506"/>
      <c r="AH712" s="506"/>
      <c r="AI712" s="392"/>
      <c r="AJ712" s="392"/>
      <c r="AK712" s="392"/>
      <c r="AL712" s="392"/>
      <c r="AM712" s="392"/>
      <c r="AN712" s="392"/>
    </row>
    <row r="713" spans="1:40" ht="20">
      <c r="A713" s="4"/>
      <c r="B713" s="78"/>
      <c r="C713" s="213"/>
      <c r="D713" s="213"/>
      <c r="E713" s="213"/>
      <c r="F713" s="213"/>
      <c r="G713" s="213"/>
      <c r="H713" s="213"/>
      <c r="I713" s="213"/>
      <c r="J713" s="213"/>
      <c r="K713" s="213"/>
      <c r="L713" s="213"/>
      <c r="M713" s="213"/>
      <c r="N713" s="213"/>
      <c r="O713" s="213"/>
      <c r="P713" s="213"/>
      <c r="Q713" s="213"/>
      <c r="R713" s="213"/>
      <c r="S713" s="213"/>
      <c r="T713" s="213"/>
      <c r="U713" s="213"/>
      <c r="V713" s="213"/>
      <c r="W713" s="213"/>
      <c r="X713" s="213"/>
      <c r="Y713" s="213"/>
      <c r="Z713" s="213"/>
      <c r="AA713" s="213"/>
      <c r="AB713" s="213"/>
      <c r="AC713" s="213"/>
      <c r="AD713" s="213"/>
      <c r="AE713" s="213"/>
      <c r="AF713" s="213"/>
      <c r="AG713" s="213"/>
      <c r="AH713" s="213"/>
      <c r="AI713" s="392"/>
      <c r="AJ713" s="392"/>
      <c r="AK713" s="392"/>
      <c r="AL713" s="392"/>
      <c r="AM713" s="392"/>
      <c r="AN713" s="392"/>
    </row>
    <row r="714" spans="1:40" ht="20.75">
      <c r="A714" s="78" t="s">
        <v>861</v>
      </c>
      <c r="B714" s="78"/>
      <c r="C714" s="78"/>
      <c r="D714" s="78"/>
      <c r="E714" s="78"/>
      <c r="F714" s="78"/>
      <c r="G714" s="78"/>
      <c r="H714" s="78"/>
      <c r="I714" s="78"/>
      <c r="J714" s="78"/>
      <c r="K714" s="78"/>
      <c r="L714" s="78"/>
      <c r="M714" s="78"/>
      <c r="N714" s="78"/>
      <c r="O714" s="78"/>
      <c r="P714" s="78"/>
      <c r="Q714" s="78"/>
      <c r="R714" s="78"/>
      <c r="S714" s="78"/>
      <c r="T714" s="78"/>
      <c r="U714" s="78"/>
      <c r="V714" s="78"/>
      <c r="W714" s="78"/>
      <c r="X714" s="78"/>
      <c r="Y714" s="78"/>
      <c r="Z714" s="78"/>
      <c r="AA714" s="78"/>
      <c r="AB714" s="78"/>
      <c r="AC714" s="78"/>
      <c r="AD714" s="78"/>
      <c r="AE714" s="78"/>
      <c r="AF714" s="78"/>
      <c r="AG714" s="78"/>
      <c r="AH714" s="78"/>
      <c r="AI714" s="392"/>
      <c r="AJ714" s="392"/>
      <c r="AK714" s="392"/>
      <c r="AL714" s="392"/>
      <c r="AM714" s="392"/>
      <c r="AN714" s="392"/>
    </row>
    <row r="715" spans="1:40" ht="21.5">
      <c r="A715" s="4"/>
      <c r="B715" s="78" t="s">
        <v>684</v>
      </c>
      <c r="C715" s="78"/>
      <c r="D715" s="78"/>
      <c r="E715" s="78"/>
      <c r="F715" s="78"/>
      <c r="G715" s="78"/>
      <c r="H715" s="78"/>
      <c r="I715" s="78"/>
      <c r="J715" s="78"/>
      <c r="K715" s="78"/>
      <c r="L715" s="78"/>
      <c r="M715" s="78"/>
      <c r="N715" s="78"/>
      <c r="O715" s="78"/>
      <c r="P715" s="78"/>
      <c r="Q715" s="78"/>
      <c r="R715" s="78"/>
      <c r="S715" s="78"/>
      <c r="T715" s="78"/>
      <c r="U715" s="78"/>
      <c r="V715" s="78"/>
      <c r="W715" s="78"/>
      <c r="X715" s="78"/>
      <c r="Y715" s="78"/>
      <c r="Z715" s="78"/>
      <c r="AA715" s="78"/>
      <c r="AB715" s="78"/>
      <c r="AC715" s="78"/>
      <c r="AD715" s="78"/>
      <c r="AE715" s="78"/>
      <c r="AF715" s="78"/>
      <c r="AG715" s="78"/>
      <c r="AH715" s="78"/>
      <c r="AI715" s="392"/>
      <c r="AJ715" s="377"/>
      <c r="AK715" s="393"/>
      <c r="AL715" s="393"/>
      <c r="AM715" s="393"/>
      <c r="AN715" s="460"/>
    </row>
    <row r="716" spans="1:40" ht="20.75">
      <c r="A716" s="4"/>
      <c r="B716" s="150"/>
      <c r="C716" s="78" t="s">
        <v>907</v>
      </c>
      <c r="D716" s="78"/>
      <c r="E716" s="78"/>
      <c r="F716" s="78"/>
      <c r="G716" s="78"/>
      <c r="H716" s="78"/>
      <c r="I716" s="78"/>
      <c r="J716" s="78"/>
      <c r="K716" s="78"/>
      <c r="L716" s="78"/>
      <c r="M716" s="78"/>
      <c r="N716" s="78"/>
      <c r="O716" s="78"/>
      <c r="P716" s="78"/>
      <c r="Q716" s="78"/>
      <c r="R716" s="78"/>
      <c r="S716" s="78"/>
      <c r="T716" s="78"/>
      <c r="U716" s="78"/>
      <c r="V716" s="78"/>
      <c r="W716" s="78"/>
      <c r="X716" s="78"/>
      <c r="Y716" s="78"/>
      <c r="Z716" s="78"/>
      <c r="AA716" s="78"/>
      <c r="AB716" s="78"/>
      <c r="AC716" s="78"/>
      <c r="AD716" s="78"/>
      <c r="AE716" s="78"/>
      <c r="AF716" s="78"/>
      <c r="AG716" s="78"/>
      <c r="AH716" s="78"/>
      <c r="AI716" s="392"/>
      <c r="AJ716" s="392"/>
      <c r="AK716" s="392"/>
      <c r="AL716" s="392"/>
      <c r="AM716" s="392"/>
      <c r="AN716" s="392"/>
    </row>
    <row r="717" spans="1:40" ht="20.75">
      <c r="A717" s="4"/>
      <c r="B717" s="150"/>
      <c r="C717" s="214" t="s">
        <v>1043</v>
      </c>
      <c r="D717" s="214"/>
      <c r="E717" s="214"/>
      <c r="F717" s="214"/>
      <c r="G717" s="214"/>
      <c r="H717" s="214"/>
      <c r="I717" s="214" t="s">
        <v>19</v>
      </c>
      <c r="J717" s="214"/>
      <c r="K717" s="214"/>
      <c r="L717" s="214"/>
      <c r="M717" s="214"/>
      <c r="N717" s="214"/>
      <c r="O717" s="214"/>
      <c r="P717" s="214"/>
      <c r="Q717" s="214"/>
      <c r="R717" s="214"/>
      <c r="S717" s="214"/>
      <c r="T717" s="214"/>
      <c r="U717" s="214"/>
      <c r="V717" s="214"/>
      <c r="W717" s="214"/>
      <c r="X717" s="214"/>
      <c r="Y717" s="214"/>
      <c r="Z717" s="214"/>
      <c r="AA717" s="214"/>
      <c r="AB717" s="214" t="s">
        <v>972</v>
      </c>
      <c r="AC717" s="214"/>
      <c r="AD717" s="214"/>
      <c r="AE717" s="214"/>
      <c r="AF717" s="214"/>
      <c r="AG717" s="214"/>
      <c r="AH717" s="214"/>
      <c r="AI717" s="392"/>
      <c r="AJ717" s="392"/>
      <c r="AK717" s="392"/>
      <c r="AL717" s="392"/>
      <c r="AM717" s="392"/>
      <c r="AN717" s="392"/>
    </row>
    <row r="718" spans="1:40" ht="20">
      <c r="A718" s="4"/>
      <c r="B718" s="150"/>
      <c r="C718" s="218"/>
      <c r="D718" s="255"/>
      <c r="E718" s="255"/>
      <c r="F718" s="255"/>
      <c r="G718" s="255"/>
      <c r="H718" s="255"/>
      <c r="I718" s="253"/>
      <c r="J718" s="253"/>
      <c r="K718" s="253"/>
      <c r="L718" s="253"/>
      <c r="M718" s="253"/>
      <c r="N718" s="253"/>
      <c r="O718" s="253"/>
      <c r="P718" s="253"/>
      <c r="Q718" s="253"/>
      <c r="R718" s="253"/>
      <c r="S718" s="253"/>
      <c r="T718" s="253"/>
      <c r="U718" s="253"/>
      <c r="V718" s="253"/>
      <c r="W718" s="253"/>
      <c r="X718" s="253"/>
      <c r="Y718" s="253"/>
      <c r="Z718" s="253"/>
      <c r="AA718" s="253"/>
      <c r="AB718" s="504"/>
      <c r="AC718" s="504"/>
      <c r="AD718" s="504"/>
      <c r="AE718" s="504"/>
      <c r="AF718" s="504"/>
      <c r="AG718" s="504"/>
      <c r="AH718" s="609"/>
      <c r="AI718" s="392"/>
      <c r="AJ718" s="392"/>
      <c r="AK718" s="392"/>
      <c r="AL718" s="392"/>
      <c r="AM718" s="392"/>
      <c r="AN718" s="392"/>
    </row>
    <row r="719" spans="1:40" ht="20">
      <c r="A719" s="4"/>
      <c r="B719" s="150"/>
      <c r="C719" s="219"/>
      <c r="D719" s="256"/>
      <c r="E719" s="256"/>
      <c r="F719" s="256"/>
      <c r="G719" s="256"/>
      <c r="H719" s="256"/>
      <c r="I719" s="319"/>
      <c r="J719" s="319"/>
      <c r="K719" s="319"/>
      <c r="L719" s="319"/>
      <c r="M719" s="319"/>
      <c r="N719" s="319"/>
      <c r="O719" s="319"/>
      <c r="P719" s="319"/>
      <c r="Q719" s="319"/>
      <c r="R719" s="319"/>
      <c r="S719" s="319"/>
      <c r="T719" s="319"/>
      <c r="U719" s="319"/>
      <c r="V719" s="319"/>
      <c r="W719" s="319"/>
      <c r="X719" s="319"/>
      <c r="Y719" s="319"/>
      <c r="Z719" s="319"/>
      <c r="AA719" s="319"/>
      <c r="AB719" s="567"/>
      <c r="AC719" s="567"/>
      <c r="AD719" s="567"/>
      <c r="AE719" s="567"/>
      <c r="AF719" s="567"/>
      <c r="AG719" s="567"/>
      <c r="AH719" s="611"/>
      <c r="AI719" s="392"/>
      <c r="AJ719" s="392"/>
      <c r="AK719" s="392"/>
      <c r="AL719" s="392"/>
      <c r="AM719" s="392"/>
      <c r="AN719" s="392"/>
    </row>
    <row r="720" spans="1:40" ht="20">
      <c r="A720" s="4"/>
      <c r="B720" s="150"/>
      <c r="C720" s="219"/>
      <c r="D720" s="256"/>
      <c r="E720" s="256"/>
      <c r="F720" s="256"/>
      <c r="G720" s="256"/>
      <c r="H720" s="256"/>
      <c r="I720" s="319"/>
      <c r="J720" s="319"/>
      <c r="K720" s="319"/>
      <c r="L720" s="319"/>
      <c r="M720" s="319"/>
      <c r="N720" s="319"/>
      <c r="O720" s="319"/>
      <c r="P720" s="319"/>
      <c r="Q720" s="319"/>
      <c r="R720" s="319"/>
      <c r="S720" s="319"/>
      <c r="T720" s="319"/>
      <c r="U720" s="319"/>
      <c r="V720" s="319"/>
      <c r="W720" s="319"/>
      <c r="X720" s="319"/>
      <c r="Y720" s="319"/>
      <c r="Z720" s="319"/>
      <c r="AA720" s="319"/>
      <c r="AB720" s="567"/>
      <c r="AC720" s="567"/>
      <c r="AD720" s="567"/>
      <c r="AE720" s="567"/>
      <c r="AF720" s="567"/>
      <c r="AG720" s="567"/>
      <c r="AH720" s="611"/>
      <c r="AI720" s="392"/>
      <c r="AJ720" s="392"/>
      <c r="AK720" s="392"/>
      <c r="AL720" s="392"/>
      <c r="AM720" s="392"/>
      <c r="AN720" s="392"/>
    </row>
    <row r="721" spans="1:40" ht="20">
      <c r="A721" s="4"/>
      <c r="B721" s="150"/>
      <c r="C721" s="219"/>
      <c r="D721" s="256"/>
      <c r="E721" s="256"/>
      <c r="F721" s="256"/>
      <c r="G721" s="256"/>
      <c r="H721" s="256"/>
      <c r="I721" s="319"/>
      <c r="J721" s="319"/>
      <c r="K721" s="319"/>
      <c r="L721" s="319"/>
      <c r="M721" s="319"/>
      <c r="N721" s="319"/>
      <c r="O721" s="319"/>
      <c r="P721" s="319"/>
      <c r="Q721" s="319"/>
      <c r="R721" s="319"/>
      <c r="S721" s="319"/>
      <c r="T721" s="319"/>
      <c r="U721" s="319"/>
      <c r="V721" s="319"/>
      <c r="W721" s="319"/>
      <c r="X721" s="319"/>
      <c r="Y721" s="319"/>
      <c r="Z721" s="319"/>
      <c r="AA721" s="319"/>
      <c r="AB721" s="567"/>
      <c r="AC721" s="567"/>
      <c r="AD721" s="567"/>
      <c r="AE721" s="567"/>
      <c r="AF721" s="567"/>
      <c r="AG721" s="567"/>
      <c r="AH721" s="611"/>
      <c r="AI721" s="392"/>
      <c r="AJ721" s="392"/>
      <c r="AK721" s="392"/>
      <c r="AL721" s="392"/>
      <c r="AM721" s="392"/>
      <c r="AN721" s="392"/>
    </row>
    <row r="722" spans="1:40" ht="20">
      <c r="A722" s="4"/>
      <c r="B722" s="150"/>
      <c r="C722" s="219"/>
      <c r="D722" s="256"/>
      <c r="E722" s="256"/>
      <c r="F722" s="256"/>
      <c r="G722" s="256"/>
      <c r="H722" s="256"/>
      <c r="I722" s="319"/>
      <c r="J722" s="319"/>
      <c r="K722" s="319"/>
      <c r="L722" s="319"/>
      <c r="M722" s="319"/>
      <c r="N722" s="319"/>
      <c r="O722" s="319"/>
      <c r="P722" s="319"/>
      <c r="Q722" s="319"/>
      <c r="R722" s="319"/>
      <c r="S722" s="319"/>
      <c r="T722" s="319"/>
      <c r="U722" s="319"/>
      <c r="V722" s="319"/>
      <c r="W722" s="319"/>
      <c r="X722" s="319"/>
      <c r="Y722" s="319"/>
      <c r="Z722" s="319"/>
      <c r="AA722" s="319"/>
      <c r="AB722" s="567"/>
      <c r="AC722" s="567"/>
      <c r="AD722" s="567"/>
      <c r="AE722" s="567"/>
      <c r="AF722" s="567"/>
      <c r="AG722" s="567"/>
      <c r="AH722" s="611"/>
      <c r="AI722" s="392"/>
      <c r="AJ722" s="392"/>
      <c r="AK722" s="392"/>
      <c r="AL722" s="392"/>
      <c r="AM722" s="392"/>
      <c r="AN722" s="392"/>
    </row>
    <row r="723" spans="1:40" ht="20">
      <c r="A723" s="4"/>
      <c r="B723" s="150"/>
      <c r="C723" s="219"/>
      <c r="D723" s="256"/>
      <c r="E723" s="256"/>
      <c r="F723" s="256"/>
      <c r="G723" s="256"/>
      <c r="H723" s="256"/>
      <c r="I723" s="319"/>
      <c r="J723" s="319"/>
      <c r="K723" s="319"/>
      <c r="L723" s="319"/>
      <c r="M723" s="319"/>
      <c r="N723" s="319"/>
      <c r="O723" s="319"/>
      <c r="P723" s="319"/>
      <c r="Q723" s="319"/>
      <c r="R723" s="319"/>
      <c r="S723" s="319"/>
      <c r="T723" s="319"/>
      <c r="U723" s="319"/>
      <c r="V723" s="319"/>
      <c r="W723" s="319"/>
      <c r="X723" s="319"/>
      <c r="Y723" s="319"/>
      <c r="Z723" s="319"/>
      <c r="AA723" s="319"/>
      <c r="AB723" s="567"/>
      <c r="AC723" s="567"/>
      <c r="AD723" s="567"/>
      <c r="AE723" s="567"/>
      <c r="AF723" s="567"/>
      <c r="AG723" s="567"/>
      <c r="AH723" s="611"/>
      <c r="AI723" s="392"/>
      <c r="AJ723" s="392"/>
      <c r="AK723" s="392"/>
      <c r="AL723" s="392"/>
      <c r="AM723" s="392"/>
      <c r="AN723" s="392"/>
    </row>
    <row r="724" spans="1:40" ht="20">
      <c r="A724" s="4"/>
      <c r="B724" s="150"/>
      <c r="C724" s="219"/>
      <c r="D724" s="256"/>
      <c r="E724" s="256"/>
      <c r="F724" s="256"/>
      <c r="G724" s="256"/>
      <c r="H724" s="256"/>
      <c r="I724" s="319"/>
      <c r="J724" s="319"/>
      <c r="K724" s="319"/>
      <c r="L724" s="319"/>
      <c r="M724" s="319"/>
      <c r="N724" s="319"/>
      <c r="O724" s="319"/>
      <c r="P724" s="319"/>
      <c r="Q724" s="319"/>
      <c r="R724" s="319"/>
      <c r="S724" s="319"/>
      <c r="T724" s="319"/>
      <c r="U724" s="319"/>
      <c r="V724" s="319"/>
      <c r="W724" s="319"/>
      <c r="X724" s="319"/>
      <c r="Y724" s="319"/>
      <c r="Z724" s="319"/>
      <c r="AA724" s="319"/>
      <c r="AB724" s="567"/>
      <c r="AC724" s="567"/>
      <c r="AD724" s="567"/>
      <c r="AE724" s="567"/>
      <c r="AF724" s="567"/>
      <c r="AG724" s="567"/>
      <c r="AH724" s="611"/>
      <c r="AI724" s="392"/>
      <c r="AJ724" s="392"/>
      <c r="AK724" s="392"/>
      <c r="AL724" s="392"/>
      <c r="AM724" s="392"/>
      <c r="AN724" s="392"/>
    </row>
    <row r="725" spans="1:40" ht="20.75">
      <c r="A725" s="4"/>
      <c r="B725" s="150"/>
      <c r="C725" s="220"/>
      <c r="D725" s="257"/>
      <c r="E725" s="257"/>
      <c r="F725" s="257"/>
      <c r="G725" s="257"/>
      <c r="H725" s="257"/>
      <c r="I725" s="254"/>
      <c r="J725" s="254"/>
      <c r="K725" s="254"/>
      <c r="L725" s="254"/>
      <c r="M725" s="254"/>
      <c r="N725" s="254"/>
      <c r="O725" s="254"/>
      <c r="P725" s="254"/>
      <c r="Q725" s="254"/>
      <c r="R725" s="254"/>
      <c r="S725" s="254"/>
      <c r="T725" s="254"/>
      <c r="U725" s="254"/>
      <c r="V725" s="254"/>
      <c r="W725" s="254"/>
      <c r="X725" s="254"/>
      <c r="Y725" s="254"/>
      <c r="Z725" s="254"/>
      <c r="AA725" s="254"/>
      <c r="AB725" s="505"/>
      <c r="AC725" s="505"/>
      <c r="AD725" s="505"/>
      <c r="AE725" s="505"/>
      <c r="AF725" s="505"/>
      <c r="AG725" s="505"/>
      <c r="AH725" s="610"/>
      <c r="AI725" s="392"/>
      <c r="AJ725" s="392"/>
      <c r="AK725" s="392"/>
      <c r="AL725" s="392"/>
      <c r="AM725" s="392"/>
      <c r="AN725" s="392"/>
    </row>
    <row r="726" spans="1:40" ht="20">
      <c r="A726" s="4"/>
      <c r="B726" s="78"/>
      <c r="C726" s="217" t="s">
        <v>716</v>
      </c>
      <c r="D726" s="217"/>
      <c r="E726" s="217"/>
      <c r="F726" s="217"/>
      <c r="G726" s="217"/>
      <c r="H726" s="217"/>
      <c r="I726" s="217"/>
      <c r="J726" s="217"/>
      <c r="K726" s="217"/>
      <c r="L726" s="217"/>
      <c r="M726" s="217"/>
      <c r="N726" s="217"/>
      <c r="O726" s="217"/>
      <c r="P726" s="217"/>
      <c r="Q726" s="217"/>
      <c r="R726" s="217"/>
      <c r="S726" s="217"/>
      <c r="T726" s="217"/>
      <c r="U726" s="217"/>
      <c r="V726" s="217"/>
      <c r="W726" s="217"/>
      <c r="X726" s="217"/>
      <c r="Y726" s="217"/>
      <c r="Z726" s="217"/>
      <c r="AA726" s="217"/>
      <c r="AB726" s="506">
        <f>SUM(AB718:AH725)</f>
        <v>0</v>
      </c>
      <c r="AC726" s="506"/>
      <c r="AD726" s="506"/>
      <c r="AE726" s="506"/>
      <c r="AF726" s="506"/>
      <c r="AG726" s="506"/>
      <c r="AH726" s="506"/>
      <c r="AI726" s="392"/>
      <c r="AJ726" s="392"/>
      <c r="AK726" s="392"/>
      <c r="AL726" s="392"/>
      <c r="AM726" s="392"/>
      <c r="AN726" s="392"/>
    </row>
    <row r="727" spans="1:40" ht="20">
      <c r="A727" s="4"/>
      <c r="B727" s="78"/>
      <c r="C727" s="213"/>
      <c r="D727" s="213"/>
      <c r="E727" s="213"/>
      <c r="F727" s="213"/>
      <c r="G727" s="213"/>
      <c r="H727" s="213"/>
      <c r="I727" s="213"/>
      <c r="J727" s="213"/>
      <c r="K727" s="213"/>
      <c r="L727" s="213"/>
      <c r="M727" s="213"/>
      <c r="N727" s="213"/>
      <c r="O727" s="213"/>
      <c r="P727" s="213"/>
      <c r="Q727" s="213"/>
      <c r="R727" s="213"/>
      <c r="S727" s="213"/>
      <c r="T727" s="213"/>
      <c r="U727" s="213"/>
      <c r="V727" s="213"/>
      <c r="W727" s="213"/>
      <c r="X727" s="213"/>
      <c r="Y727" s="213"/>
      <c r="Z727" s="213"/>
      <c r="AA727" s="213"/>
      <c r="AB727" s="213"/>
      <c r="AC727" s="213"/>
      <c r="AD727" s="213"/>
      <c r="AE727" s="213"/>
      <c r="AF727" s="213"/>
      <c r="AG727" s="213"/>
      <c r="AH727" s="213"/>
      <c r="AI727" s="392"/>
      <c r="AJ727" s="392"/>
      <c r="AK727" s="392"/>
      <c r="AL727" s="392"/>
      <c r="AM727" s="392"/>
      <c r="AN727" s="392"/>
    </row>
    <row r="728" spans="1:40" ht="20">
      <c r="A728" s="71" t="s">
        <v>1024</v>
      </c>
      <c r="B728" s="71"/>
      <c r="C728" s="71"/>
      <c r="D728" s="71"/>
      <c r="E728" s="71"/>
      <c r="F728" s="71"/>
      <c r="G728" s="71"/>
      <c r="H728" s="71"/>
      <c r="I728" s="71"/>
      <c r="J728" s="71"/>
      <c r="K728" s="71"/>
      <c r="L728" s="71"/>
      <c r="M728" s="71"/>
      <c r="N728" s="71"/>
      <c r="O728" s="71"/>
      <c r="P728" s="71"/>
      <c r="Q728" s="71"/>
      <c r="R728" s="71"/>
      <c r="S728" s="71"/>
      <c r="T728" s="71"/>
      <c r="U728" s="71"/>
      <c r="V728" s="71"/>
      <c r="W728" s="71"/>
      <c r="X728" s="71"/>
      <c r="Y728" s="71"/>
      <c r="Z728" s="71"/>
      <c r="AA728" s="71"/>
      <c r="AB728" s="71"/>
      <c r="AC728" s="71"/>
      <c r="AD728" s="71"/>
      <c r="AE728" s="71"/>
      <c r="AF728" s="71"/>
      <c r="AG728" s="71"/>
      <c r="AH728" s="71"/>
      <c r="AI728" s="4"/>
      <c r="AJ728" s="4"/>
      <c r="AK728" s="4"/>
      <c r="AL728" s="4"/>
      <c r="AM728" s="4"/>
      <c r="AN728" s="4"/>
    </row>
    <row r="729" spans="1:40" ht="18.75">
      <c r="A729" s="4" t="s">
        <v>830</v>
      </c>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row>
    <row r="730" spans="1:40" ht="18.75">
      <c r="A730" s="4"/>
      <c r="B730" s="4" t="s">
        <v>2</v>
      </c>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352"/>
      <c r="AK730" s="371"/>
      <c r="AL730" s="371"/>
      <c r="AM730" s="371"/>
      <c r="AN730" s="412"/>
    </row>
    <row r="731" spans="1:40">
      <c r="A731" s="4"/>
      <c r="B731" s="4" t="s">
        <v>670</v>
      </c>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531"/>
      <c r="AK731" s="550"/>
      <c r="AL731" s="550"/>
      <c r="AM731" s="550"/>
      <c r="AN731" s="730"/>
    </row>
    <row r="732" spans="1:40" ht="18.75">
      <c r="A732" s="4"/>
      <c r="B732" s="4" t="s">
        <v>609</v>
      </c>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353"/>
      <c r="AK732" s="372"/>
      <c r="AL732" s="372"/>
      <c r="AM732" s="372"/>
      <c r="AN732" s="413"/>
    </row>
    <row r="733" spans="1:40" ht="18.75">
      <c r="A733" s="4"/>
      <c r="B733" s="4" t="s">
        <v>674</v>
      </c>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row>
    <row r="734" spans="1:40" ht="11.2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row>
    <row r="735" spans="1:40" ht="18.75">
      <c r="A735" s="4" t="s">
        <v>408</v>
      </c>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row>
    <row r="736" spans="1:40" ht="18.75">
      <c r="A736" s="4"/>
      <c r="B736" s="4" t="s">
        <v>719</v>
      </c>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530"/>
      <c r="AK736" s="549"/>
      <c r="AL736" s="549"/>
      <c r="AM736" s="549"/>
      <c r="AN736" s="728"/>
    </row>
    <row r="737" spans="1:40">
      <c r="A737" s="4"/>
      <c r="B737" s="4" t="str">
        <f>"○令和"&amp;DBCS('表紙①'!$H$2-1)&amp;"年度に取得物品等がある場合、固定資産の増が行われているか"</f>
        <v>○令和７年度に取得物品等がある場合、固定資産の増が行われているか</v>
      </c>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531"/>
      <c r="AK737" s="550"/>
      <c r="AL737" s="550"/>
      <c r="AM737" s="550"/>
      <c r="AN737" s="730"/>
    </row>
    <row r="738" spans="1:40" ht="18.75">
      <c r="A738" s="4"/>
      <c r="B738" s="81" t="str">
        <f>"○令和"&amp;DBCS('表紙①'!$H$2-1)&amp;"年度に廃棄（又は売却）物品等がある場合、固定資産の減、固定資産管理台帳からの削除が行われているか"</f>
        <v>○令和７年度に廃棄（又は売却）物品等がある場合、固定資産の減、固定資産管理台帳からの削除が行われているか</v>
      </c>
      <c r="C738" s="81"/>
      <c r="D738" s="81"/>
      <c r="E738" s="81"/>
      <c r="F738" s="81"/>
      <c r="G738" s="81"/>
      <c r="H738" s="81"/>
      <c r="I738" s="81"/>
      <c r="J738" s="81"/>
      <c r="K738" s="81"/>
      <c r="L738" s="81"/>
      <c r="M738" s="81"/>
      <c r="N738" s="81"/>
      <c r="O738" s="81"/>
      <c r="P738" s="81"/>
      <c r="Q738" s="81"/>
      <c r="R738" s="81"/>
      <c r="S738" s="81"/>
      <c r="T738" s="81"/>
      <c r="U738" s="81"/>
      <c r="V738" s="81"/>
      <c r="W738" s="81"/>
      <c r="X738" s="81"/>
      <c r="Y738" s="81"/>
      <c r="Z738" s="81"/>
      <c r="AA738" s="81"/>
      <c r="AB738" s="81"/>
      <c r="AC738" s="81"/>
      <c r="AD738" s="81"/>
      <c r="AE738" s="81"/>
      <c r="AF738" s="81"/>
      <c r="AG738" s="81"/>
      <c r="AH738" s="81"/>
      <c r="AI738" s="4"/>
      <c r="AJ738" s="353"/>
      <c r="AK738" s="372"/>
      <c r="AL738" s="372"/>
      <c r="AM738" s="372"/>
      <c r="AN738" s="413"/>
    </row>
    <row r="739" spans="1:40" ht="19.5">
      <c r="A739" s="4"/>
      <c r="B739" s="81"/>
      <c r="C739" s="81"/>
      <c r="D739" s="81"/>
      <c r="E739" s="81"/>
      <c r="F739" s="81"/>
      <c r="G739" s="81"/>
      <c r="H739" s="81"/>
      <c r="I739" s="81"/>
      <c r="J739" s="81"/>
      <c r="K739" s="81"/>
      <c r="L739" s="81"/>
      <c r="M739" s="81"/>
      <c r="N739" s="81"/>
      <c r="O739" s="81"/>
      <c r="P739" s="81"/>
      <c r="Q739" s="81"/>
      <c r="R739" s="81"/>
      <c r="S739" s="81"/>
      <c r="T739" s="81"/>
      <c r="U739" s="81"/>
      <c r="V739" s="81"/>
      <c r="W739" s="81"/>
      <c r="X739" s="81"/>
      <c r="Y739" s="81"/>
      <c r="Z739" s="81"/>
      <c r="AA739" s="81"/>
      <c r="AB739" s="81"/>
      <c r="AC739" s="81"/>
      <c r="AD739" s="81"/>
      <c r="AE739" s="81"/>
      <c r="AF739" s="81"/>
      <c r="AG739" s="81"/>
      <c r="AH739" s="81"/>
      <c r="AI739" s="4"/>
      <c r="AJ739" s="4"/>
      <c r="AK739" s="4"/>
      <c r="AL739" s="4"/>
      <c r="AM739" s="4"/>
      <c r="AN739" s="4"/>
    </row>
    <row r="740" spans="1:40" ht="19.5">
      <c r="A740" s="4"/>
      <c r="B740" s="81" t="str">
        <f>"○令和"&amp;DBCS('表紙①'!$H$2-1)&amp;"年度に廃棄（又は売却）物品等がある場合、事業活動計算書の「固定資産売却益」又は「固定資産売却損・処分損」が計上されているか"</f>
        <v>○令和７年度に廃棄（又は売却）物品等がある場合、事業活動計算書の「固定資産売却益」又は「固定資産売却損・処分損」が計上されているか</v>
      </c>
      <c r="C740" s="81"/>
      <c r="D740" s="81"/>
      <c r="E740" s="81"/>
      <c r="F740" s="81"/>
      <c r="G740" s="81"/>
      <c r="H740" s="81"/>
      <c r="I740" s="81"/>
      <c r="J740" s="81"/>
      <c r="K740" s="81"/>
      <c r="L740" s="81"/>
      <c r="M740" s="81"/>
      <c r="N740" s="81"/>
      <c r="O740" s="81"/>
      <c r="P740" s="81"/>
      <c r="Q740" s="81"/>
      <c r="R740" s="81"/>
      <c r="S740" s="81"/>
      <c r="T740" s="81"/>
      <c r="U740" s="81"/>
      <c r="V740" s="81"/>
      <c r="W740" s="81"/>
      <c r="X740" s="81"/>
      <c r="Y740" s="81"/>
      <c r="Z740" s="81"/>
      <c r="AA740" s="81"/>
      <c r="AB740" s="81"/>
      <c r="AC740" s="81"/>
      <c r="AD740" s="81"/>
      <c r="AE740" s="81"/>
      <c r="AF740" s="81"/>
      <c r="AG740" s="81"/>
      <c r="AH740" s="81"/>
      <c r="AI740" s="4"/>
      <c r="AJ740" s="377"/>
      <c r="AK740" s="393"/>
      <c r="AL740" s="393"/>
      <c r="AM740" s="393"/>
      <c r="AN740" s="460"/>
    </row>
    <row r="741" spans="1:40" ht="19.5">
      <c r="A741" s="4"/>
      <c r="B741" s="81"/>
      <c r="C741" s="81"/>
      <c r="D741" s="81"/>
      <c r="E741" s="81"/>
      <c r="F741" s="81"/>
      <c r="G741" s="81"/>
      <c r="H741" s="81"/>
      <c r="I741" s="81"/>
      <c r="J741" s="81"/>
      <c r="K741" s="81"/>
      <c r="L741" s="81"/>
      <c r="M741" s="81"/>
      <c r="N741" s="81"/>
      <c r="O741" s="81"/>
      <c r="P741" s="81"/>
      <c r="Q741" s="81"/>
      <c r="R741" s="81"/>
      <c r="S741" s="81"/>
      <c r="T741" s="81"/>
      <c r="U741" s="81"/>
      <c r="V741" s="81"/>
      <c r="W741" s="81"/>
      <c r="X741" s="81"/>
      <c r="Y741" s="81"/>
      <c r="Z741" s="81"/>
      <c r="AA741" s="81"/>
      <c r="AB741" s="81"/>
      <c r="AC741" s="81"/>
      <c r="AD741" s="81"/>
      <c r="AE741" s="81"/>
      <c r="AF741" s="81"/>
      <c r="AG741" s="81"/>
      <c r="AH741" s="81"/>
      <c r="AI741" s="4"/>
      <c r="AJ741" s="4"/>
      <c r="AK741" s="4"/>
      <c r="AL741" s="4"/>
      <c r="AM741" s="4"/>
      <c r="AN741" s="4"/>
    </row>
    <row r="742" spans="1:40" ht="19.5">
      <c r="A742" s="4"/>
      <c r="B742" s="4" t="s">
        <v>215</v>
      </c>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377"/>
      <c r="AK742" s="393"/>
      <c r="AL742" s="393"/>
      <c r="AM742" s="393"/>
      <c r="AN742" s="460"/>
    </row>
    <row r="743" spans="1:40" ht="18.75">
      <c r="A743" s="4"/>
      <c r="B743" s="4" t="str">
        <f>"※令和"&amp;DBCS('表紙①'!$H$2-1)&amp;"年度所得物品については現物確認をすること"</f>
        <v>※令和７年度所得物品については現物確認をすること</v>
      </c>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row>
    <row r="744" spans="1:40" ht="1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row>
    <row r="745" spans="1:40" ht="18.75">
      <c r="A745" s="4" t="s">
        <v>1225</v>
      </c>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row>
    <row r="746" spans="1:40" ht="19.5">
      <c r="A746" s="4"/>
      <c r="B746" s="4" t="s">
        <v>978</v>
      </c>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377"/>
      <c r="AK746" s="393"/>
      <c r="AL746" s="393"/>
      <c r="AM746" s="393"/>
      <c r="AN746" s="460"/>
    </row>
    <row r="747" spans="1:40" ht="19.5" customHeight="1">
      <c r="A747" s="79" t="s">
        <v>1093</v>
      </c>
      <c r="B747" s="79"/>
      <c r="C747" s="79"/>
      <c r="D747" s="79"/>
      <c r="E747" s="79"/>
      <c r="F747" s="79"/>
      <c r="G747" s="79"/>
      <c r="H747" s="79"/>
      <c r="I747" s="79"/>
      <c r="J747" s="79"/>
      <c r="K747" s="79"/>
      <c r="L747" s="79"/>
      <c r="M747" s="79"/>
      <c r="N747" s="79"/>
      <c r="O747" s="79"/>
      <c r="P747" s="79"/>
      <c r="Q747" s="79"/>
      <c r="R747" s="79"/>
      <c r="S747" s="79"/>
      <c r="T747" s="79"/>
      <c r="U747" s="79"/>
      <c r="V747" s="79"/>
      <c r="W747" s="79"/>
      <c r="X747" s="79"/>
      <c r="Y747" s="79"/>
      <c r="Z747" s="79"/>
      <c r="AA747" s="79"/>
      <c r="AB747" s="79"/>
      <c r="AC747" s="79"/>
      <c r="AD747" s="79"/>
      <c r="AE747" s="79"/>
      <c r="AF747" s="79"/>
      <c r="AG747" s="79"/>
      <c r="AH747" s="79"/>
      <c r="AI747" s="4"/>
      <c r="AJ747" s="4"/>
      <c r="AK747" s="4"/>
      <c r="AL747" s="4"/>
      <c r="AM747" s="4"/>
      <c r="AN747" s="4"/>
    </row>
    <row r="748" spans="1:40">
      <c r="A748" s="80"/>
      <c r="B748" s="80" t="s">
        <v>63</v>
      </c>
      <c r="C748" s="80"/>
      <c r="D748" s="80"/>
      <c r="E748" s="80"/>
      <c r="F748" s="80"/>
      <c r="G748" s="80"/>
      <c r="H748" s="80"/>
      <c r="I748" s="80"/>
      <c r="J748" s="80"/>
      <c r="K748" s="80"/>
      <c r="L748" s="80"/>
      <c r="M748" s="80"/>
      <c r="N748" s="80"/>
      <c r="O748" s="80"/>
      <c r="P748" s="80"/>
      <c r="Q748" s="80"/>
      <c r="R748" s="80"/>
      <c r="S748" s="80"/>
      <c r="T748" s="80"/>
      <c r="U748" s="80"/>
      <c r="V748" s="80"/>
      <c r="W748" s="80"/>
      <c r="X748" s="80"/>
      <c r="Y748" s="80"/>
      <c r="Z748" s="80"/>
      <c r="AA748" s="80"/>
      <c r="AB748" s="80"/>
      <c r="AC748" s="80"/>
      <c r="AD748" s="80"/>
      <c r="AE748" s="80"/>
      <c r="AF748" s="80"/>
      <c r="AG748" s="80"/>
      <c r="AH748" s="80"/>
      <c r="AI748" s="4"/>
      <c r="AJ748" s="4"/>
      <c r="AK748" s="4"/>
      <c r="AL748" s="4"/>
      <c r="AM748" s="4"/>
      <c r="AN748" s="4"/>
    </row>
    <row r="749" spans="1:40" ht="18.75" customHeight="1">
      <c r="A749" s="80"/>
      <c r="B749" s="80"/>
      <c r="C749" s="221"/>
      <c r="D749" s="258"/>
      <c r="E749" s="258"/>
      <c r="F749" s="258"/>
      <c r="G749" s="258"/>
      <c r="H749" s="258"/>
      <c r="I749" s="258"/>
      <c r="J749" s="258"/>
      <c r="K749" s="258"/>
      <c r="L749" s="258"/>
      <c r="M749" s="258"/>
      <c r="N749" s="258"/>
      <c r="O749" s="258"/>
      <c r="P749" s="258"/>
      <c r="Q749" s="258"/>
      <c r="R749" s="258"/>
      <c r="S749" s="258"/>
      <c r="T749" s="258"/>
      <c r="U749" s="258"/>
      <c r="V749" s="258"/>
      <c r="W749" s="258"/>
      <c r="X749" s="258"/>
      <c r="Y749" s="258"/>
      <c r="Z749" s="258"/>
      <c r="AA749" s="258"/>
      <c r="AB749" s="258"/>
      <c r="AC749" s="258"/>
      <c r="AD749" s="258"/>
      <c r="AE749" s="258"/>
      <c r="AF749" s="258"/>
      <c r="AG749" s="258"/>
      <c r="AH749" s="258"/>
      <c r="AI749" s="258"/>
      <c r="AJ749" s="258"/>
      <c r="AK749" s="258"/>
      <c r="AL749" s="258"/>
      <c r="AM749" s="258"/>
      <c r="AN749" s="768"/>
    </row>
    <row r="750" spans="1:40" ht="18.75" customHeight="1">
      <c r="A750" s="80"/>
      <c r="B750" s="80"/>
      <c r="C750" s="222"/>
      <c r="D750" s="259"/>
      <c r="E750" s="259"/>
      <c r="F750" s="259"/>
      <c r="G750" s="259"/>
      <c r="H750" s="259"/>
      <c r="I750" s="259"/>
      <c r="J750" s="259"/>
      <c r="K750" s="259"/>
      <c r="L750" s="259"/>
      <c r="M750" s="259"/>
      <c r="N750" s="259"/>
      <c r="O750" s="259"/>
      <c r="P750" s="259"/>
      <c r="Q750" s="259"/>
      <c r="R750" s="259"/>
      <c r="S750" s="259"/>
      <c r="T750" s="259"/>
      <c r="U750" s="259"/>
      <c r="V750" s="259"/>
      <c r="W750" s="259"/>
      <c r="X750" s="259"/>
      <c r="Y750" s="259"/>
      <c r="Z750" s="259"/>
      <c r="AA750" s="259"/>
      <c r="AB750" s="259"/>
      <c r="AC750" s="259"/>
      <c r="AD750" s="259"/>
      <c r="AE750" s="259"/>
      <c r="AF750" s="259"/>
      <c r="AG750" s="259"/>
      <c r="AH750" s="259"/>
      <c r="AI750" s="259"/>
      <c r="AJ750" s="259"/>
      <c r="AK750" s="259"/>
      <c r="AL750" s="259"/>
      <c r="AM750" s="259"/>
      <c r="AN750" s="769"/>
    </row>
    <row r="751" spans="1:40" ht="13.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637"/>
      <c r="AK751" s="637"/>
      <c r="AL751" s="637"/>
      <c r="AM751" s="637"/>
      <c r="AN751" s="637"/>
    </row>
    <row r="752" spans="1:40" ht="18.75">
      <c r="A752" s="4" t="s">
        <v>1078</v>
      </c>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row>
    <row r="753" spans="1:40" ht="19.5">
      <c r="A753" s="4"/>
      <c r="B753" s="4" t="s">
        <v>514</v>
      </c>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377"/>
      <c r="AK753" s="393"/>
      <c r="AL753" s="393"/>
      <c r="AM753" s="393"/>
      <c r="AN753" s="460"/>
    </row>
    <row r="754" spans="1:40" ht="12" customHeight="1">
      <c r="A754" s="80"/>
      <c r="B754" s="80"/>
      <c r="C754" s="223"/>
      <c r="D754" s="223"/>
      <c r="E754" s="223"/>
      <c r="F754" s="223"/>
      <c r="G754" s="223"/>
      <c r="H754" s="223"/>
      <c r="I754" s="223"/>
      <c r="J754" s="223"/>
      <c r="K754" s="223"/>
      <c r="L754" s="223"/>
      <c r="M754" s="223"/>
      <c r="N754" s="223"/>
      <c r="O754" s="223"/>
      <c r="P754" s="223"/>
      <c r="Q754" s="223"/>
      <c r="R754" s="223"/>
      <c r="S754" s="223"/>
      <c r="T754" s="223"/>
      <c r="U754" s="223"/>
      <c r="V754" s="223"/>
      <c r="W754" s="223"/>
      <c r="X754" s="223"/>
      <c r="Y754" s="223"/>
      <c r="Z754" s="223"/>
      <c r="AA754" s="223"/>
      <c r="AB754" s="223"/>
      <c r="AC754" s="223"/>
      <c r="AD754" s="223"/>
      <c r="AE754" s="223"/>
      <c r="AF754" s="223"/>
      <c r="AG754" s="223"/>
      <c r="AH754" s="223"/>
      <c r="AI754" s="223"/>
      <c r="AJ754" s="223"/>
      <c r="AK754" s="223"/>
      <c r="AL754" s="223"/>
      <c r="AM754" s="223"/>
      <c r="AN754" s="223"/>
    </row>
    <row r="755" spans="1:40" ht="20">
      <c r="A755" s="71" t="s">
        <v>1108</v>
      </c>
      <c r="B755" s="71"/>
      <c r="C755" s="71"/>
      <c r="D755" s="71"/>
      <c r="E755" s="71"/>
      <c r="F755" s="71"/>
      <c r="G755" s="71"/>
      <c r="H755" s="71"/>
      <c r="I755" s="71"/>
      <c r="J755" s="71"/>
      <c r="K755" s="71"/>
      <c r="L755" s="71"/>
      <c r="M755" s="71"/>
      <c r="N755" s="71"/>
      <c r="O755" s="71"/>
      <c r="P755" s="71"/>
      <c r="Q755" s="71"/>
      <c r="R755" s="71"/>
      <c r="S755" s="71"/>
      <c r="T755" s="71"/>
      <c r="U755" s="71"/>
      <c r="V755" s="71"/>
      <c r="W755" s="71"/>
      <c r="X755" s="71"/>
      <c r="Y755" s="71"/>
      <c r="Z755" s="71"/>
      <c r="AA755" s="71"/>
      <c r="AB755" s="71"/>
      <c r="AC755" s="71"/>
      <c r="AD755" s="71"/>
      <c r="AE755" s="71"/>
      <c r="AF755" s="71"/>
      <c r="AG755" s="71"/>
      <c r="AH755" s="71"/>
      <c r="AI755" s="71"/>
      <c r="AJ755" s="71"/>
      <c r="AK755" s="71"/>
      <c r="AL755" s="71"/>
      <c r="AM755" s="71"/>
      <c r="AN755" s="71"/>
    </row>
    <row r="756" spans="1:40">
      <c r="A756" s="4"/>
      <c r="B756" s="4" t="s">
        <v>806</v>
      </c>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row>
    <row r="757" spans="1:40">
      <c r="A757" s="4"/>
      <c r="B757" s="4" t="s">
        <v>458</v>
      </c>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row>
    <row r="758" spans="1:40">
      <c r="A758" s="4"/>
      <c r="B758" s="4" t="s">
        <v>922</v>
      </c>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row>
    <row r="759" spans="1:40">
      <c r="A759" s="4"/>
      <c r="B759" s="4" t="s">
        <v>832</v>
      </c>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row>
    <row r="760" spans="1:40">
      <c r="A760" s="4"/>
      <c r="B760" s="4" t="s">
        <v>78</v>
      </c>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row>
    <row r="761" spans="1:40">
      <c r="A761" s="4"/>
      <c r="B761" s="4" t="s">
        <v>457</v>
      </c>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row>
    <row r="762" spans="1:40">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row>
    <row r="763" spans="1:40">
      <c r="A763" s="15" t="s">
        <v>520</v>
      </c>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4"/>
      <c r="AJ763" s="4"/>
      <c r="AK763" s="4"/>
      <c r="AL763" s="4"/>
      <c r="AM763" s="4"/>
      <c r="AN763" s="4"/>
    </row>
    <row r="764" spans="1:40" ht="18.75">
      <c r="A764" s="4"/>
      <c r="B764" s="4" t="s">
        <v>46</v>
      </c>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row>
    <row r="765" spans="1:40" ht="19.5">
      <c r="A765" s="4"/>
      <c r="B765" s="4"/>
      <c r="C765" s="4" t="s">
        <v>198</v>
      </c>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377"/>
      <c r="AK765" s="393"/>
      <c r="AL765" s="393"/>
      <c r="AM765" s="393"/>
      <c r="AN765" s="460"/>
    </row>
    <row r="766" spans="1:40" ht="18.75">
      <c r="A766" s="4"/>
      <c r="B766" s="4"/>
      <c r="C766" s="4" t="s">
        <v>384</v>
      </c>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row>
    <row r="767" spans="1:40">
      <c r="A767" s="4"/>
      <c r="B767" s="4"/>
      <c r="C767" s="4" t="s">
        <v>203</v>
      </c>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row>
    <row r="768" spans="1:40">
      <c r="A768" s="4"/>
      <c r="B768" s="4"/>
      <c r="C768" s="4" t="s">
        <v>11</v>
      </c>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row>
    <row r="769" spans="1:40">
      <c r="A769" s="4"/>
      <c r="B769" s="4"/>
      <c r="C769" s="4" t="s">
        <v>698</v>
      </c>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row>
    <row r="770" spans="1:40">
      <c r="A770" s="4"/>
      <c r="B770" s="4"/>
      <c r="C770" s="4" t="s">
        <v>124</v>
      </c>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row>
    <row r="771" spans="1:40">
      <c r="A771" s="4"/>
      <c r="B771" s="4"/>
      <c r="C771" s="4" t="s">
        <v>763</v>
      </c>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row>
    <row r="772" spans="1:40">
      <c r="A772" s="4"/>
      <c r="B772" s="4"/>
      <c r="C772" s="4" t="s">
        <v>702</v>
      </c>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row>
    <row r="773" spans="1:40">
      <c r="A773" s="4"/>
      <c r="B773" s="4"/>
      <c r="C773" s="4" t="s">
        <v>610</v>
      </c>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row>
    <row r="774" spans="1:40">
      <c r="A774" s="4"/>
      <c r="B774" s="4"/>
      <c r="C774" s="4" t="s">
        <v>227</v>
      </c>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row>
    <row r="775" spans="1:40">
      <c r="A775" s="4"/>
      <c r="B775" s="4"/>
      <c r="C775" s="4" t="s">
        <v>527</v>
      </c>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row>
    <row r="776" spans="1:40">
      <c r="A776" s="4"/>
      <c r="B776" s="4"/>
      <c r="C776" s="4" t="s">
        <v>393</v>
      </c>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row>
    <row r="777" spans="1:40" ht="12"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row>
    <row r="778" spans="1:40" ht="18.75">
      <c r="A778" s="4"/>
      <c r="B778" s="4" t="s">
        <v>372</v>
      </c>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row>
    <row r="779" spans="1:40" ht="19.5">
      <c r="A779" s="4"/>
      <c r="B779" s="4"/>
      <c r="C779" s="4" t="s">
        <v>952</v>
      </c>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377"/>
      <c r="AK779" s="393"/>
      <c r="AL779" s="393"/>
      <c r="AM779" s="393"/>
      <c r="AN779" s="460"/>
    </row>
    <row r="780" spans="1:40" ht="18.75">
      <c r="A780" s="4"/>
      <c r="B780" s="4"/>
      <c r="C780" s="4" t="s">
        <v>679</v>
      </c>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row>
    <row r="781" spans="1:40">
      <c r="A781" s="4"/>
      <c r="B781" s="4"/>
      <c r="C781" s="4" t="s">
        <v>320</v>
      </c>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row>
    <row r="782" spans="1:40">
      <c r="A782" s="4"/>
      <c r="B782" s="4"/>
      <c r="C782" s="4" t="s">
        <v>154</v>
      </c>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row>
    <row r="783" spans="1:40">
      <c r="A783" s="4"/>
      <c r="B783" s="4"/>
      <c r="C783" s="4" t="s">
        <v>680</v>
      </c>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row>
    <row r="784" spans="1:40">
      <c r="A784" s="4"/>
      <c r="B784" s="4"/>
      <c r="C784" s="4" t="s">
        <v>185</v>
      </c>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row>
    <row r="785" spans="1:40">
      <c r="A785" s="4"/>
      <c r="B785" s="4"/>
      <c r="C785" s="4" t="s">
        <v>681</v>
      </c>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row>
    <row r="786" spans="1:40">
      <c r="A786" s="4"/>
      <c r="B786" s="4"/>
      <c r="C786" s="4" t="s">
        <v>685</v>
      </c>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row>
    <row r="787" spans="1:40">
      <c r="A787" s="4"/>
      <c r="B787" s="4"/>
      <c r="C787" s="4" t="s">
        <v>686</v>
      </c>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row>
    <row r="788" spans="1:40">
      <c r="A788" s="4"/>
      <c r="B788" s="4"/>
      <c r="C788" s="4" t="s">
        <v>668</v>
      </c>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row>
    <row r="789" spans="1:40">
      <c r="A789" s="4"/>
      <c r="B789" s="4"/>
      <c r="C789" s="4" t="s">
        <v>475</v>
      </c>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row>
    <row r="790" spans="1:40" ht="14.2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row>
    <row r="791" spans="1:40" ht="18.75">
      <c r="A791" s="4"/>
      <c r="B791" s="4" t="s">
        <v>953</v>
      </c>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row>
    <row r="792" spans="1:40" ht="19.5">
      <c r="A792" s="4"/>
      <c r="B792" s="4"/>
      <c r="C792" s="4" t="s">
        <v>904</v>
      </c>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377"/>
      <c r="AK792" s="393"/>
      <c r="AL792" s="393"/>
      <c r="AM792" s="393"/>
      <c r="AN792" s="460"/>
    </row>
    <row r="793" spans="1:40" ht="18.75">
      <c r="A793" s="4"/>
      <c r="B793" s="4"/>
      <c r="C793" s="4" t="s">
        <v>570</v>
      </c>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row>
    <row r="794" spans="1:40">
      <c r="A794" s="4"/>
      <c r="B794" s="4"/>
      <c r="C794" s="4" t="s">
        <v>115</v>
      </c>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row>
    <row r="795" spans="1:40">
      <c r="A795" s="4"/>
      <c r="B795" s="4"/>
      <c r="C795" s="4" t="s">
        <v>758</v>
      </c>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row>
    <row r="796" spans="1:40">
      <c r="A796" s="4"/>
      <c r="B796" s="4"/>
      <c r="C796" s="4" t="s">
        <v>788</v>
      </c>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row>
    <row r="797" spans="1:40">
      <c r="A797" s="4"/>
      <c r="B797" s="4"/>
      <c r="C797" s="4" t="s">
        <v>445</v>
      </c>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row>
    <row r="798" spans="1:40">
      <c r="A798" s="4"/>
      <c r="B798" s="4"/>
      <c r="C798" s="4" t="s">
        <v>688</v>
      </c>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row>
    <row r="799" spans="1:40">
      <c r="A799" s="4"/>
      <c r="B799" s="4"/>
      <c r="C799" s="4" t="s">
        <v>51</v>
      </c>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row>
    <row r="800" spans="1:40">
      <c r="A800" s="4"/>
      <c r="B800" s="4"/>
      <c r="C800" s="4" t="s">
        <v>737</v>
      </c>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row>
    <row r="801" spans="1:40">
      <c r="A801" s="4"/>
      <c r="B801" s="4"/>
      <c r="C801" s="4" t="s">
        <v>525</v>
      </c>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row>
    <row r="802" spans="1:40">
      <c r="A802" s="4"/>
      <c r="B802" s="4"/>
      <c r="C802" s="4" t="s">
        <v>248</v>
      </c>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row>
    <row r="803" spans="1:40">
      <c r="A803" s="4"/>
      <c r="B803" s="4"/>
      <c r="C803" s="4" t="s">
        <v>1113</v>
      </c>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row>
    <row r="804" spans="1:40" ht="11.2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row>
    <row r="805" spans="1:40">
      <c r="A805" s="4"/>
      <c r="B805" s="4" t="s">
        <v>614</v>
      </c>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row>
    <row r="806" spans="1:40">
      <c r="A806" s="4"/>
      <c r="B806" s="4" t="s">
        <v>852</v>
      </c>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row>
    <row r="807" spans="1:40" ht="12.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row>
    <row r="808" spans="1:40" ht="18.75">
      <c r="A808" s="15" t="s">
        <v>424</v>
      </c>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4"/>
      <c r="AJ808" s="4"/>
      <c r="AK808" s="4"/>
      <c r="AL808" s="4"/>
      <c r="AM808" s="4"/>
      <c r="AN808" s="4"/>
    </row>
    <row r="809" spans="1:40" ht="18.75">
      <c r="A809" s="4"/>
      <c r="B809" s="4" t="s">
        <v>206</v>
      </c>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530"/>
      <c r="AK809" s="549"/>
      <c r="AL809" s="549"/>
      <c r="AM809" s="549"/>
      <c r="AN809" s="728"/>
    </row>
    <row r="810" spans="1:40">
      <c r="A810" s="4"/>
      <c r="B810" s="4" t="s">
        <v>153</v>
      </c>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531"/>
      <c r="AK810" s="550"/>
      <c r="AL810" s="550"/>
      <c r="AM810" s="550"/>
      <c r="AN810" s="730"/>
    </row>
    <row r="811" spans="1:40" ht="18.75">
      <c r="A811" s="4"/>
      <c r="B811" s="4" t="s">
        <v>299</v>
      </c>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353"/>
      <c r="AK811" s="372"/>
      <c r="AL811" s="372"/>
      <c r="AM811" s="372"/>
      <c r="AN811" s="413"/>
    </row>
    <row r="812" spans="1:40" ht="18.7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row>
    <row r="813" spans="1:40" ht="18.75">
      <c r="A813" s="15" t="s">
        <v>77</v>
      </c>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4"/>
      <c r="AJ813" s="4"/>
      <c r="AK813" s="4"/>
      <c r="AL813" s="4"/>
      <c r="AM813" s="4"/>
      <c r="AN813" s="4"/>
    </row>
    <row r="814" spans="1:40" ht="19.5">
      <c r="A814" s="4"/>
      <c r="B814" s="4" t="s">
        <v>1252</v>
      </c>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377"/>
      <c r="AK814" s="393"/>
      <c r="AL814" s="393"/>
      <c r="AM814" s="393"/>
      <c r="AN814" s="460"/>
    </row>
    <row r="815" spans="1:40" ht="18.75">
      <c r="A815" s="4"/>
      <c r="B815" s="4" t="s">
        <v>375</v>
      </c>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row>
    <row r="816" spans="1:40">
      <c r="A816" s="4"/>
      <c r="B816" s="151" t="s">
        <v>382</v>
      </c>
      <c r="C816" s="151"/>
      <c r="D816" s="151"/>
      <c r="E816" s="151"/>
      <c r="F816" s="151"/>
      <c r="G816" s="151"/>
      <c r="H816" s="151"/>
      <c r="I816" s="151" t="s">
        <v>74</v>
      </c>
      <c r="J816" s="151"/>
      <c r="K816" s="151"/>
      <c r="L816" s="151"/>
      <c r="M816" s="151"/>
      <c r="N816" s="151"/>
      <c r="O816" s="151"/>
      <c r="P816" s="151"/>
      <c r="Q816" s="109" t="s">
        <v>186</v>
      </c>
      <c r="R816" s="195"/>
      <c r="S816" s="195"/>
      <c r="T816" s="195"/>
      <c r="U816" s="195"/>
      <c r="V816" s="195"/>
      <c r="W816" s="195"/>
      <c r="X816" s="195"/>
      <c r="Y816" s="195"/>
      <c r="Z816" s="195"/>
      <c r="AA816" s="195"/>
      <c r="AB816" s="195"/>
      <c r="AC816" s="195"/>
      <c r="AD816" s="195"/>
      <c r="AE816" s="195"/>
      <c r="AF816" s="195"/>
      <c r="AG816" s="195"/>
      <c r="AH816" s="195"/>
      <c r="AI816" s="195"/>
      <c r="AJ816" s="195"/>
      <c r="AK816" s="195"/>
      <c r="AL816" s="195"/>
      <c r="AM816" s="195"/>
      <c r="AN816" s="262"/>
    </row>
    <row r="817" spans="1:40">
      <c r="A817" s="4"/>
      <c r="B817" s="152"/>
      <c r="C817" s="224"/>
      <c r="D817" s="224"/>
      <c r="E817" s="224"/>
      <c r="F817" s="224"/>
      <c r="G817" s="224"/>
      <c r="H817" s="224"/>
      <c r="I817" s="320"/>
      <c r="J817" s="320"/>
      <c r="K817" s="320"/>
      <c r="L817" s="320"/>
      <c r="M817" s="320"/>
      <c r="N817" s="320"/>
      <c r="O817" s="320"/>
      <c r="P817" s="320"/>
      <c r="Q817" s="452"/>
      <c r="R817" s="452"/>
      <c r="S817" s="452"/>
      <c r="T817" s="452"/>
      <c r="U817" s="452"/>
      <c r="V817" s="452"/>
      <c r="W817" s="452"/>
      <c r="X817" s="452"/>
      <c r="Y817" s="452"/>
      <c r="Z817" s="452"/>
      <c r="AA817" s="452"/>
      <c r="AB817" s="452"/>
      <c r="AC817" s="452"/>
      <c r="AD817" s="452"/>
      <c r="AE817" s="452"/>
      <c r="AF817" s="452"/>
      <c r="AG817" s="452"/>
      <c r="AH817" s="452"/>
      <c r="AI817" s="452"/>
      <c r="AJ817" s="452"/>
      <c r="AK817" s="452"/>
      <c r="AL817" s="452"/>
      <c r="AM817" s="452"/>
      <c r="AN817" s="770"/>
    </row>
    <row r="818" spans="1:40">
      <c r="A818" s="4"/>
      <c r="B818" s="153"/>
      <c r="C818" s="225"/>
      <c r="D818" s="225"/>
      <c r="E818" s="225"/>
      <c r="F818" s="225"/>
      <c r="G818" s="225"/>
      <c r="H818" s="225"/>
      <c r="I818" s="321"/>
      <c r="J818" s="321"/>
      <c r="K818" s="321"/>
      <c r="L818" s="321"/>
      <c r="M818" s="321"/>
      <c r="N818" s="321"/>
      <c r="O818" s="321"/>
      <c r="P818" s="321"/>
      <c r="Q818" s="453"/>
      <c r="R818" s="453"/>
      <c r="S818" s="453"/>
      <c r="T818" s="453"/>
      <c r="U818" s="453"/>
      <c r="V818" s="453"/>
      <c r="W818" s="453"/>
      <c r="X818" s="453"/>
      <c r="Y818" s="453"/>
      <c r="Z818" s="453"/>
      <c r="AA818" s="453"/>
      <c r="AB818" s="453"/>
      <c r="AC818" s="453"/>
      <c r="AD818" s="453"/>
      <c r="AE818" s="453"/>
      <c r="AF818" s="453"/>
      <c r="AG818" s="453"/>
      <c r="AH818" s="453"/>
      <c r="AI818" s="453"/>
      <c r="AJ818" s="453"/>
      <c r="AK818" s="453"/>
      <c r="AL818" s="453"/>
      <c r="AM818" s="453"/>
      <c r="AN818" s="771"/>
    </row>
    <row r="819" spans="1:40" ht="18.7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row>
    <row r="820" spans="1:40" ht="19.5">
      <c r="A820" s="4"/>
      <c r="B820" s="4" t="s">
        <v>655</v>
      </c>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377"/>
      <c r="AK820" s="393"/>
      <c r="AL820" s="393"/>
      <c r="AM820" s="393"/>
      <c r="AN820" s="460"/>
    </row>
    <row r="821" spans="1:40" ht="19.5">
      <c r="A821" s="4"/>
      <c r="B821" s="4" t="s">
        <v>911</v>
      </c>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row>
    <row r="822" spans="1:40" ht="18.75">
      <c r="A822" s="4"/>
      <c r="B822" s="4" t="s">
        <v>344</v>
      </c>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530"/>
      <c r="AK822" s="549"/>
      <c r="AL822" s="549"/>
      <c r="AM822" s="549"/>
      <c r="AN822" s="728"/>
    </row>
    <row r="823" spans="1:40">
      <c r="A823" s="4"/>
      <c r="B823" s="4" t="s">
        <v>1217</v>
      </c>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531"/>
      <c r="AK823" s="550"/>
      <c r="AL823" s="550"/>
      <c r="AM823" s="550"/>
      <c r="AN823" s="730"/>
    </row>
    <row r="824" spans="1:40">
      <c r="A824" s="4"/>
      <c r="B824" s="4" t="s">
        <v>1059</v>
      </c>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531"/>
      <c r="AK824" s="550"/>
      <c r="AL824" s="550"/>
      <c r="AM824" s="550"/>
      <c r="AN824" s="730"/>
    </row>
    <row r="825" spans="1:40">
      <c r="A825" s="4"/>
      <c r="B825" s="4" t="s">
        <v>1253</v>
      </c>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531"/>
      <c r="AK825" s="550"/>
      <c r="AL825" s="550"/>
      <c r="AM825" s="550"/>
      <c r="AN825" s="730"/>
    </row>
    <row r="826" spans="1:40">
      <c r="A826" s="4"/>
      <c r="B826" s="4" t="s">
        <v>648</v>
      </c>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531"/>
      <c r="AK826" s="550"/>
      <c r="AL826" s="550"/>
      <c r="AM826" s="550"/>
      <c r="AN826" s="730"/>
    </row>
    <row r="827" spans="1:40" ht="18.75">
      <c r="A827" s="4"/>
      <c r="B827" s="4" t="s">
        <v>955</v>
      </c>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353"/>
      <c r="AK827" s="372"/>
      <c r="AL827" s="372"/>
      <c r="AM827" s="372"/>
      <c r="AN827" s="413"/>
    </row>
    <row r="828" spans="1:40" ht="18.75">
      <c r="A828" s="4"/>
      <c r="B828" s="4" t="s">
        <v>975</v>
      </c>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row>
    <row r="829" spans="1:40">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row>
    <row r="830" spans="1:40" ht="18.75">
      <c r="A830" s="15" t="s">
        <v>623</v>
      </c>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4"/>
      <c r="AJ830" s="4"/>
      <c r="AK830" s="4"/>
      <c r="AL830" s="4"/>
      <c r="AM830" s="4"/>
      <c r="AN830" s="4"/>
    </row>
    <row r="831" spans="1:40" ht="18.75">
      <c r="A831" s="4"/>
      <c r="B831" s="4" t="s">
        <v>143</v>
      </c>
      <c r="C831" s="4"/>
      <c r="D831" s="4"/>
      <c r="E831" s="4"/>
      <c r="F831" s="4"/>
      <c r="G831" s="4"/>
      <c r="H831" s="4"/>
      <c r="I831" s="4"/>
      <c r="J831" s="4"/>
      <c r="K831" s="4"/>
      <c r="L831" s="4"/>
      <c r="M831" s="4"/>
      <c r="N831" s="4"/>
      <c r="O831" s="4"/>
      <c r="P831" s="4"/>
      <c r="Q831" s="4"/>
      <c r="R831" s="4"/>
      <c r="S831" s="4"/>
      <c r="T831" s="72"/>
      <c r="U831" s="303"/>
      <c r="V831" s="317"/>
      <c r="W831" s="317"/>
      <c r="X831" s="328"/>
      <c r="Y831" s="382" t="s">
        <v>541</v>
      </c>
      <c r="Z831" s="84"/>
      <c r="AA831" s="84"/>
      <c r="AB831" s="84"/>
      <c r="AC831" s="84"/>
      <c r="AD831" s="84"/>
      <c r="AE831" s="84"/>
      <c r="AF831" s="264"/>
      <c r="AG831" s="599"/>
      <c r="AH831" s="612"/>
      <c r="AI831" s="612"/>
      <c r="AJ831" s="612"/>
      <c r="AK831" s="612"/>
      <c r="AL831" s="612"/>
      <c r="AM831" s="710"/>
      <c r="AN831" s="91" t="s">
        <v>479</v>
      </c>
    </row>
    <row r="832" spans="1:40">
      <c r="A832" s="4"/>
      <c r="B832" s="4" t="s">
        <v>296</v>
      </c>
      <c r="C832" s="4"/>
      <c r="D832" s="4"/>
      <c r="E832" s="4"/>
      <c r="F832" s="4"/>
      <c r="G832" s="4"/>
      <c r="H832" s="4"/>
      <c r="I832" s="4"/>
      <c r="J832" s="4"/>
      <c r="K832" s="4"/>
      <c r="L832" s="4"/>
      <c r="M832" s="4"/>
      <c r="N832" s="4"/>
      <c r="O832" s="4"/>
      <c r="P832" s="4"/>
      <c r="Q832" s="4"/>
      <c r="R832" s="4"/>
      <c r="S832" s="4"/>
      <c r="T832" s="72"/>
      <c r="U832" s="461"/>
      <c r="V832" s="208"/>
      <c r="W832" s="208"/>
      <c r="X832" s="482"/>
      <c r="Y832" s="382" t="s">
        <v>541</v>
      </c>
      <c r="Z832" s="84"/>
      <c r="AA832" s="84"/>
      <c r="AB832" s="84"/>
      <c r="AC832" s="84"/>
      <c r="AD832" s="84"/>
      <c r="AE832" s="84"/>
      <c r="AF832" s="264"/>
      <c r="AG832" s="600"/>
      <c r="AH832" s="613"/>
      <c r="AI832" s="613"/>
      <c r="AJ832" s="613"/>
      <c r="AK832" s="613"/>
      <c r="AL832" s="613"/>
      <c r="AM832" s="711"/>
      <c r="AN832" s="91" t="s">
        <v>479</v>
      </c>
    </row>
    <row r="833" spans="1:40">
      <c r="A833" s="4"/>
      <c r="B833" s="4" t="s">
        <v>118</v>
      </c>
      <c r="C833" s="4"/>
      <c r="D833" s="4"/>
      <c r="E833" s="4"/>
      <c r="F833" s="4"/>
      <c r="G833" s="4"/>
      <c r="H833" s="4"/>
      <c r="I833" s="4"/>
      <c r="J833" s="4"/>
      <c r="K833" s="4"/>
      <c r="L833" s="4"/>
      <c r="M833" s="4"/>
      <c r="N833" s="4"/>
      <c r="O833" s="4"/>
      <c r="P833" s="4"/>
      <c r="Q833" s="4"/>
      <c r="R833" s="4"/>
      <c r="S833" s="4"/>
      <c r="T833" s="72"/>
      <c r="U833" s="461"/>
      <c r="V833" s="208"/>
      <c r="W833" s="208"/>
      <c r="X833" s="482"/>
      <c r="Y833" s="382" t="s">
        <v>541</v>
      </c>
      <c r="Z833" s="84"/>
      <c r="AA833" s="84"/>
      <c r="AB833" s="84"/>
      <c r="AC833" s="84"/>
      <c r="AD833" s="84"/>
      <c r="AE833" s="84"/>
      <c r="AF833" s="264"/>
      <c r="AG833" s="600"/>
      <c r="AH833" s="613"/>
      <c r="AI833" s="613"/>
      <c r="AJ833" s="613"/>
      <c r="AK833" s="613"/>
      <c r="AL833" s="613"/>
      <c r="AM833" s="711"/>
      <c r="AN833" s="91" t="s">
        <v>479</v>
      </c>
    </row>
    <row r="834" spans="1:40" ht="18.75">
      <c r="A834" s="4"/>
      <c r="B834" s="4" t="s">
        <v>390</v>
      </c>
      <c r="C834" s="4"/>
      <c r="D834" s="4"/>
      <c r="E834" s="4"/>
      <c r="F834" s="4"/>
      <c r="G834" s="4"/>
      <c r="H834" s="4"/>
      <c r="I834" s="4"/>
      <c r="J834" s="4"/>
      <c r="K834" s="4"/>
      <c r="L834" s="4"/>
      <c r="M834" s="4"/>
      <c r="N834" s="4"/>
      <c r="O834" s="4"/>
      <c r="P834" s="4"/>
      <c r="Q834" s="4"/>
      <c r="R834" s="4"/>
      <c r="S834" s="4"/>
      <c r="T834" s="72"/>
      <c r="U834" s="304"/>
      <c r="V834" s="318"/>
      <c r="W834" s="318"/>
      <c r="X834" s="329"/>
      <c r="Y834" s="382" t="s">
        <v>541</v>
      </c>
      <c r="Z834" s="84"/>
      <c r="AA834" s="84"/>
      <c r="AB834" s="84"/>
      <c r="AC834" s="84"/>
      <c r="AD834" s="84"/>
      <c r="AE834" s="84"/>
      <c r="AF834" s="264"/>
      <c r="AG834" s="601"/>
      <c r="AH834" s="614"/>
      <c r="AI834" s="614"/>
      <c r="AJ834" s="614"/>
      <c r="AK834" s="614"/>
      <c r="AL834" s="614"/>
      <c r="AM834" s="712"/>
      <c r="AN834" s="91" t="s">
        <v>479</v>
      </c>
    </row>
    <row r="835" spans="1:40" ht="19.5">
      <c r="A835" s="4"/>
      <c r="B835" s="81" t="s">
        <v>547</v>
      </c>
      <c r="C835" s="81"/>
      <c r="D835" s="81"/>
      <c r="E835" s="81"/>
      <c r="F835" s="81"/>
      <c r="G835" s="81"/>
      <c r="H835" s="81"/>
      <c r="I835" s="81"/>
      <c r="J835" s="81"/>
      <c r="K835" s="81"/>
      <c r="L835" s="81"/>
      <c r="M835" s="81"/>
      <c r="N835" s="81"/>
      <c r="O835" s="81"/>
      <c r="P835" s="81"/>
      <c r="Q835" s="81"/>
      <c r="R835" s="81"/>
      <c r="S835" s="81"/>
      <c r="T835" s="81"/>
      <c r="U835" s="81"/>
      <c r="V835" s="81"/>
      <c r="W835" s="81"/>
      <c r="X835" s="81"/>
      <c r="Y835" s="81"/>
      <c r="Z835" s="81"/>
      <c r="AA835" s="81"/>
      <c r="AB835" s="81"/>
      <c r="AC835" s="81"/>
      <c r="AD835" s="81"/>
      <c r="AE835" s="81"/>
      <c r="AF835" s="81"/>
      <c r="AG835" s="81"/>
      <c r="AH835" s="81"/>
      <c r="AI835" s="4"/>
      <c r="AJ835" s="4"/>
      <c r="AK835" s="4"/>
      <c r="AL835" s="4"/>
      <c r="AM835" s="4"/>
      <c r="AN835" s="4"/>
    </row>
    <row r="836" spans="1:40" ht="19.5">
      <c r="A836" s="4"/>
      <c r="B836" s="81"/>
      <c r="C836" s="81"/>
      <c r="D836" s="81"/>
      <c r="E836" s="81"/>
      <c r="F836" s="81"/>
      <c r="G836" s="81"/>
      <c r="H836" s="81"/>
      <c r="I836" s="81"/>
      <c r="J836" s="81"/>
      <c r="K836" s="81"/>
      <c r="L836" s="81"/>
      <c r="M836" s="81"/>
      <c r="N836" s="81"/>
      <c r="O836" s="81"/>
      <c r="P836" s="81"/>
      <c r="Q836" s="81"/>
      <c r="R836" s="81"/>
      <c r="S836" s="81"/>
      <c r="T836" s="81"/>
      <c r="U836" s="81"/>
      <c r="V836" s="81"/>
      <c r="W836" s="81"/>
      <c r="X836" s="81"/>
      <c r="Y836" s="81"/>
      <c r="Z836" s="81"/>
      <c r="AA836" s="81"/>
      <c r="AB836" s="81"/>
      <c r="AC836" s="81"/>
      <c r="AD836" s="81"/>
      <c r="AE836" s="81"/>
      <c r="AF836" s="81"/>
      <c r="AG836" s="81"/>
      <c r="AH836" s="81"/>
      <c r="AI836" s="4"/>
      <c r="AJ836" s="377"/>
      <c r="AK836" s="393"/>
      <c r="AL836" s="393"/>
      <c r="AM836" s="393"/>
      <c r="AN836" s="460"/>
    </row>
    <row r="837" spans="1:40" ht="18.75">
      <c r="A837" s="4"/>
      <c r="B837" s="81"/>
      <c r="C837" s="81"/>
      <c r="D837" s="81"/>
      <c r="E837" s="81"/>
      <c r="F837" s="81"/>
      <c r="G837" s="81"/>
      <c r="H837" s="81"/>
      <c r="I837" s="81"/>
      <c r="J837" s="81"/>
      <c r="K837" s="81"/>
      <c r="L837" s="81"/>
      <c r="M837" s="81"/>
      <c r="N837" s="81"/>
      <c r="O837" s="81"/>
      <c r="P837" s="81"/>
      <c r="Q837" s="81"/>
      <c r="R837" s="81"/>
      <c r="S837" s="81"/>
      <c r="T837" s="81"/>
      <c r="U837" s="81"/>
      <c r="V837" s="81"/>
      <c r="W837" s="81"/>
      <c r="X837" s="81"/>
      <c r="Y837" s="81"/>
      <c r="Z837" s="81"/>
      <c r="AA837" s="81"/>
      <c r="AB837" s="81"/>
      <c r="AC837" s="81"/>
      <c r="AD837" s="81"/>
      <c r="AE837" s="81"/>
      <c r="AF837" s="81"/>
      <c r="AG837" s="81"/>
      <c r="AH837" s="81"/>
      <c r="AI837" s="4"/>
      <c r="AJ837" s="4"/>
      <c r="AK837" s="4"/>
      <c r="AL837" s="4"/>
      <c r="AM837" s="4"/>
      <c r="AN837" s="4"/>
    </row>
    <row r="838" spans="1:40">
      <c r="A838" s="4"/>
      <c r="B838" s="4" t="s">
        <v>226</v>
      </c>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row>
    <row r="839" spans="1:40">
      <c r="A839" s="15" t="s">
        <v>167</v>
      </c>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4"/>
      <c r="AJ839" s="4"/>
      <c r="AK839" s="4"/>
      <c r="AL839" s="4"/>
      <c r="AM839" s="4"/>
      <c r="AN839" s="4"/>
    </row>
    <row r="840" spans="1:40" ht="18.75">
      <c r="A840" s="15"/>
      <c r="B840" s="4" t="s">
        <v>376</v>
      </c>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row>
    <row r="841" spans="1:40" ht="19.5">
      <c r="A841" s="4"/>
      <c r="B841" s="4" t="s">
        <v>983</v>
      </c>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84" t="s">
        <v>912</v>
      </c>
      <c r="AF841" s="84"/>
      <c r="AG841" s="84"/>
      <c r="AH841" s="84"/>
      <c r="AI841" s="264"/>
      <c r="AJ841" s="377"/>
      <c r="AK841" s="393"/>
      <c r="AL841" s="393"/>
      <c r="AM841" s="393"/>
      <c r="AN841" s="460"/>
    </row>
    <row r="842" spans="1:40" ht="18.75">
      <c r="A842" s="4"/>
      <c r="B842" s="107" t="s">
        <v>375</v>
      </c>
      <c r="C842" s="107"/>
      <c r="D842" s="107"/>
      <c r="E842" s="107"/>
      <c r="F842" s="107"/>
      <c r="G842" s="107"/>
      <c r="H842" s="107"/>
      <c r="I842" s="107"/>
      <c r="J842" s="107"/>
      <c r="K842" s="107"/>
      <c r="L842" s="107"/>
      <c r="M842" s="107"/>
      <c r="N842" s="107"/>
      <c r="O842" s="107"/>
      <c r="P842" s="107"/>
      <c r="Q842" s="107"/>
      <c r="R842" s="107"/>
      <c r="S842" s="107"/>
      <c r="T842" s="107"/>
      <c r="U842" s="107"/>
      <c r="V842" s="107"/>
      <c r="W842" s="107"/>
      <c r="X842" s="107"/>
      <c r="Y842" s="107"/>
      <c r="Z842" s="107"/>
      <c r="AA842" s="107"/>
      <c r="AB842" s="107"/>
      <c r="AC842" s="107"/>
      <c r="AD842" s="107"/>
      <c r="AE842" s="107"/>
      <c r="AF842" s="107"/>
      <c r="AG842" s="107"/>
      <c r="AH842" s="107"/>
      <c r="AI842" s="107"/>
      <c r="AJ842" s="107"/>
      <c r="AK842" s="107"/>
      <c r="AL842" s="107"/>
      <c r="AM842" s="107"/>
      <c r="AN842" s="107"/>
    </row>
    <row r="843" spans="1:40" ht="18.75">
      <c r="A843" s="4"/>
      <c r="B843" s="151" t="s">
        <v>690</v>
      </c>
      <c r="C843" s="151"/>
      <c r="D843" s="151"/>
      <c r="E843" s="151"/>
      <c r="F843" s="151"/>
      <c r="G843" s="151"/>
      <c r="H843" s="151"/>
      <c r="I843" s="151"/>
      <c r="J843" s="151"/>
      <c r="K843" s="151"/>
      <c r="L843" s="151" t="s">
        <v>266</v>
      </c>
      <c r="M843" s="151"/>
      <c r="N843" s="151"/>
      <c r="O843" s="151"/>
      <c r="P843" s="151"/>
      <c r="Q843" s="151"/>
      <c r="R843" s="151"/>
      <c r="S843" s="151"/>
      <c r="T843" s="151"/>
      <c r="U843" s="151" t="s">
        <v>186</v>
      </c>
      <c r="V843" s="151"/>
      <c r="W843" s="151"/>
      <c r="X843" s="151"/>
      <c r="Y843" s="151"/>
      <c r="Z843" s="151"/>
      <c r="AA843" s="151"/>
      <c r="AB843" s="151"/>
      <c r="AC843" s="151"/>
      <c r="AD843" s="151"/>
      <c r="AE843" s="151"/>
      <c r="AF843" s="151"/>
      <c r="AG843" s="151"/>
      <c r="AH843" s="151"/>
      <c r="AI843" s="151"/>
      <c r="AJ843" s="151"/>
      <c r="AK843" s="151"/>
      <c r="AL843" s="151"/>
      <c r="AM843" s="151"/>
      <c r="AN843" s="151"/>
    </row>
    <row r="844" spans="1:40" ht="18.75">
      <c r="A844" s="4"/>
      <c r="B844" s="154"/>
      <c r="C844" s="226"/>
      <c r="D844" s="226"/>
      <c r="E844" s="226"/>
      <c r="F844" s="226"/>
      <c r="G844" s="226"/>
      <c r="H844" s="226"/>
      <c r="I844" s="226"/>
      <c r="J844" s="226"/>
      <c r="K844" s="226"/>
      <c r="L844" s="365"/>
      <c r="M844" s="365"/>
      <c r="N844" s="365"/>
      <c r="O844" s="365"/>
      <c r="P844" s="365"/>
      <c r="Q844" s="365"/>
      <c r="R844" s="365"/>
      <c r="S844" s="365"/>
      <c r="T844" s="365"/>
      <c r="U844" s="488"/>
      <c r="V844" s="488"/>
      <c r="W844" s="488"/>
      <c r="X844" s="488"/>
      <c r="Y844" s="488"/>
      <c r="Z844" s="488"/>
      <c r="AA844" s="488"/>
      <c r="AB844" s="488"/>
      <c r="AC844" s="488"/>
      <c r="AD844" s="488"/>
      <c r="AE844" s="488"/>
      <c r="AF844" s="488"/>
      <c r="AG844" s="488"/>
      <c r="AH844" s="488"/>
      <c r="AI844" s="488"/>
      <c r="AJ844" s="488"/>
      <c r="AK844" s="488"/>
      <c r="AL844" s="488"/>
      <c r="AM844" s="488"/>
      <c r="AN844" s="713"/>
    </row>
    <row r="845" spans="1:40" ht="18.75">
      <c r="A845" s="4"/>
      <c r="B845" s="155"/>
      <c r="C845" s="227"/>
      <c r="D845" s="227"/>
      <c r="E845" s="227"/>
      <c r="F845" s="227"/>
      <c r="G845" s="227"/>
      <c r="H845" s="227"/>
      <c r="I845" s="227"/>
      <c r="J845" s="227"/>
      <c r="K845" s="227"/>
      <c r="L845" s="366"/>
      <c r="M845" s="366"/>
      <c r="N845" s="366"/>
      <c r="O845" s="366"/>
      <c r="P845" s="366"/>
      <c r="Q845" s="366"/>
      <c r="R845" s="366"/>
      <c r="S845" s="366"/>
      <c r="T845" s="366"/>
      <c r="U845" s="489"/>
      <c r="V845" s="489"/>
      <c r="W845" s="489"/>
      <c r="X845" s="489"/>
      <c r="Y845" s="489"/>
      <c r="Z845" s="489"/>
      <c r="AA845" s="489"/>
      <c r="AB845" s="489"/>
      <c r="AC845" s="489"/>
      <c r="AD845" s="489"/>
      <c r="AE845" s="489"/>
      <c r="AF845" s="489"/>
      <c r="AG845" s="489"/>
      <c r="AH845" s="489"/>
      <c r="AI845" s="489"/>
      <c r="AJ845" s="489"/>
      <c r="AK845" s="489"/>
      <c r="AL845" s="489"/>
      <c r="AM845" s="489"/>
      <c r="AN845" s="715"/>
    </row>
    <row r="846" spans="1:40" ht="18.7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630"/>
      <c r="AK846" s="630"/>
      <c r="AL846" s="630"/>
      <c r="AM846" s="630"/>
      <c r="AN846" s="630"/>
    </row>
    <row r="847" spans="1:40" ht="18.75">
      <c r="A847" s="4"/>
      <c r="B847" s="4" t="s">
        <v>889</v>
      </c>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94"/>
      <c r="AK847" s="94"/>
      <c r="AL847" s="94"/>
      <c r="AM847" s="94"/>
      <c r="AN847" s="94"/>
    </row>
    <row r="848" spans="1:40" ht="19.5">
      <c r="A848" s="4"/>
      <c r="B848" s="4" t="s">
        <v>1210</v>
      </c>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84" t="s">
        <v>912</v>
      </c>
      <c r="AF848" s="84"/>
      <c r="AG848" s="84"/>
      <c r="AH848" s="84"/>
      <c r="AI848" s="264"/>
      <c r="AJ848" s="377"/>
      <c r="AK848" s="393"/>
      <c r="AL848" s="393"/>
      <c r="AM848" s="393"/>
      <c r="AN848" s="460"/>
    </row>
    <row r="849" spans="1:40" ht="18.75">
      <c r="A849" s="4"/>
      <c r="B849" s="107" t="s">
        <v>375</v>
      </c>
      <c r="C849" s="107"/>
      <c r="D849" s="107"/>
      <c r="E849" s="107"/>
      <c r="F849" s="107"/>
      <c r="G849" s="107"/>
      <c r="H849" s="107"/>
      <c r="I849" s="107"/>
      <c r="J849" s="107"/>
      <c r="K849" s="107"/>
      <c r="L849" s="107"/>
      <c r="M849" s="107"/>
      <c r="N849" s="107"/>
      <c r="O849" s="107"/>
      <c r="P849" s="107"/>
      <c r="Q849" s="107"/>
      <c r="R849" s="107"/>
      <c r="S849" s="107"/>
      <c r="T849" s="107"/>
      <c r="U849" s="107"/>
      <c r="V849" s="107"/>
      <c r="W849" s="107"/>
      <c r="X849" s="107"/>
      <c r="Y849" s="107"/>
      <c r="Z849" s="107"/>
      <c r="AA849" s="107"/>
      <c r="AB849" s="107"/>
      <c r="AC849" s="107"/>
      <c r="AD849" s="107"/>
      <c r="AE849" s="107"/>
      <c r="AF849" s="107"/>
      <c r="AG849" s="107"/>
      <c r="AH849" s="107"/>
      <c r="AI849" s="107"/>
      <c r="AJ849" s="107"/>
      <c r="AK849" s="107"/>
      <c r="AL849" s="107"/>
      <c r="AM849" s="107"/>
      <c r="AN849" s="107"/>
    </row>
    <row r="850" spans="1:40" ht="18.75">
      <c r="A850" s="4"/>
      <c r="B850" s="93" t="s">
        <v>690</v>
      </c>
      <c r="C850" s="93"/>
      <c r="D850" s="93"/>
      <c r="E850" s="93"/>
      <c r="F850" s="93"/>
      <c r="G850" s="93"/>
      <c r="H850" s="93"/>
      <c r="I850" s="93"/>
      <c r="J850" s="93"/>
      <c r="K850" s="93"/>
      <c r="L850" s="93" t="s">
        <v>266</v>
      </c>
      <c r="M850" s="93"/>
      <c r="N850" s="93"/>
      <c r="O850" s="93"/>
      <c r="P850" s="93"/>
      <c r="Q850" s="93"/>
      <c r="R850" s="93"/>
      <c r="S850" s="93"/>
      <c r="T850" s="93"/>
      <c r="U850" s="93" t="s">
        <v>186</v>
      </c>
      <c r="V850" s="93"/>
      <c r="W850" s="93"/>
      <c r="X850" s="93"/>
      <c r="Y850" s="93"/>
      <c r="Z850" s="93"/>
      <c r="AA850" s="93"/>
      <c r="AB850" s="93"/>
      <c r="AC850" s="93"/>
      <c r="AD850" s="93"/>
      <c r="AE850" s="93"/>
      <c r="AF850" s="93"/>
      <c r="AG850" s="93"/>
      <c r="AH850" s="93"/>
      <c r="AI850" s="93"/>
      <c r="AJ850" s="93"/>
      <c r="AK850" s="93"/>
      <c r="AL850" s="93"/>
      <c r="AM850" s="93"/>
      <c r="AN850" s="93"/>
    </row>
    <row r="851" spans="1:40" ht="18.75">
      <c r="A851" s="4"/>
      <c r="B851" s="154"/>
      <c r="C851" s="226"/>
      <c r="D851" s="226"/>
      <c r="E851" s="226"/>
      <c r="F851" s="226"/>
      <c r="G851" s="226"/>
      <c r="H851" s="226"/>
      <c r="I851" s="226"/>
      <c r="J851" s="226"/>
      <c r="K851" s="226"/>
      <c r="L851" s="365"/>
      <c r="M851" s="365"/>
      <c r="N851" s="365"/>
      <c r="O851" s="365"/>
      <c r="P851" s="365"/>
      <c r="Q851" s="365"/>
      <c r="R851" s="365"/>
      <c r="S851" s="365"/>
      <c r="T851" s="365"/>
      <c r="U851" s="488"/>
      <c r="V851" s="488"/>
      <c r="W851" s="488"/>
      <c r="X851" s="488"/>
      <c r="Y851" s="488"/>
      <c r="Z851" s="488"/>
      <c r="AA851" s="488"/>
      <c r="AB851" s="488"/>
      <c r="AC851" s="488"/>
      <c r="AD851" s="488"/>
      <c r="AE851" s="488"/>
      <c r="AF851" s="488"/>
      <c r="AG851" s="488"/>
      <c r="AH851" s="488"/>
      <c r="AI851" s="488"/>
      <c r="AJ851" s="488"/>
      <c r="AK851" s="488"/>
      <c r="AL851" s="488"/>
      <c r="AM851" s="488"/>
      <c r="AN851" s="713"/>
    </row>
    <row r="852" spans="1:40" ht="18.75">
      <c r="A852" s="4"/>
      <c r="B852" s="155"/>
      <c r="C852" s="227"/>
      <c r="D852" s="227"/>
      <c r="E852" s="227"/>
      <c r="F852" s="227"/>
      <c r="G852" s="227"/>
      <c r="H852" s="227"/>
      <c r="I852" s="227"/>
      <c r="J852" s="227"/>
      <c r="K852" s="227"/>
      <c r="L852" s="366"/>
      <c r="M852" s="366"/>
      <c r="N852" s="366"/>
      <c r="O852" s="366"/>
      <c r="P852" s="366"/>
      <c r="Q852" s="366"/>
      <c r="R852" s="366"/>
      <c r="S852" s="366"/>
      <c r="T852" s="366"/>
      <c r="U852" s="489"/>
      <c r="V852" s="489"/>
      <c r="W852" s="489"/>
      <c r="X852" s="489"/>
      <c r="Y852" s="489"/>
      <c r="Z852" s="489"/>
      <c r="AA852" s="489"/>
      <c r="AB852" s="489"/>
      <c r="AC852" s="489"/>
      <c r="AD852" s="489"/>
      <c r="AE852" s="489"/>
      <c r="AF852" s="489"/>
      <c r="AG852" s="489"/>
      <c r="AH852" s="489"/>
      <c r="AI852" s="489"/>
      <c r="AJ852" s="489"/>
      <c r="AK852" s="489"/>
      <c r="AL852" s="489"/>
      <c r="AM852" s="489"/>
      <c r="AN852" s="715"/>
    </row>
    <row r="853" spans="1:40" ht="6.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195"/>
      <c r="AK853" s="195"/>
      <c r="AL853" s="195"/>
      <c r="AM853" s="195"/>
      <c r="AN853" s="195"/>
    </row>
    <row r="854" spans="1:40">
      <c r="A854" s="4"/>
      <c r="B854" s="4" t="s">
        <v>692</v>
      </c>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row>
    <row r="855" spans="1:40" ht="15" customHeight="1">
      <c r="A855" s="4"/>
      <c r="B855" s="156" t="s">
        <v>366</v>
      </c>
      <c r="C855" s="156"/>
      <c r="D855" s="156"/>
      <c r="E855" s="156"/>
      <c r="F855" s="156"/>
      <c r="G855" s="156"/>
      <c r="H855" s="156" t="s">
        <v>70</v>
      </c>
      <c r="I855" s="156"/>
      <c r="J855" s="156"/>
      <c r="K855" s="156"/>
      <c r="L855" s="156"/>
      <c r="M855" s="156"/>
      <c r="N855" s="156"/>
      <c r="O855" s="156"/>
      <c r="P855" s="156"/>
      <c r="Q855" s="156"/>
      <c r="R855" s="156"/>
      <c r="S855" s="156"/>
      <c r="T855" s="156"/>
      <c r="U855" s="156"/>
      <c r="V855" s="156"/>
      <c r="W855" s="156"/>
      <c r="X855" s="156"/>
      <c r="Y855" s="156"/>
      <c r="Z855" s="156"/>
      <c r="AA855" s="156"/>
      <c r="AB855" s="156" t="s">
        <v>430</v>
      </c>
      <c r="AC855" s="156"/>
      <c r="AD855" s="156"/>
      <c r="AE855" s="156"/>
      <c r="AF855" s="156"/>
      <c r="AG855" s="156"/>
      <c r="AH855" s="156"/>
      <c r="AI855" s="156"/>
      <c r="AJ855" s="156"/>
      <c r="AK855" s="156" t="s">
        <v>761</v>
      </c>
      <c r="AL855" s="156"/>
      <c r="AM855" s="156"/>
      <c r="AN855" s="156"/>
    </row>
    <row r="856" spans="1:40" ht="15" customHeight="1">
      <c r="A856" s="4"/>
      <c r="B856" s="157" t="s">
        <v>82</v>
      </c>
      <c r="C856" s="157"/>
      <c r="D856" s="157"/>
      <c r="E856" s="157"/>
      <c r="F856" s="157"/>
      <c r="G856" s="157"/>
      <c r="H856" s="167" t="s">
        <v>327</v>
      </c>
      <c r="I856" s="236"/>
      <c r="J856" s="236"/>
      <c r="K856" s="236"/>
      <c r="L856" s="236"/>
      <c r="M856" s="236"/>
      <c r="N856" s="236"/>
      <c r="O856" s="236"/>
      <c r="P856" s="236"/>
      <c r="Q856" s="236"/>
      <c r="R856" s="236"/>
      <c r="S856" s="236"/>
      <c r="T856" s="236"/>
      <c r="U856" s="236"/>
      <c r="V856" s="236"/>
      <c r="W856" s="236"/>
      <c r="X856" s="236"/>
      <c r="Y856" s="236"/>
      <c r="Z856" s="236"/>
      <c r="AA856" s="491"/>
      <c r="AB856" s="568" t="s">
        <v>168</v>
      </c>
      <c r="AC856" s="580"/>
      <c r="AD856" s="580"/>
      <c r="AE856" s="580"/>
      <c r="AF856" s="580"/>
      <c r="AG856" s="580"/>
      <c r="AH856" s="580"/>
      <c r="AI856" s="580"/>
      <c r="AJ856" s="664"/>
      <c r="AK856" s="507" t="s">
        <v>303</v>
      </c>
      <c r="AL856" s="507"/>
      <c r="AM856" s="507"/>
      <c r="AN856" s="696"/>
    </row>
    <row r="857" spans="1:40" ht="15" customHeight="1">
      <c r="A857" s="4"/>
      <c r="B857" s="158" t="s">
        <v>695</v>
      </c>
      <c r="C857" s="158"/>
      <c r="D857" s="158"/>
      <c r="E857" s="158"/>
      <c r="F857" s="158"/>
      <c r="G857" s="158"/>
      <c r="H857" s="310" t="s">
        <v>634</v>
      </c>
      <c r="I857" s="322"/>
      <c r="J857" s="322"/>
      <c r="K857" s="322"/>
      <c r="L857" s="322"/>
      <c r="M857" s="322"/>
      <c r="N857" s="322"/>
      <c r="O857" s="322"/>
      <c r="P857" s="322"/>
      <c r="Q857" s="322"/>
      <c r="R857" s="322"/>
      <c r="S857" s="322"/>
      <c r="T857" s="322"/>
      <c r="U857" s="322"/>
      <c r="V857" s="322"/>
      <c r="W857" s="322"/>
      <c r="X857" s="322"/>
      <c r="Y857" s="322"/>
      <c r="Z857" s="322"/>
      <c r="AA857" s="560"/>
      <c r="AB857" s="569"/>
      <c r="AC857" s="581"/>
      <c r="AD857" s="581"/>
      <c r="AE857" s="581"/>
      <c r="AF857" s="581"/>
      <c r="AG857" s="581"/>
      <c r="AH857" s="581"/>
      <c r="AI857" s="581"/>
      <c r="AJ857" s="665"/>
      <c r="AK857" s="696"/>
      <c r="AL857" s="696"/>
      <c r="AM857" s="696"/>
      <c r="AN857" s="696"/>
    </row>
    <row r="858" spans="1:40" ht="15" customHeight="1">
      <c r="A858" s="4"/>
      <c r="B858" s="158" t="s">
        <v>225</v>
      </c>
      <c r="C858" s="158"/>
      <c r="D858" s="158"/>
      <c r="E858" s="158"/>
      <c r="F858" s="158"/>
      <c r="G858" s="158"/>
      <c r="H858" s="310" t="s">
        <v>842</v>
      </c>
      <c r="I858" s="322"/>
      <c r="J858" s="322"/>
      <c r="K858" s="322"/>
      <c r="L858" s="322"/>
      <c r="M858" s="322"/>
      <c r="N858" s="322"/>
      <c r="O858" s="322"/>
      <c r="P858" s="322"/>
      <c r="Q858" s="322"/>
      <c r="R858" s="322"/>
      <c r="S858" s="322"/>
      <c r="T858" s="322"/>
      <c r="U858" s="322"/>
      <c r="V858" s="322"/>
      <c r="W858" s="322"/>
      <c r="X858" s="322"/>
      <c r="Y858" s="322"/>
      <c r="Z858" s="322"/>
      <c r="AA858" s="560"/>
      <c r="AB858" s="569"/>
      <c r="AC858" s="581"/>
      <c r="AD858" s="581"/>
      <c r="AE858" s="581"/>
      <c r="AF858" s="581"/>
      <c r="AG858" s="581"/>
      <c r="AH858" s="581"/>
      <c r="AI858" s="581"/>
      <c r="AJ858" s="665"/>
      <c r="AK858" s="696"/>
      <c r="AL858" s="696"/>
      <c r="AM858" s="696"/>
      <c r="AN858" s="696"/>
    </row>
    <row r="859" spans="1:40" ht="15" customHeight="1">
      <c r="A859" s="4"/>
      <c r="B859" s="159" t="s">
        <v>687</v>
      </c>
      <c r="C859" s="228"/>
      <c r="D859" s="228"/>
      <c r="E859" s="228"/>
      <c r="F859" s="228"/>
      <c r="G859" s="228"/>
      <c r="H859" s="167" t="s">
        <v>696</v>
      </c>
      <c r="I859" s="236"/>
      <c r="J859" s="236"/>
      <c r="K859" s="236"/>
      <c r="L859" s="236"/>
      <c r="M859" s="236"/>
      <c r="N859" s="236"/>
      <c r="O859" s="236"/>
      <c r="P859" s="236"/>
      <c r="Q859" s="236"/>
      <c r="R859" s="236"/>
      <c r="S859" s="236"/>
      <c r="T859" s="236"/>
      <c r="U859" s="236"/>
      <c r="V859" s="236"/>
      <c r="W859" s="236"/>
      <c r="X859" s="236"/>
      <c r="Y859" s="236"/>
      <c r="Z859" s="236"/>
      <c r="AA859" s="491"/>
      <c r="AB859" s="568" t="s">
        <v>183</v>
      </c>
      <c r="AC859" s="580"/>
      <c r="AD859" s="580"/>
      <c r="AE859" s="580"/>
      <c r="AF859" s="580"/>
      <c r="AG859" s="580"/>
      <c r="AH859" s="580"/>
      <c r="AI859" s="580"/>
      <c r="AJ859" s="664"/>
      <c r="AK859" s="507" t="s">
        <v>286</v>
      </c>
      <c r="AL859" s="507"/>
      <c r="AM859" s="507"/>
      <c r="AN859" s="696"/>
    </row>
    <row r="860" spans="1:40" ht="15" customHeight="1">
      <c r="A860" s="4"/>
      <c r="B860" s="160"/>
      <c r="C860" s="160"/>
      <c r="D860" s="160"/>
      <c r="E860" s="160"/>
      <c r="F860" s="160"/>
      <c r="G860" s="160"/>
      <c r="H860" s="162" t="s">
        <v>748</v>
      </c>
      <c r="I860" s="231"/>
      <c r="J860" s="231"/>
      <c r="K860" s="231"/>
      <c r="L860" s="231"/>
      <c r="M860" s="231"/>
      <c r="N860" s="231"/>
      <c r="O860" s="231"/>
      <c r="P860" s="231"/>
      <c r="Q860" s="231"/>
      <c r="R860" s="231"/>
      <c r="S860" s="231"/>
      <c r="T860" s="231"/>
      <c r="U860" s="231"/>
      <c r="V860" s="231"/>
      <c r="W860" s="231"/>
      <c r="X860" s="231"/>
      <c r="Y860" s="231"/>
      <c r="Z860" s="231"/>
      <c r="AA860" s="292"/>
      <c r="AB860" s="569"/>
      <c r="AC860" s="581"/>
      <c r="AD860" s="581"/>
      <c r="AE860" s="581"/>
      <c r="AF860" s="581"/>
      <c r="AG860" s="581"/>
      <c r="AH860" s="581"/>
      <c r="AI860" s="581"/>
      <c r="AJ860" s="665"/>
      <c r="AK860" s="696"/>
      <c r="AL860" s="696"/>
      <c r="AM860" s="696"/>
      <c r="AN860" s="696"/>
    </row>
    <row r="861" spans="1:40" ht="15" customHeight="1">
      <c r="A861" s="4"/>
      <c r="B861" s="161"/>
      <c r="C861" s="229"/>
      <c r="D861" s="229"/>
      <c r="E861" s="229"/>
      <c r="F861" s="229"/>
      <c r="G861" s="291"/>
      <c r="H861" s="163"/>
      <c r="I861" s="230"/>
      <c r="J861" s="230"/>
      <c r="K861" s="230"/>
      <c r="L861" s="230"/>
      <c r="M861" s="230"/>
      <c r="N861" s="230"/>
      <c r="O861" s="230"/>
      <c r="P861" s="230"/>
      <c r="Q861" s="230"/>
      <c r="R861" s="230"/>
      <c r="S861" s="230"/>
      <c r="T861" s="230"/>
      <c r="U861" s="230"/>
      <c r="V861" s="230"/>
      <c r="W861" s="230"/>
      <c r="X861" s="230"/>
      <c r="Y861" s="230"/>
      <c r="Z861" s="230"/>
      <c r="AA861" s="293"/>
      <c r="AB861" s="570"/>
      <c r="AC861" s="582"/>
      <c r="AD861" s="582"/>
      <c r="AE861" s="582"/>
      <c r="AF861" s="582"/>
      <c r="AG861" s="582"/>
      <c r="AH861" s="582"/>
      <c r="AI861" s="582"/>
      <c r="AJ861" s="666"/>
      <c r="AK861" s="696"/>
      <c r="AL861" s="696"/>
      <c r="AM861" s="696"/>
      <c r="AN861" s="696"/>
    </row>
    <row r="862" spans="1:40" ht="15" customHeight="1">
      <c r="A862" s="4"/>
      <c r="B862" s="157" t="s">
        <v>82</v>
      </c>
      <c r="C862" s="157"/>
      <c r="D862" s="157"/>
      <c r="E862" s="157"/>
      <c r="F862" s="157"/>
      <c r="G862" s="157"/>
      <c r="H862" s="167" t="s">
        <v>635</v>
      </c>
      <c r="I862" s="236"/>
      <c r="J862" s="236"/>
      <c r="K862" s="236"/>
      <c r="L862" s="236"/>
      <c r="M862" s="236"/>
      <c r="N862" s="236"/>
      <c r="O862" s="236"/>
      <c r="P862" s="236"/>
      <c r="Q862" s="236"/>
      <c r="R862" s="236"/>
      <c r="S862" s="236"/>
      <c r="T862" s="236"/>
      <c r="U862" s="236"/>
      <c r="V862" s="236"/>
      <c r="W862" s="236"/>
      <c r="X862" s="236"/>
      <c r="Y862" s="236"/>
      <c r="Z862" s="236"/>
      <c r="AA862" s="491"/>
      <c r="AB862" s="568" t="s">
        <v>795</v>
      </c>
      <c r="AC862" s="580"/>
      <c r="AD862" s="580"/>
      <c r="AE862" s="580"/>
      <c r="AF862" s="580"/>
      <c r="AG862" s="580"/>
      <c r="AH862" s="580"/>
      <c r="AI862" s="580"/>
      <c r="AJ862" s="664"/>
      <c r="AK862" s="561" t="s">
        <v>402</v>
      </c>
      <c r="AL862" s="571"/>
      <c r="AM862" s="571"/>
      <c r="AN862" s="772"/>
    </row>
    <row r="863" spans="1:40" ht="15" customHeight="1">
      <c r="A863" s="4"/>
      <c r="B863" s="162" t="s">
        <v>687</v>
      </c>
      <c r="C863" s="231"/>
      <c r="D863" s="231"/>
      <c r="E863" s="231"/>
      <c r="F863" s="231"/>
      <c r="G863" s="292"/>
      <c r="H863" s="162" t="s">
        <v>693</v>
      </c>
      <c r="I863" s="231"/>
      <c r="J863" s="231"/>
      <c r="K863" s="231"/>
      <c r="L863" s="231"/>
      <c r="M863" s="231"/>
      <c r="N863" s="231"/>
      <c r="O863" s="231"/>
      <c r="P863" s="231"/>
      <c r="Q863" s="231"/>
      <c r="R863" s="231"/>
      <c r="S863" s="231"/>
      <c r="T863" s="231"/>
      <c r="U863" s="231"/>
      <c r="V863" s="231"/>
      <c r="W863" s="231"/>
      <c r="X863" s="231"/>
      <c r="Y863" s="231"/>
      <c r="Z863" s="231"/>
      <c r="AA863" s="292"/>
      <c r="AB863" s="569"/>
      <c r="AC863" s="581"/>
      <c r="AD863" s="581"/>
      <c r="AE863" s="581"/>
      <c r="AF863" s="581"/>
      <c r="AG863" s="581"/>
      <c r="AH863" s="581"/>
      <c r="AI863" s="581"/>
      <c r="AJ863" s="665"/>
      <c r="AK863" s="697"/>
      <c r="AL863" s="705"/>
      <c r="AM863" s="705"/>
      <c r="AN863" s="773"/>
    </row>
    <row r="864" spans="1:40" ht="15" customHeight="1">
      <c r="A864" s="4"/>
      <c r="B864" s="163"/>
      <c r="C864" s="230"/>
      <c r="D864" s="230"/>
      <c r="E864" s="230"/>
      <c r="F864" s="230"/>
      <c r="G864" s="293"/>
      <c r="H864" s="163"/>
      <c r="I864" s="230"/>
      <c r="J864" s="230"/>
      <c r="K864" s="230"/>
      <c r="L864" s="230"/>
      <c r="M864" s="230"/>
      <c r="N864" s="230"/>
      <c r="O864" s="230"/>
      <c r="P864" s="230"/>
      <c r="Q864" s="230"/>
      <c r="R864" s="230"/>
      <c r="S864" s="230"/>
      <c r="T864" s="230"/>
      <c r="U864" s="230"/>
      <c r="V864" s="230"/>
      <c r="W864" s="230"/>
      <c r="X864" s="230"/>
      <c r="Y864" s="230"/>
      <c r="Z864" s="230"/>
      <c r="AA864" s="293"/>
      <c r="AB864" s="570"/>
      <c r="AC864" s="582"/>
      <c r="AD864" s="582"/>
      <c r="AE864" s="582"/>
      <c r="AF864" s="582"/>
      <c r="AG864" s="582"/>
      <c r="AH864" s="582"/>
      <c r="AI864" s="582"/>
      <c r="AJ864" s="666"/>
      <c r="AK864" s="698"/>
      <c r="AL864" s="704"/>
      <c r="AM864" s="704"/>
      <c r="AN864" s="774"/>
    </row>
    <row r="865" spans="1:40" ht="18.75">
      <c r="A865" s="4"/>
      <c r="B865" s="4" t="s">
        <v>220</v>
      </c>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667"/>
      <c r="AK865" s="4"/>
      <c r="AL865" s="4"/>
      <c r="AM865" s="4"/>
      <c r="AN865" s="4"/>
    </row>
    <row r="866" spans="1:40" ht="19.5">
      <c r="A866" s="4"/>
      <c r="B866" s="4" t="s">
        <v>462</v>
      </c>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377"/>
      <c r="AK866" s="393"/>
      <c r="AL866" s="393"/>
      <c r="AM866" s="393"/>
      <c r="AN866" s="460"/>
    </row>
    <row r="867" spans="1:40" ht="18.7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row>
    <row r="868" spans="1:40">
      <c r="A868" s="15" t="s">
        <v>721</v>
      </c>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4"/>
      <c r="AJ868" s="4"/>
      <c r="AK868" s="4"/>
      <c r="AL868" s="4"/>
      <c r="AM868" s="4"/>
      <c r="AN868" s="4"/>
    </row>
    <row r="869" spans="1:40" ht="18.75">
      <c r="A869" s="15"/>
      <c r="B869" s="4" t="s">
        <v>317</v>
      </c>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row>
    <row r="870" spans="1:40" ht="19.5">
      <c r="A870" s="4"/>
      <c r="B870" s="4" t="s">
        <v>121</v>
      </c>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84" t="s">
        <v>912</v>
      </c>
      <c r="AG870" s="84"/>
      <c r="AH870" s="84"/>
      <c r="AI870" s="264"/>
      <c r="AJ870" s="377"/>
      <c r="AK870" s="393"/>
      <c r="AL870" s="393"/>
      <c r="AM870" s="393"/>
      <c r="AN870" s="460"/>
    </row>
    <row r="871" spans="1:40" ht="18.75">
      <c r="A871" s="4"/>
      <c r="B871" s="107" t="s">
        <v>375</v>
      </c>
      <c r="C871" s="107"/>
      <c r="D871" s="107"/>
      <c r="E871" s="107"/>
      <c r="F871" s="107"/>
      <c r="G871" s="107"/>
      <c r="H871" s="107"/>
      <c r="I871" s="107"/>
      <c r="J871" s="107"/>
      <c r="K871" s="107"/>
      <c r="L871" s="107"/>
      <c r="M871" s="107"/>
      <c r="N871" s="107"/>
      <c r="O871" s="107"/>
      <c r="P871" s="107"/>
      <c r="Q871" s="107"/>
      <c r="R871" s="107"/>
      <c r="S871" s="107"/>
      <c r="T871" s="107"/>
      <c r="U871" s="107"/>
      <c r="V871" s="107"/>
      <c r="W871" s="107"/>
      <c r="X871" s="107"/>
      <c r="Y871" s="107"/>
      <c r="Z871" s="107"/>
      <c r="AA871" s="107"/>
      <c r="AB871" s="107"/>
      <c r="AC871" s="107"/>
      <c r="AD871" s="107"/>
      <c r="AE871" s="107"/>
      <c r="AF871" s="107"/>
      <c r="AG871" s="107"/>
      <c r="AH871" s="107"/>
      <c r="AI871" s="107"/>
      <c r="AJ871" s="107"/>
      <c r="AK871" s="107"/>
      <c r="AL871" s="107"/>
      <c r="AM871" s="107"/>
      <c r="AN871" s="107"/>
    </row>
    <row r="872" spans="1:40">
      <c r="A872" s="4"/>
      <c r="B872" s="151" t="s">
        <v>266</v>
      </c>
      <c r="C872" s="151"/>
      <c r="D872" s="151"/>
      <c r="E872" s="151"/>
      <c r="F872" s="151"/>
      <c r="G872" s="151"/>
      <c r="H872" s="151"/>
      <c r="I872" s="151"/>
      <c r="J872" s="151"/>
      <c r="K872" s="151"/>
      <c r="L872" s="151" t="s">
        <v>362</v>
      </c>
      <c r="M872" s="151"/>
      <c r="N872" s="151"/>
      <c r="O872" s="151"/>
      <c r="P872" s="151"/>
      <c r="Q872" s="151"/>
      <c r="R872" s="151"/>
      <c r="S872" s="151"/>
      <c r="T872" s="151"/>
      <c r="U872" s="151" t="s">
        <v>186</v>
      </c>
      <c r="V872" s="151"/>
      <c r="W872" s="151"/>
      <c r="X872" s="151"/>
      <c r="Y872" s="151"/>
      <c r="Z872" s="151"/>
      <c r="AA872" s="151"/>
      <c r="AB872" s="151"/>
      <c r="AC872" s="151"/>
      <c r="AD872" s="151"/>
      <c r="AE872" s="151"/>
      <c r="AF872" s="151"/>
      <c r="AG872" s="151"/>
      <c r="AH872" s="151"/>
      <c r="AI872" s="151"/>
      <c r="AJ872" s="151"/>
      <c r="AK872" s="151"/>
      <c r="AL872" s="151"/>
      <c r="AM872" s="151"/>
      <c r="AN872" s="151"/>
    </row>
    <row r="873" spans="1:40">
      <c r="A873" s="4"/>
      <c r="B873" s="164"/>
      <c r="C873" s="232"/>
      <c r="D873" s="232"/>
      <c r="E873" s="232"/>
      <c r="F873" s="232"/>
      <c r="G873" s="232"/>
      <c r="H873" s="232"/>
      <c r="I873" s="232"/>
      <c r="J873" s="232"/>
      <c r="K873" s="232"/>
      <c r="L873" s="367"/>
      <c r="M873" s="367"/>
      <c r="N873" s="367"/>
      <c r="O873" s="367"/>
      <c r="P873" s="367"/>
      <c r="Q873" s="367"/>
      <c r="R873" s="367"/>
      <c r="S873" s="367"/>
      <c r="T873" s="367"/>
      <c r="U873" s="452"/>
      <c r="V873" s="452"/>
      <c r="W873" s="452"/>
      <c r="X873" s="452"/>
      <c r="Y873" s="452"/>
      <c r="Z873" s="452"/>
      <c r="AA873" s="452"/>
      <c r="AB873" s="452"/>
      <c r="AC873" s="452"/>
      <c r="AD873" s="452"/>
      <c r="AE873" s="452"/>
      <c r="AF873" s="452"/>
      <c r="AG873" s="452"/>
      <c r="AH873" s="452"/>
      <c r="AI873" s="452"/>
      <c r="AJ873" s="452"/>
      <c r="AK873" s="452"/>
      <c r="AL873" s="452"/>
      <c r="AM873" s="452"/>
      <c r="AN873" s="770"/>
    </row>
    <row r="874" spans="1:40">
      <c r="A874" s="4"/>
      <c r="B874" s="165"/>
      <c r="C874" s="233"/>
      <c r="D874" s="233"/>
      <c r="E874" s="233"/>
      <c r="F874" s="233"/>
      <c r="G874" s="233"/>
      <c r="H874" s="233"/>
      <c r="I874" s="233"/>
      <c r="J874" s="233"/>
      <c r="K874" s="233"/>
      <c r="L874" s="368"/>
      <c r="M874" s="368"/>
      <c r="N874" s="368"/>
      <c r="O874" s="368"/>
      <c r="P874" s="368"/>
      <c r="Q874" s="368"/>
      <c r="R874" s="368"/>
      <c r="S874" s="368"/>
      <c r="T874" s="368"/>
      <c r="U874" s="453"/>
      <c r="V874" s="453"/>
      <c r="W874" s="453"/>
      <c r="X874" s="453"/>
      <c r="Y874" s="453"/>
      <c r="Z874" s="453"/>
      <c r="AA874" s="453"/>
      <c r="AB874" s="453"/>
      <c r="AC874" s="453"/>
      <c r="AD874" s="453"/>
      <c r="AE874" s="453"/>
      <c r="AF874" s="453"/>
      <c r="AG874" s="453"/>
      <c r="AH874" s="453"/>
      <c r="AI874" s="453"/>
      <c r="AJ874" s="453"/>
      <c r="AK874" s="453"/>
      <c r="AL874" s="453"/>
      <c r="AM874" s="453"/>
      <c r="AN874" s="771"/>
    </row>
    <row r="875" spans="1:40" ht="18.75">
      <c r="A875" s="4"/>
      <c r="B875" s="91"/>
      <c r="C875" s="91"/>
      <c r="D875" s="91"/>
      <c r="E875" s="91"/>
      <c r="F875" s="91"/>
      <c r="G875" s="91"/>
      <c r="H875" s="91"/>
      <c r="I875" s="91"/>
      <c r="J875" s="91"/>
      <c r="K875" s="91"/>
      <c r="L875" s="91"/>
      <c r="M875" s="91"/>
      <c r="N875" s="91"/>
      <c r="O875" s="91"/>
      <c r="P875" s="91"/>
      <c r="Q875" s="91"/>
      <c r="R875" s="91"/>
      <c r="S875" s="91"/>
      <c r="T875" s="91"/>
      <c r="U875" s="91"/>
      <c r="V875" s="91"/>
      <c r="W875" s="91"/>
      <c r="X875" s="91"/>
      <c r="Y875" s="91"/>
      <c r="Z875" s="91"/>
      <c r="AA875" s="91"/>
      <c r="AB875" s="91"/>
      <c r="AC875" s="91"/>
      <c r="AD875" s="91"/>
      <c r="AE875" s="91"/>
      <c r="AF875" s="91"/>
      <c r="AG875" s="91"/>
      <c r="AH875" s="91"/>
      <c r="AI875" s="91"/>
      <c r="AJ875" s="196"/>
      <c r="AK875" s="196"/>
      <c r="AL875" s="196"/>
      <c r="AM875" s="196"/>
      <c r="AN875" s="196"/>
    </row>
    <row r="876" spans="1:40" ht="19.5">
      <c r="A876" s="4"/>
      <c r="B876" s="4" t="s">
        <v>820</v>
      </c>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377"/>
      <c r="AK876" s="393"/>
      <c r="AL876" s="393"/>
      <c r="AM876" s="393"/>
      <c r="AN876" s="460"/>
    </row>
    <row r="877" spans="1:40" ht="18.7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row>
    <row r="878" spans="1:40">
      <c r="A878" s="4"/>
      <c r="B878" s="4" t="s">
        <v>703</v>
      </c>
      <c r="C878" s="234"/>
      <c r="D878" s="4"/>
      <c r="E878" s="4"/>
      <c r="F878" s="234"/>
      <c r="G878" s="4"/>
      <c r="H878" s="4"/>
      <c r="I878" s="234"/>
      <c r="J878" s="234"/>
      <c r="K878" s="23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91"/>
      <c r="AK878" s="91"/>
      <c r="AL878" s="91"/>
      <c r="AM878" s="91"/>
      <c r="AN878" s="91"/>
    </row>
    <row r="879" spans="1:40" ht="15" customHeight="1">
      <c r="A879" s="4"/>
      <c r="B879" s="166" t="s">
        <v>615</v>
      </c>
      <c r="C879" s="235"/>
      <c r="D879" s="235"/>
      <c r="E879" s="235"/>
      <c r="F879" s="235"/>
      <c r="G879" s="235"/>
      <c r="H879" s="235"/>
      <c r="I879" s="235"/>
      <c r="J879" s="235"/>
      <c r="K879" s="235"/>
      <c r="L879" s="235"/>
      <c r="M879" s="235"/>
      <c r="N879" s="235"/>
      <c r="O879" s="235"/>
      <c r="P879" s="235"/>
      <c r="Q879" s="235"/>
      <c r="R879" s="235"/>
      <c r="S879" s="235"/>
      <c r="T879" s="235"/>
      <c r="U879" s="490"/>
      <c r="V879" s="156" t="s">
        <v>3</v>
      </c>
      <c r="W879" s="156"/>
      <c r="X879" s="156"/>
      <c r="Y879" s="156"/>
      <c r="Z879" s="156"/>
      <c r="AA879" s="166" t="s">
        <v>706</v>
      </c>
      <c r="AB879" s="235"/>
      <c r="AC879" s="235"/>
      <c r="AD879" s="235"/>
      <c r="AE879" s="235"/>
      <c r="AF879" s="235"/>
      <c r="AG879" s="235"/>
      <c r="AH879" s="235"/>
      <c r="AI879" s="235"/>
      <c r="AJ879" s="490"/>
      <c r="AK879" s="156" t="s">
        <v>761</v>
      </c>
      <c r="AL879" s="156"/>
      <c r="AM879" s="156"/>
      <c r="AN879" s="156"/>
    </row>
    <row r="880" spans="1:40" ht="15" customHeight="1">
      <c r="A880" s="4"/>
      <c r="B880" s="167" t="s">
        <v>327</v>
      </c>
      <c r="C880" s="236"/>
      <c r="D880" s="236"/>
      <c r="E880" s="236"/>
      <c r="F880" s="236"/>
      <c r="G880" s="236"/>
      <c r="H880" s="236"/>
      <c r="I880" s="236"/>
      <c r="J880" s="236"/>
      <c r="K880" s="236"/>
      <c r="L880" s="236"/>
      <c r="M880" s="236"/>
      <c r="N880" s="236"/>
      <c r="O880" s="236"/>
      <c r="P880" s="236"/>
      <c r="Q880" s="236"/>
      <c r="R880" s="236"/>
      <c r="S880" s="236"/>
      <c r="T880" s="236"/>
      <c r="U880" s="491"/>
      <c r="V880" s="507" t="s">
        <v>197</v>
      </c>
      <c r="W880" s="507"/>
      <c r="X880" s="507"/>
      <c r="Y880" s="507"/>
      <c r="Z880" s="507"/>
      <c r="AA880" s="170" t="s">
        <v>1161</v>
      </c>
      <c r="AB880" s="239"/>
      <c r="AC880" s="239"/>
      <c r="AD880" s="239"/>
      <c r="AE880" s="239"/>
      <c r="AF880" s="239"/>
      <c r="AG880" s="239"/>
      <c r="AH880" s="239"/>
      <c r="AI880" s="239"/>
      <c r="AJ880" s="494"/>
      <c r="AK880" s="507" t="s">
        <v>553</v>
      </c>
      <c r="AL880" s="507"/>
      <c r="AM880" s="507"/>
      <c r="AN880" s="696"/>
    </row>
    <row r="881" spans="1:40" ht="15" customHeight="1">
      <c r="A881" s="4"/>
      <c r="B881" s="168" t="s">
        <v>549</v>
      </c>
      <c r="C881" s="238"/>
      <c r="D881" s="238"/>
      <c r="E881" s="238"/>
      <c r="F881" s="238"/>
      <c r="G881" s="238"/>
      <c r="H881" s="238"/>
      <c r="I881" s="238"/>
      <c r="J881" s="238"/>
      <c r="K881" s="238"/>
      <c r="L881" s="238"/>
      <c r="M881" s="238"/>
      <c r="N881" s="238"/>
      <c r="O881" s="238"/>
      <c r="P881" s="238"/>
      <c r="Q881" s="238"/>
      <c r="R881" s="238"/>
      <c r="S881" s="238"/>
      <c r="T881" s="238"/>
      <c r="U881" s="492"/>
      <c r="V881" s="507"/>
      <c r="W881" s="507"/>
      <c r="X881" s="507"/>
      <c r="Y881" s="507"/>
      <c r="Z881" s="507"/>
      <c r="AA881" s="162"/>
      <c r="AB881" s="231"/>
      <c r="AC881" s="231"/>
      <c r="AD881" s="231"/>
      <c r="AE881" s="231"/>
      <c r="AF881" s="231"/>
      <c r="AG881" s="231"/>
      <c r="AH881" s="231"/>
      <c r="AI881" s="231"/>
      <c r="AJ881" s="292"/>
      <c r="AK881" s="696"/>
      <c r="AL881" s="696"/>
      <c r="AM881" s="696"/>
      <c r="AN881" s="696"/>
    </row>
    <row r="882" spans="1:40" ht="15" customHeight="1">
      <c r="A882" s="4"/>
      <c r="B882" s="168"/>
      <c r="C882" s="238"/>
      <c r="D882" s="238"/>
      <c r="E882" s="238"/>
      <c r="F882" s="238"/>
      <c r="G882" s="238"/>
      <c r="H882" s="238"/>
      <c r="I882" s="238"/>
      <c r="J882" s="238"/>
      <c r="K882" s="238"/>
      <c r="L882" s="238"/>
      <c r="M882" s="238"/>
      <c r="N882" s="238"/>
      <c r="O882" s="238"/>
      <c r="P882" s="238"/>
      <c r="Q882" s="238"/>
      <c r="R882" s="238"/>
      <c r="S882" s="238"/>
      <c r="T882" s="238"/>
      <c r="U882" s="492"/>
      <c r="V882" s="507"/>
      <c r="W882" s="507"/>
      <c r="X882" s="507"/>
      <c r="Y882" s="507"/>
      <c r="Z882" s="507"/>
      <c r="AA882" s="162"/>
      <c r="AB882" s="231"/>
      <c r="AC882" s="231"/>
      <c r="AD882" s="231"/>
      <c r="AE882" s="231"/>
      <c r="AF882" s="231"/>
      <c r="AG882" s="231"/>
      <c r="AH882" s="231"/>
      <c r="AI882" s="231"/>
      <c r="AJ882" s="292"/>
      <c r="AK882" s="696"/>
      <c r="AL882" s="696"/>
      <c r="AM882" s="696"/>
      <c r="AN882" s="696"/>
    </row>
    <row r="883" spans="1:40" ht="15" customHeight="1">
      <c r="A883" s="4"/>
      <c r="B883" s="169"/>
      <c r="C883" s="237"/>
      <c r="D883" s="237"/>
      <c r="E883" s="237"/>
      <c r="F883" s="237"/>
      <c r="G883" s="237"/>
      <c r="H883" s="237"/>
      <c r="I883" s="237"/>
      <c r="J883" s="237"/>
      <c r="K883" s="237"/>
      <c r="L883" s="237"/>
      <c r="M883" s="237"/>
      <c r="N883" s="237"/>
      <c r="O883" s="237"/>
      <c r="P883" s="237"/>
      <c r="Q883" s="237"/>
      <c r="R883" s="237"/>
      <c r="S883" s="237"/>
      <c r="T883" s="237"/>
      <c r="U883" s="493"/>
      <c r="V883" s="507"/>
      <c r="W883" s="507"/>
      <c r="X883" s="507"/>
      <c r="Y883" s="507"/>
      <c r="Z883" s="507"/>
      <c r="AA883" s="163"/>
      <c r="AB883" s="230"/>
      <c r="AC883" s="230"/>
      <c r="AD883" s="230"/>
      <c r="AE883" s="230"/>
      <c r="AF883" s="230"/>
      <c r="AG883" s="230"/>
      <c r="AH883" s="230"/>
      <c r="AI883" s="230"/>
      <c r="AJ883" s="293"/>
      <c r="AK883" s="696"/>
      <c r="AL883" s="696"/>
      <c r="AM883" s="696"/>
      <c r="AN883" s="696"/>
    </row>
    <row r="884" spans="1:40" ht="15" customHeight="1">
      <c r="A884" s="4"/>
      <c r="B884" s="167" t="s">
        <v>696</v>
      </c>
      <c r="C884" s="236"/>
      <c r="D884" s="236"/>
      <c r="E884" s="236"/>
      <c r="F884" s="236"/>
      <c r="G884" s="236"/>
      <c r="H884" s="236"/>
      <c r="I884" s="236"/>
      <c r="J884" s="236"/>
      <c r="K884" s="236"/>
      <c r="L884" s="236"/>
      <c r="M884" s="236"/>
      <c r="N884" s="236"/>
      <c r="O884" s="236"/>
      <c r="P884" s="236"/>
      <c r="Q884" s="236"/>
      <c r="R884" s="236"/>
      <c r="S884" s="236"/>
      <c r="T884" s="236"/>
      <c r="U884" s="491"/>
      <c r="V884" s="507" t="s">
        <v>197</v>
      </c>
      <c r="W884" s="507"/>
      <c r="X884" s="507"/>
      <c r="Y884" s="507"/>
      <c r="Z884" s="507"/>
      <c r="AA884" s="561" t="s">
        <v>891</v>
      </c>
      <c r="AB884" s="571"/>
      <c r="AC884" s="571"/>
      <c r="AD884" s="571"/>
      <c r="AE884" s="571"/>
      <c r="AF884" s="571"/>
      <c r="AG884" s="571"/>
      <c r="AH884" s="571"/>
      <c r="AI884" s="571"/>
      <c r="AJ884" s="668"/>
      <c r="AK884" s="507" t="s">
        <v>67</v>
      </c>
      <c r="AL884" s="507"/>
      <c r="AM884" s="507"/>
      <c r="AN884" s="507"/>
    </row>
    <row r="885" spans="1:40" ht="15" customHeight="1">
      <c r="A885" s="4"/>
      <c r="B885" s="162" t="s">
        <v>412</v>
      </c>
      <c r="C885" s="231"/>
      <c r="D885" s="231"/>
      <c r="E885" s="231"/>
      <c r="F885" s="231"/>
      <c r="G885" s="231"/>
      <c r="H885" s="231"/>
      <c r="I885" s="231"/>
      <c r="J885" s="231"/>
      <c r="K885" s="231"/>
      <c r="L885" s="231"/>
      <c r="M885" s="231"/>
      <c r="N885" s="231"/>
      <c r="O885" s="231"/>
      <c r="P885" s="231"/>
      <c r="Q885" s="231"/>
      <c r="R885" s="231"/>
      <c r="S885" s="231"/>
      <c r="T885" s="231"/>
      <c r="U885" s="292"/>
      <c r="V885" s="507"/>
      <c r="W885" s="507"/>
      <c r="X885" s="507"/>
      <c r="Y885" s="507"/>
      <c r="Z885" s="507"/>
      <c r="AA885" s="562"/>
      <c r="AB885" s="481"/>
      <c r="AC885" s="481"/>
      <c r="AD885" s="481"/>
      <c r="AE885" s="481"/>
      <c r="AF885" s="481"/>
      <c r="AG885" s="481"/>
      <c r="AH885" s="481"/>
      <c r="AI885" s="481"/>
      <c r="AJ885" s="669"/>
      <c r="AK885" s="507"/>
      <c r="AL885" s="507"/>
      <c r="AM885" s="507"/>
      <c r="AN885" s="507"/>
    </row>
    <row r="886" spans="1:40" ht="15" customHeight="1">
      <c r="A886" s="4"/>
      <c r="B886" s="168" t="s">
        <v>32</v>
      </c>
      <c r="C886" s="238"/>
      <c r="D886" s="238"/>
      <c r="E886" s="238"/>
      <c r="F886" s="238"/>
      <c r="G886" s="238"/>
      <c r="H886" s="238"/>
      <c r="I886" s="238"/>
      <c r="J886" s="238"/>
      <c r="K886" s="238"/>
      <c r="L886" s="238"/>
      <c r="M886" s="238"/>
      <c r="N886" s="238"/>
      <c r="O886" s="238"/>
      <c r="P886" s="238"/>
      <c r="Q886" s="238"/>
      <c r="R886" s="238"/>
      <c r="S886" s="238"/>
      <c r="T886" s="238"/>
      <c r="U886" s="492"/>
      <c r="V886" s="507"/>
      <c r="W886" s="507"/>
      <c r="X886" s="507"/>
      <c r="Y886" s="507"/>
      <c r="Z886" s="507"/>
      <c r="AA886" s="562"/>
      <c r="AB886" s="481"/>
      <c r="AC886" s="481"/>
      <c r="AD886" s="481"/>
      <c r="AE886" s="481"/>
      <c r="AF886" s="481"/>
      <c r="AG886" s="481"/>
      <c r="AH886" s="481"/>
      <c r="AI886" s="481"/>
      <c r="AJ886" s="669"/>
      <c r="AK886" s="507"/>
      <c r="AL886" s="507"/>
      <c r="AM886" s="507"/>
      <c r="AN886" s="507"/>
    </row>
    <row r="887" spans="1:40" ht="15" customHeight="1">
      <c r="A887" s="4"/>
      <c r="B887" s="168"/>
      <c r="C887" s="238"/>
      <c r="D887" s="238"/>
      <c r="E887" s="238"/>
      <c r="F887" s="238"/>
      <c r="G887" s="238"/>
      <c r="H887" s="238"/>
      <c r="I887" s="238"/>
      <c r="J887" s="238"/>
      <c r="K887" s="238"/>
      <c r="L887" s="238"/>
      <c r="M887" s="238"/>
      <c r="N887" s="238"/>
      <c r="O887" s="238"/>
      <c r="P887" s="238"/>
      <c r="Q887" s="238"/>
      <c r="R887" s="238"/>
      <c r="S887" s="238"/>
      <c r="T887" s="238"/>
      <c r="U887" s="492"/>
      <c r="V887" s="507"/>
      <c r="W887" s="507"/>
      <c r="X887" s="507"/>
      <c r="Y887" s="507"/>
      <c r="Z887" s="507"/>
      <c r="AA887" s="562"/>
      <c r="AB887" s="481"/>
      <c r="AC887" s="481"/>
      <c r="AD887" s="481"/>
      <c r="AE887" s="481"/>
      <c r="AF887" s="481"/>
      <c r="AG887" s="481"/>
      <c r="AH887" s="481"/>
      <c r="AI887" s="481"/>
      <c r="AJ887" s="669"/>
      <c r="AK887" s="507"/>
      <c r="AL887" s="507"/>
      <c r="AM887" s="507"/>
      <c r="AN887" s="507"/>
    </row>
    <row r="888" spans="1:40" ht="15" customHeight="1">
      <c r="A888" s="4"/>
      <c r="B888" s="169"/>
      <c r="C888" s="237"/>
      <c r="D888" s="237"/>
      <c r="E888" s="237"/>
      <c r="F888" s="237"/>
      <c r="G888" s="237"/>
      <c r="H888" s="237"/>
      <c r="I888" s="237"/>
      <c r="J888" s="237"/>
      <c r="K888" s="237"/>
      <c r="L888" s="237"/>
      <c r="M888" s="237"/>
      <c r="N888" s="237"/>
      <c r="O888" s="237"/>
      <c r="P888" s="237"/>
      <c r="Q888" s="237"/>
      <c r="R888" s="237"/>
      <c r="S888" s="237"/>
      <c r="T888" s="237"/>
      <c r="U888" s="493"/>
      <c r="V888" s="507"/>
      <c r="W888" s="507"/>
      <c r="X888" s="507"/>
      <c r="Y888" s="507"/>
      <c r="Z888" s="507"/>
      <c r="AA888" s="563"/>
      <c r="AB888" s="572"/>
      <c r="AC888" s="572"/>
      <c r="AD888" s="572"/>
      <c r="AE888" s="572"/>
      <c r="AF888" s="572"/>
      <c r="AG888" s="572"/>
      <c r="AH888" s="572"/>
      <c r="AI888" s="572"/>
      <c r="AJ888" s="670"/>
      <c r="AK888" s="507"/>
      <c r="AL888" s="507"/>
      <c r="AM888" s="507"/>
      <c r="AN888" s="507"/>
    </row>
    <row r="889" spans="1:40" ht="15" customHeight="1">
      <c r="A889" s="4"/>
      <c r="B889" s="170" t="s">
        <v>887</v>
      </c>
      <c r="C889" s="239"/>
      <c r="D889" s="239"/>
      <c r="E889" s="239"/>
      <c r="F889" s="239"/>
      <c r="G889" s="239"/>
      <c r="H889" s="239"/>
      <c r="I889" s="239"/>
      <c r="J889" s="239"/>
      <c r="K889" s="239"/>
      <c r="L889" s="239"/>
      <c r="M889" s="239"/>
      <c r="N889" s="239"/>
      <c r="O889" s="239"/>
      <c r="P889" s="239"/>
      <c r="Q889" s="239"/>
      <c r="R889" s="239"/>
      <c r="S889" s="239"/>
      <c r="T889" s="239"/>
      <c r="U889" s="494"/>
      <c r="V889" s="508" t="s">
        <v>197</v>
      </c>
      <c r="W889" s="508"/>
      <c r="X889" s="508"/>
      <c r="Y889" s="508"/>
      <c r="Z889" s="508"/>
      <c r="AA889" s="561" t="s">
        <v>1138</v>
      </c>
      <c r="AB889" s="571"/>
      <c r="AC889" s="571"/>
      <c r="AD889" s="571"/>
      <c r="AE889" s="571"/>
      <c r="AF889" s="571"/>
      <c r="AG889" s="571"/>
      <c r="AH889" s="571"/>
      <c r="AI889" s="571"/>
      <c r="AJ889" s="668"/>
      <c r="AK889" s="507" t="s">
        <v>67</v>
      </c>
      <c r="AL889" s="507"/>
      <c r="AM889" s="507"/>
      <c r="AN889" s="507"/>
    </row>
    <row r="890" spans="1:40" ht="15" customHeight="1">
      <c r="A890" s="4"/>
      <c r="B890" s="162"/>
      <c r="C890" s="231"/>
      <c r="D890" s="231"/>
      <c r="E890" s="231"/>
      <c r="F890" s="231"/>
      <c r="G890" s="231"/>
      <c r="H890" s="231"/>
      <c r="I890" s="231"/>
      <c r="J890" s="231"/>
      <c r="K890" s="231"/>
      <c r="L890" s="231"/>
      <c r="M890" s="231"/>
      <c r="N890" s="231"/>
      <c r="O890" s="231"/>
      <c r="P890" s="231"/>
      <c r="Q890" s="231"/>
      <c r="R890" s="231"/>
      <c r="S890" s="231"/>
      <c r="T890" s="231"/>
      <c r="U890" s="292"/>
      <c r="V890" s="508"/>
      <c r="W890" s="508"/>
      <c r="X890" s="508"/>
      <c r="Y890" s="508"/>
      <c r="Z890" s="508"/>
      <c r="AA890" s="562"/>
      <c r="AB890" s="481"/>
      <c r="AC890" s="481"/>
      <c r="AD890" s="481"/>
      <c r="AE890" s="481"/>
      <c r="AF890" s="481"/>
      <c r="AG890" s="481"/>
      <c r="AH890" s="481"/>
      <c r="AI890" s="481"/>
      <c r="AJ890" s="669"/>
      <c r="AK890" s="507"/>
      <c r="AL890" s="507"/>
      <c r="AM890" s="507"/>
      <c r="AN890" s="507"/>
    </row>
    <row r="891" spans="1:40" ht="15" customHeight="1">
      <c r="A891" s="4"/>
      <c r="B891" s="163"/>
      <c r="C891" s="230"/>
      <c r="D891" s="230"/>
      <c r="E891" s="230"/>
      <c r="F891" s="230"/>
      <c r="G891" s="230"/>
      <c r="H891" s="230"/>
      <c r="I891" s="230"/>
      <c r="J891" s="230"/>
      <c r="K891" s="230"/>
      <c r="L891" s="230"/>
      <c r="M891" s="230"/>
      <c r="N891" s="230"/>
      <c r="O891" s="230"/>
      <c r="P891" s="230"/>
      <c r="Q891" s="230"/>
      <c r="R891" s="230"/>
      <c r="S891" s="230"/>
      <c r="T891" s="230"/>
      <c r="U891" s="293"/>
      <c r="V891" s="508"/>
      <c r="W891" s="508"/>
      <c r="X891" s="508"/>
      <c r="Y891" s="508"/>
      <c r="Z891" s="508"/>
      <c r="AA891" s="563"/>
      <c r="AB891" s="572"/>
      <c r="AC891" s="572"/>
      <c r="AD891" s="572"/>
      <c r="AE891" s="572"/>
      <c r="AF891" s="572"/>
      <c r="AG891" s="572"/>
      <c r="AH891" s="572"/>
      <c r="AI891" s="572"/>
      <c r="AJ891" s="670"/>
      <c r="AK891" s="507"/>
      <c r="AL891" s="507"/>
      <c r="AM891" s="507"/>
      <c r="AN891" s="507"/>
    </row>
    <row r="892" spans="1:40" ht="18.75" customHeight="1">
      <c r="A892" s="4"/>
      <c r="B892" s="4" t="s">
        <v>220</v>
      </c>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667"/>
      <c r="AK892" s="4"/>
      <c r="AL892" s="4"/>
      <c r="AM892" s="4"/>
      <c r="AN892" s="4"/>
    </row>
    <row r="893" spans="1:40">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row>
    <row r="894" spans="1:40">
      <c r="A894" s="4"/>
      <c r="B894" s="4" t="s">
        <v>133</v>
      </c>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row>
    <row r="895" spans="1:40" ht="20.75">
      <c r="A895" s="4"/>
      <c r="B895" s="4" t="s">
        <v>707</v>
      </c>
      <c r="C895" s="4"/>
      <c r="D895" s="4"/>
      <c r="E895" s="4"/>
      <c r="F895" s="4"/>
      <c r="G895" s="4"/>
      <c r="H895" s="311" t="e">
        <f>ROUND((I896+U896)/AF896*100,1)</f>
        <v>#DIV/0!</v>
      </c>
      <c r="I895" s="311"/>
      <c r="J895" s="311"/>
      <c r="K895" s="311"/>
      <c r="L895" s="4" t="s">
        <v>729</v>
      </c>
      <c r="M895" s="294" t="s">
        <v>321</v>
      </c>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row>
    <row r="896" spans="1:40" ht="19.5">
      <c r="A896" s="4"/>
      <c r="B896" s="171" t="s">
        <v>827</v>
      </c>
      <c r="C896" s="91"/>
      <c r="D896" s="260" t="s">
        <v>713</v>
      </c>
      <c r="E896" s="260"/>
      <c r="F896" s="260"/>
      <c r="G896" s="260"/>
      <c r="H896" s="312"/>
      <c r="I896" s="323"/>
      <c r="J896" s="337"/>
      <c r="K896" s="337"/>
      <c r="L896" s="337"/>
      <c r="M896" s="376"/>
      <c r="N896" s="98" t="s">
        <v>965</v>
      </c>
      <c r="O896" s="4"/>
      <c r="P896" s="260" t="s">
        <v>906</v>
      </c>
      <c r="Q896" s="260"/>
      <c r="R896" s="260"/>
      <c r="S896" s="260"/>
      <c r="T896" s="312"/>
      <c r="U896" s="323"/>
      <c r="V896" s="337"/>
      <c r="W896" s="337"/>
      <c r="X896" s="337"/>
      <c r="Y896" s="376"/>
      <c r="Z896" s="98" t="s">
        <v>649</v>
      </c>
      <c r="AA896" s="4"/>
      <c r="AB896" s="573" t="s">
        <v>643</v>
      </c>
      <c r="AC896" s="573"/>
      <c r="AD896" s="573"/>
      <c r="AE896" s="591"/>
      <c r="AF896" s="323"/>
      <c r="AG896" s="337"/>
      <c r="AH896" s="337"/>
      <c r="AI896" s="337"/>
      <c r="AJ896" s="376"/>
      <c r="AK896" s="98" t="s">
        <v>792</v>
      </c>
      <c r="AL896" s="4"/>
      <c r="AM896" s="4"/>
      <c r="AN896" s="4"/>
    </row>
    <row r="897" spans="1:40" ht="18.75">
      <c r="A897" s="4"/>
      <c r="B897" s="4"/>
      <c r="C897" s="4" t="s">
        <v>660</v>
      </c>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row>
    <row r="898" spans="1:40">
      <c r="A898" s="4"/>
      <c r="B898" s="4"/>
      <c r="C898" s="4" t="s">
        <v>1157</v>
      </c>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row>
    <row r="899" spans="1:40">
      <c r="A899" s="4"/>
      <c r="B899" s="4"/>
      <c r="C899" s="4"/>
      <c r="D899" s="4"/>
      <c r="E899" s="4"/>
      <c r="F899" s="4"/>
      <c r="G899" s="294" t="s">
        <v>131</v>
      </c>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row>
    <row r="900" spans="1:40">
      <c r="A900" s="4"/>
      <c r="B900" s="4"/>
      <c r="C900" s="4"/>
      <c r="D900" s="4"/>
      <c r="E900" s="4"/>
      <c r="F900" s="4"/>
      <c r="G900" s="294" t="s">
        <v>1123</v>
      </c>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row>
    <row r="901" spans="1:40" ht="10.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row>
    <row r="902" spans="1:40">
      <c r="A902" s="4"/>
      <c r="B902" s="4" t="s">
        <v>487</v>
      </c>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row>
    <row r="903" spans="1:40">
      <c r="A903" s="4"/>
      <c r="B903" s="95"/>
      <c r="C903" s="87"/>
      <c r="D903" s="87"/>
      <c r="E903" s="87"/>
      <c r="F903" s="87"/>
      <c r="G903" s="87"/>
      <c r="H903" s="87"/>
      <c r="I903" s="87"/>
      <c r="J903" s="87"/>
      <c r="K903" s="87"/>
      <c r="L903" s="87"/>
      <c r="M903" s="87"/>
      <c r="N903" s="87"/>
      <c r="O903" s="87"/>
      <c r="P903" s="87"/>
      <c r="Q903" s="87"/>
      <c r="R903" s="87"/>
      <c r="S903" s="87"/>
      <c r="T903" s="87"/>
      <c r="U903" s="87"/>
      <c r="V903" s="87"/>
      <c r="W903" s="87"/>
      <c r="X903" s="87"/>
      <c r="Y903" s="87"/>
      <c r="Z903" s="87"/>
      <c r="AA903" s="87"/>
      <c r="AB903" s="87"/>
      <c r="AC903" s="87"/>
      <c r="AD903" s="87"/>
      <c r="AE903" s="87"/>
      <c r="AF903" s="87"/>
      <c r="AG903" s="87"/>
      <c r="AH903" s="87"/>
      <c r="AI903" s="87"/>
      <c r="AJ903" s="87"/>
      <c r="AK903" s="87"/>
      <c r="AL903" s="87"/>
      <c r="AM903" s="87"/>
      <c r="AN903" s="602"/>
    </row>
    <row r="904" spans="1:40">
      <c r="A904" s="4"/>
      <c r="B904" s="104"/>
      <c r="C904" s="193"/>
      <c r="D904" s="193"/>
      <c r="E904" s="193"/>
      <c r="F904" s="193"/>
      <c r="G904" s="193"/>
      <c r="H904" s="193"/>
      <c r="I904" s="193"/>
      <c r="J904" s="193"/>
      <c r="K904" s="193"/>
      <c r="L904" s="193"/>
      <c r="M904" s="193"/>
      <c r="N904" s="193"/>
      <c r="O904" s="193"/>
      <c r="P904" s="193"/>
      <c r="Q904" s="193"/>
      <c r="R904" s="193"/>
      <c r="S904" s="193"/>
      <c r="T904" s="193"/>
      <c r="U904" s="193"/>
      <c r="V904" s="193"/>
      <c r="W904" s="193"/>
      <c r="X904" s="193"/>
      <c r="Y904" s="193"/>
      <c r="Z904" s="193"/>
      <c r="AA904" s="193"/>
      <c r="AB904" s="193"/>
      <c r="AC904" s="193"/>
      <c r="AD904" s="193"/>
      <c r="AE904" s="193"/>
      <c r="AF904" s="193"/>
      <c r="AG904" s="193"/>
      <c r="AH904" s="193"/>
      <c r="AI904" s="193"/>
      <c r="AJ904" s="193"/>
      <c r="AK904" s="193"/>
      <c r="AL904" s="193"/>
      <c r="AM904" s="193"/>
      <c r="AN904" s="744"/>
    </row>
    <row r="905" spans="1:40">
      <c r="A905" s="4"/>
      <c r="B905" s="15" t="s">
        <v>0</v>
      </c>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row>
    <row r="906" spans="1:40" ht="11.2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row>
    <row r="907" spans="1:40">
      <c r="A907" s="4"/>
      <c r="B907" s="4" t="s">
        <v>65</v>
      </c>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row>
    <row r="908" spans="1:40" ht="18.75">
      <c r="A908" s="4"/>
      <c r="B908" s="4" t="s">
        <v>497</v>
      </c>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row>
    <row r="909" spans="1:40" ht="21.75" customHeight="1">
      <c r="A909" s="4"/>
      <c r="B909" s="84" t="s">
        <v>708</v>
      </c>
      <c r="C909" s="84"/>
      <c r="D909" s="84"/>
      <c r="E909" s="84"/>
      <c r="F909" s="84"/>
      <c r="G909" s="84"/>
      <c r="H909" s="264"/>
      <c r="I909" s="323"/>
      <c r="J909" s="337"/>
      <c r="K909" s="337"/>
      <c r="L909" s="337"/>
      <c r="M909" s="376"/>
      <c r="N909" s="4" t="s">
        <v>40</v>
      </c>
      <c r="O909" s="4"/>
      <c r="P909" s="4"/>
      <c r="Q909" s="84" t="s">
        <v>782</v>
      </c>
      <c r="R909" s="84"/>
      <c r="S909" s="84"/>
      <c r="T909" s="264"/>
      <c r="U909" s="323"/>
      <c r="V909" s="337"/>
      <c r="W909" s="337"/>
      <c r="X909" s="337"/>
      <c r="Y909" s="376"/>
      <c r="Z909" s="4" t="s">
        <v>479</v>
      </c>
      <c r="AA909" s="91"/>
      <c r="AB909" s="4" t="s">
        <v>914</v>
      </c>
      <c r="AC909" s="91"/>
      <c r="AD909" s="91"/>
      <c r="AE909" s="4"/>
      <c r="AF909" s="4"/>
      <c r="AG909" s="311" t="e">
        <f>ROUND(I909/U909*100,1)</f>
        <v>#DIV/0!</v>
      </c>
      <c r="AH909" s="311"/>
      <c r="AI909" s="311"/>
      <c r="AJ909" s="311"/>
      <c r="AK909" s="4" t="s">
        <v>729</v>
      </c>
      <c r="AL909" s="294" t="s">
        <v>321</v>
      </c>
      <c r="AM909" s="4"/>
      <c r="AN909" s="4"/>
    </row>
    <row r="910" spans="1:40" ht="21.75" customHeight="1">
      <c r="A910" s="4"/>
      <c r="B910" s="84"/>
      <c r="C910" s="85" t="s">
        <v>326</v>
      </c>
      <c r="D910" s="85"/>
      <c r="E910" s="85"/>
      <c r="F910" s="85"/>
      <c r="G910" s="85"/>
      <c r="H910" s="85"/>
      <c r="I910" s="85"/>
      <c r="J910" s="85"/>
      <c r="K910" s="85"/>
      <c r="L910" s="85"/>
      <c r="M910" s="85"/>
      <c r="N910" s="85"/>
      <c r="O910" s="85"/>
      <c r="P910" s="85"/>
      <c r="Q910" s="85"/>
      <c r="R910" s="85"/>
      <c r="S910" s="85"/>
      <c r="T910" s="85"/>
      <c r="U910" s="85"/>
      <c r="V910" s="85"/>
      <c r="W910" s="85"/>
      <c r="X910" s="85"/>
      <c r="Y910" s="85"/>
      <c r="Z910" s="85"/>
      <c r="AA910" s="85"/>
      <c r="AB910" s="85"/>
      <c r="AC910" s="85"/>
      <c r="AD910" s="85"/>
      <c r="AE910" s="85"/>
      <c r="AF910" s="85"/>
      <c r="AG910" s="85"/>
      <c r="AH910" s="85"/>
      <c r="AI910" s="85"/>
      <c r="AJ910" s="85"/>
      <c r="AK910" s="85"/>
      <c r="AL910" s="85"/>
      <c r="AM910" s="85"/>
      <c r="AN910" s="4"/>
    </row>
    <row r="911" spans="1:40" ht="21.75" customHeight="1">
      <c r="A911" s="4"/>
      <c r="B911" s="84"/>
      <c r="C911" s="85"/>
      <c r="D911" s="85"/>
      <c r="E911" s="85"/>
      <c r="F911" s="85"/>
      <c r="G911" s="85"/>
      <c r="H911" s="85"/>
      <c r="I911" s="85"/>
      <c r="J911" s="85"/>
      <c r="K911" s="85"/>
      <c r="L911" s="85"/>
      <c r="M911" s="85"/>
      <c r="N911" s="85"/>
      <c r="O911" s="85"/>
      <c r="P911" s="85"/>
      <c r="Q911" s="85"/>
      <c r="R911" s="85"/>
      <c r="S911" s="85"/>
      <c r="T911" s="85"/>
      <c r="U911" s="85"/>
      <c r="V911" s="85"/>
      <c r="W911" s="85"/>
      <c r="X911" s="85"/>
      <c r="Y911" s="85"/>
      <c r="Z911" s="85"/>
      <c r="AA911" s="85"/>
      <c r="AB911" s="85"/>
      <c r="AC911" s="85"/>
      <c r="AD911" s="85"/>
      <c r="AE911" s="85"/>
      <c r="AF911" s="85"/>
      <c r="AG911" s="85"/>
      <c r="AH911" s="85"/>
      <c r="AI911" s="85"/>
      <c r="AJ911" s="85"/>
      <c r="AK911" s="85"/>
      <c r="AL911" s="85"/>
      <c r="AM911" s="85"/>
      <c r="AN911" s="4"/>
    </row>
    <row r="912" spans="1:40" ht="21.75" customHeight="1">
      <c r="A912" s="4"/>
      <c r="B912" s="84"/>
      <c r="C912" s="85" t="s">
        <v>307</v>
      </c>
      <c r="D912" s="85"/>
      <c r="E912" s="85"/>
      <c r="F912" s="85"/>
      <c r="G912" s="85"/>
      <c r="H912" s="85"/>
      <c r="I912" s="85"/>
      <c r="J912" s="85"/>
      <c r="K912" s="85"/>
      <c r="L912" s="85"/>
      <c r="M912" s="85"/>
      <c r="N912" s="85"/>
      <c r="O912" s="85"/>
      <c r="P912" s="85"/>
      <c r="Q912" s="85"/>
      <c r="R912" s="85"/>
      <c r="S912" s="85"/>
      <c r="T912" s="85"/>
      <c r="U912" s="85"/>
      <c r="V912" s="85"/>
      <c r="W912" s="85"/>
      <c r="X912" s="85"/>
      <c r="Y912" s="85"/>
      <c r="Z912" s="85"/>
      <c r="AA912" s="85"/>
      <c r="AB912" s="85"/>
      <c r="AC912" s="85"/>
      <c r="AD912" s="85"/>
      <c r="AE912" s="85"/>
      <c r="AF912" s="85"/>
      <c r="AG912" s="85"/>
      <c r="AH912" s="85"/>
      <c r="AI912" s="85"/>
      <c r="AJ912" s="85"/>
      <c r="AK912" s="85"/>
      <c r="AL912" s="85"/>
      <c r="AM912" s="85"/>
      <c r="AN912" s="4"/>
    </row>
    <row r="913" spans="1:40" ht="21.75" customHeight="1">
      <c r="A913" s="4"/>
      <c r="B913" s="84"/>
      <c r="C913" s="85"/>
      <c r="D913" s="85"/>
      <c r="E913" s="85"/>
      <c r="F913" s="85"/>
      <c r="G913" s="85"/>
      <c r="H913" s="85"/>
      <c r="I913" s="85"/>
      <c r="J913" s="85"/>
      <c r="K913" s="85"/>
      <c r="L913" s="85"/>
      <c r="M913" s="85"/>
      <c r="N913" s="85"/>
      <c r="O913" s="85"/>
      <c r="P913" s="85"/>
      <c r="Q913" s="85"/>
      <c r="R913" s="85"/>
      <c r="S913" s="85"/>
      <c r="T913" s="85"/>
      <c r="U913" s="85"/>
      <c r="V913" s="85"/>
      <c r="W913" s="85"/>
      <c r="X913" s="85"/>
      <c r="Y913" s="85"/>
      <c r="Z913" s="85"/>
      <c r="AA913" s="85"/>
      <c r="AB913" s="85"/>
      <c r="AC913" s="85"/>
      <c r="AD913" s="85"/>
      <c r="AE913" s="85"/>
      <c r="AF913" s="85"/>
      <c r="AG913" s="85"/>
      <c r="AH913" s="85"/>
      <c r="AI913" s="85"/>
      <c r="AJ913" s="85"/>
      <c r="AK913" s="85"/>
      <c r="AL913" s="85"/>
      <c r="AM913" s="85"/>
      <c r="AN913" s="4"/>
    </row>
    <row r="914" spans="1:40" ht="18.75">
      <c r="A914" s="15" t="s">
        <v>823</v>
      </c>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4"/>
      <c r="AJ914" s="196"/>
      <c r="AK914" s="196"/>
      <c r="AL914" s="196"/>
      <c r="AM914" s="196"/>
      <c r="AN914" s="196"/>
    </row>
    <row r="915" spans="1:40" ht="19.5">
      <c r="A915" s="4"/>
      <c r="B915" s="4" t="s">
        <v>190</v>
      </c>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377"/>
      <c r="AK915" s="393"/>
      <c r="AL915" s="393"/>
      <c r="AM915" s="393"/>
      <c r="AN915" s="460"/>
    </row>
    <row r="916" spans="1:40" ht="18.75">
      <c r="A916" s="4"/>
      <c r="B916" s="81" t="s">
        <v>959</v>
      </c>
      <c r="C916" s="81"/>
      <c r="D916" s="81"/>
      <c r="E916" s="81"/>
      <c r="F916" s="81"/>
      <c r="G916" s="81"/>
      <c r="H916" s="81"/>
      <c r="I916" s="81"/>
      <c r="J916" s="81"/>
      <c r="K916" s="81"/>
      <c r="L916" s="81"/>
      <c r="M916" s="81"/>
      <c r="N916" s="81"/>
      <c r="O916" s="81"/>
      <c r="P916" s="81"/>
      <c r="Q916" s="81"/>
      <c r="R916" s="81"/>
      <c r="S916" s="81"/>
      <c r="T916" s="81"/>
      <c r="U916" s="81"/>
      <c r="V916" s="81"/>
      <c r="W916" s="81"/>
      <c r="X916" s="81"/>
      <c r="Y916" s="81"/>
      <c r="Z916" s="81"/>
      <c r="AA916" s="81"/>
      <c r="AB916" s="81"/>
      <c r="AC916" s="81"/>
      <c r="AD916" s="81"/>
      <c r="AE916" s="81"/>
      <c r="AF916" s="81"/>
      <c r="AG916" s="81"/>
      <c r="AH916" s="81"/>
      <c r="AI916" s="4"/>
      <c r="AJ916" s="4"/>
      <c r="AK916" s="4"/>
      <c r="AL916" s="4"/>
      <c r="AM916" s="4"/>
      <c r="AN916" s="4"/>
    </row>
    <row r="917" spans="1:40">
      <c r="A917" s="4"/>
      <c r="B917" s="81"/>
      <c r="C917" s="81"/>
      <c r="D917" s="81"/>
      <c r="E917" s="81"/>
      <c r="F917" s="81"/>
      <c r="G917" s="81"/>
      <c r="H917" s="81"/>
      <c r="I917" s="81"/>
      <c r="J917" s="81"/>
      <c r="K917" s="81"/>
      <c r="L917" s="81"/>
      <c r="M917" s="81"/>
      <c r="N917" s="81"/>
      <c r="O917" s="81"/>
      <c r="P917" s="81"/>
      <c r="Q917" s="81"/>
      <c r="R917" s="81"/>
      <c r="S917" s="81"/>
      <c r="T917" s="81"/>
      <c r="U917" s="81"/>
      <c r="V917" s="81"/>
      <c r="W917" s="81"/>
      <c r="X917" s="81"/>
      <c r="Y917" s="81"/>
      <c r="Z917" s="81"/>
      <c r="AA917" s="81"/>
      <c r="AB917" s="81"/>
      <c r="AC917" s="81"/>
      <c r="AD917" s="81"/>
      <c r="AE917" s="81"/>
      <c r="AF917" s="81"/>
      <c r="AG917" s="81"/>
      <c r="AH917" s="81"/>
      <c r="AI917" s="4"/>
      <c r="AJ917" s="4"/>
      <c r="AK917" s="4"/>
      <c r="AL917" s="4"/>
      <c r="AM917" s="4"/>
      <c r="AN917" s="4"/>
    </row>
    <row r="918" spans="1:40" ht="9"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row>
    <row r="919" spans="1:40">
      <c r="A919" s="81" t="s">
        <v>1226</v>
      </c>
      <c r="B919" s="81"/>
      <c r="C919" s="81"/>
      <c r="D919" s="81"/>
      <c r="E919" s="81"/>
      <c r="F919" s="81"/>
      <c r="G919" s="81"/>
      <c r="H919" s="81"/>
      <c r="I919" s="81"/>
      <c r="J919" s="81"/>
      <c r="K919" s="81"/>
      <c r="L919" s="81"/>
      <c r="M919" s="81"/>
      <c r="N919" s="81"/>
      <c r="O919" s="81"/>
      <c r="P919" s="81"/>
      <c r="Q919" s="81"/>
      <c r="R919" s="81"/>
      <c r="S919" s="81"/>
      <c r="T919" s="81"/>
      <c r="U919" s="81"/>
      <c r="V919" s="81"/>
      <c r="W919" s="81"/>
      <c r="X919" s="81"/>
      <c r="Y919" s="81"/>
      <c r="Z919" s="81"/>
      <c r="AA919" s="81"/>
      <c r="AB919" s="81"/>
      <c r="AC919" s="81"/>
      <c r="AD919" s="81"/>
      <c r="AE919" s="81"/>
      <c r="AF919" s="81"/>
      <c r="AG919" s="81"/>
      <c r="AH919" s="81"/>
      <c r="AI919" s="81"/>
      <c r="AJ919" s="81"/>
      <c r="AK919" s="81"/>
      <c r="AL919" s="81"/>
      <c r="AM919" s="81"/>
      <c r="AN919" s="4"/>
    </row>
    <row r="920" spans="1:40" ht="18.75">
      <c r="A920" s="81"/>
      <c r="B920" s="81"/>
      <c r="C920" s="81"/>
      <c r="D920" s="81"/>
      <c r="E920" s="81"/>
      <c r="F920" s="81"/>
      <c r="G920" s="81"/>
      <c r="H920" s="81"/>
      <c r="I920" s="81"/>
      <c r="J920" s="81"/>
      <c r="K920" s="81"/>
      <c r="L920" s="81"/>
      <c r="M920" s="81"/>
      <c r="N920" s="81"/>
      <c r="O920" s="81"/>
      <c r="P920" s="81"/>
      <c r="Q920" s="81"/>
      <c r="R920" s="81"/>
      <c r="S920" s="81"/>
      <c r="T920" s="81"/>
      <c r="U920" s="81"/>
      <c r="V920" s="81"/>
      <c r="W920" s="81"/>
      <c r="X920" s="81"/>
      <c r="Y920" s="81"/>
      <c r="Z920" s="81"/>
      <c r="AA920" s="81"/>
      <c r="AB920" s="81"/>
      <c r="AC920" s="81"/>
      <c r="AD920" s="81"/>
      <c r="AE920" s="81"/>
      <c r="AF920" s="81"/>
      <c r="AG920" s="81"/>
      <c r="AH920" s="81"/>
      <c r="AI920" s="81"/>
      <c r="AJ920" s="81"/>
      <c r="AK920" s="81"/>
      <c r="AL920" s="81"/>
      <c r="AM920" s="81"/>
      <c r="AN920" s="4"/>
    </row>
    <row r="921" spans="1:40" ht="19.5">
      <c r="A921" s="4"/>
      <c r="B921" s="4" t="str">
        <f>"・令和"&amp;DBCS('表紙①'!$H$2-1)&amp;"年度の委託費のうち処遇改善等加算(基礎分)の額"</f>
        <v>・令和７年度の委託費のうち処遇改善等加算(基礎分)の額</v>
      </c>
      <c r="C921" s="4"/>
      <c r="D921" s="4"/>
      <c r="E921" s="4"/>
      <c r="F921" s="4"/>
      <c r="G921" s="4"/>
      <c r="H921" s="4"/>
      <c r="I921" s="4"/>
      <c r="J921" s="4"/>
      <c r="K921" s="4"/>
      <c r="L921" s="4"/>
      <c r="M921" s="4"/>
      <c r="N921" s="4"/>
      <c r="O921" s="4"/>
      <c r="P921" s="4"/>
      <c r="Q921" s="4"/>
      <c r="R921" s="4"/>
      <c r="S921" s="4"/>
      <c r="T921" s="4"/>
      <c r="U921" s="4"/>
      <c r="V921" s="72"/>
      <c r="W921" s="323"/>
      <c r="X921" s="337"/>
      <c r="Y921" s="337"/>
      <c r="Z921" s="337"/>
      <c r="AA921" s="337"/>
      <c r="AB921" s="337"/>
      <c r="AC921" s="337"/>
      <c r="AD921" s="337"/>
      <c r="AE921" s="376"/>
      <c r="AF921" s="4" t="s">
        <v>479</v>
      </c>
      <c r="AG921" s="4"/>
      <c r="AH921" s="4"/>
      <c r="AI921" s="4"/>
      <c r="AJ921" s="4"/>
      <c r="AK921" s="4"/>
      <c r="AL921" s="4"/>
      <c r="AM921" s="4"/>
      <c r="AN921" s="4"/>
    </row>
    <row r="922" spans="1:40" ht="14.2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91"/>
      <c r="AK922" s="91"/>
      <c r="AL922" s="4"/>
      <c r="AM922" s="4"/>
      <c r="AN922" s="4"/>
    </row>
    <row r="923" spans="1:40">
      <c r="A923" s="4"/>
      <c r="B923" s="125" t="s">
        <v>1254</v>
      </c>
      <c r="C923" s="195"/>
      <c r="D923" s="195"/>
      <c r="E923" s="195"/>
      <c r="F923" s="195"/>
      <c r="G923" s="195"/>
      <c r="H923" s="195"/>
      <c r="I923" s="195"/>
      <c r="J923" s="195"/>
      <c r="K923" s="195"/>
      <c r="L923" s="195"/>
      <c r="M923" s="195"/>
      <c r="N923" s="195"/>
      <c r="O923" s="262"/>
      <c r="P923" s="109" t="s">
        <v>813</v>
      </c>
      <c r="Q923" s="195"/>
      <c r="R923" s="195"/>
      <c r="S923" s="195"/>
      <c r="T923" s="195"/>
      <c r="U923" s="195"/>
      <c r="V923" s="195"/>
      <c r="W923" s="195"/>
      <c r="X923" s="262"/>
      <c r="Y923" s="109" t="s">
        <v>186</v>
      </c>
      <c r="Z923" s="195"/>
      <c r="AA923" s="195"/>
      <c r="AB923" s="195"/>
      <c r="AC923" s="195"/>
      <c r="AD923" s="195"/>
      <c r="AE923" s="195"/>
      <c r="AF923" s="195"/>
      <c r="AG923" s="195"/>
      <c r="AH923" s="195"/>
      <c r="AI923" s="195"/>
      <c r="AJ923" s="195"/>
      <c r="AK923" s="195"/>
      <c r="AL923" s="195"/>
      <c r="AM923" s="262"/>
      <c r="AN923" s="4"/>
    </row>
    <row r="924" spans="1:40" ht="18.75">
      <c r="A924" s="4"/>
      <c r="B924" s="110"/>
      <c r="C924" s="196"/>
      <c r="D924" s="196"/>
      <c r="E924" s="196"/>
      <c r="F924" s="196"/>
      <c r="G924" s="196"/>
      <c r="H924" s="196"/>
      <c r="I924" s="196"/>
      <c r="J924" s="196"/>
      <c r="K924" s="196"/>
      <c r="L924" s="196"/>
      <c r="M924" s="196"/>
      <c r="N924" s="196"/>
      <c r="O924" s="263"/>
      <c r="P924" s="349"/>
      <c r="Q924" s="91"/>
      <c r="R924" s="91"/>
      <c r="S924" s="91"/>
      <c r="T924" s="91"/>
      <c r="U924" s="91"/>
      <c r="V924" s="91"/>
      <c r="W924" s="91"/>
      <c r="X924" s="526"/>
      <c r="Y924" s="349"/>
      <c r="Z924" s="91"/>
      <c r="AA924" s="91"/>
      <c r="AB924" s="91"/>
      <c r="AC924" s="91"/>
      <c r="AD924" s="91"/>
      <c r="AE924" s="91"/>
      <c r="AF924" s="91"/>
      <c r="AG924" s="91"/>
      <c r="AH924" s="91"/>
      <c r="AI924" s="91"/>
      <c r="AJ924" s="91"/>
      <c r="AK924" s="91"/>
      <c r="AL924" s="91"/>
      <c r="AM924" s="526"/>
      <c r="AN924" s="4"/>
    </row>
    <row r="925" spans="1:40" ht="17.45" customHeight="1">
      <c r="A925" s="4"/>
      <c r="B925" s="172" t="s">
        <v>1032</v>
      </c>
      <c r="C925" s="240"/>
      <c r="D925" s="240"/>
      <c r="E925" s="240"/>
      <c r="F925" s="240"/>
      <c r="G925" s="240"/>
      <c r="H925" s="240"/>
      <c r="I925" s="240"/>
      <c r="J925" s="240"/>
      <c r="K925" s="240"/>
      <c r="L925" s="240"/>
      <c r="M925" s="240"/>
      <c r="N925" s="240"/>
      <c r="O925" s="333"/>
      <c r="P925" s="428"/>
      <c r="Q925" s="365"/>
      <c r="R925" s="365"/>
      <c r="S925" s="365"/>
      <c r="T925" s="365"/>
      <c r="U925" s="365"/>
      <c r="V925" s="365"/>
      <c r="W925" s="365"/>
      <c r="X925" s="365"/>
      <c r="Y925" s="488"/>
      <c r="Z925" s="488"/>
      <c r="AA925" s="488"/>
      <c r="AB925" s="488"/>
      <c r="AC925" s="488"/>
      <c r="AD925" s="488"/>
      <c r="AE925" s="488"/>
      <c r="AF925" s="488"/>
      <c r="AG925" s="488"/>
      <c r="AH925" s="488"/>
      <c r="AI925" s="488"/>
      <c r="AJ925" s="488"/>
      <c r="AK925" s="488"/>
      <c r="AL925" s="488"/>
      <c r="AM925" s="713"/>
      <c r="AN925" s="4"/>
    </row>
    <row r="926" spans="1:40" ht="17.45" customHeight="1">
      <c r="A926" s="4"/>
      <c r="B926" s="172"/>
      <c r="C926" s="240"/>
      <c r="D926" s="240"/>
      <c r="E926" s="240"/>
      <c r="F926" s="240"/>
      <c r="G926" s="240"/>
      <c r="H926" s="240"/>
      <c r="I926" s="240"/>
      <c r="J926" s="240"/>
      <c r="K926" s="240"/>
      <c r="L926" s="240"/>
      <c r="M926" s="240"/>
      <c r="N926" s="240"/>
      <c r="O926" s="333"/>
      <c r="P926" s="429"/>
      <c r="Q926" s="454"/>
      <c r="R926" s="454"/>
      <c r="S926" s="454"/>
      <c r="T926" s="454"/>
      <c r="U926" s="454"/>
      <c r="V926" s="454"/>
      <c r="W926" s="454"/>
      <c r="X926" s="454"/>
      <c r="Y926" s="539"/>
      <c r="Z926" s="539"/>
      <c r="AA926" s="539"/>
      <c r="AB926" s="539"/>
      <c r="AC926" s="539"/>
      <c r="AD926" s="539"/>
      <c r="AE926" s="539"/>
      <c r="AF926" s="539"/>
      <c r="AG926" s="539"/>
      <c r="AH926" s="539"/>
      <c r="AI926" s="539"/>
      <c r="AJ926" s="539"/>
      <c r="AK926" s="539"/>
      <c r="AL926" s="539"/>
      <c r="AM926" s="714"/>
      <c r="AN926" s="4"/>
    </row>
    <row r="927" spans="1:40" ht="17.45" customHeight="1">
      <c r="A927" s="4"/>
      <c r="B927" s="172"/>
      <c r="C927" s="240"/>
      <c r="D927" s="240"/>
      <c r="E927" s="240"/>
      <c r="F927" s="240"/>
      <c r="G927" s="240"/>
      <c r="H927" s="240"/>
      <c r="I927" s="240"/>
      <c r="J927" s="240"/>
      <c r="K927" s="240"/>
      <c r="L927" s="240"/>
      <c r="M927" s="240"/>
      <c r="N927" s="240"/>
      <c r="O927" s="333"/>
      <c r="P927" s="429"/>
      <c r="Q927" s="454"/>
      <c r="R927" s="454"/>
      <c r="S927" s="454"/>
      <c r="T927" s="454"/>
      <c r="U927" s="454"/>
      <c r="V927" s="454"/>
      <c r="W927" s="454"/>
      <c r="X927" s="454"/>
      <c r="Y927" s="539"/>
      <c r="Z927" s="539"/>
      <c r="AA927" s="539"/>
      <c r="AB927" s="539"/>
      <c r="AC927" s="539"/>
      <c r="AD927" s="539"/>
      <c r="AE927" s="539"/>
      <c r="AF927" s="539"/>
      <c r="AG927" s="539"/>
      <c r="AH927" s="539"/>
      <c r="AI927" s="539"/>
      <c r="AJ927" s="539"/>
      <c r="AK927" s="539"/>
      <c r="AL927" s="539"/>
      <c r="AM927" s="714"/>
      <c r="AN927" s="622"/>
    </row>
    <row r="928" spans="1:40" ht="17.45" customHeight="1">
      <c r="A928" s="4"/>
      <c r="B928" s="173" t="s">
        <v>855</v>
      </c>
      <c r="C928" s="241"/>
      <c r="D928" s="241"/>
      <c r="E928" s="241"/>
      <c r="F928" s="241"/>
      <c r="G928" s="241"/>
      <c r="H928" s="241"/>
      <c r="I928" s="241"/>
      <c r="J928" s="241"/>
      <c r="K928" s="241"/>
      <c r="L928" s="241"/>
      <c r="M928" s="241"/>
      <c r="N928" s="241"/>
      <c r="O928" s="325"/>
      <c r="P928" s="429"/>
      <c r="Q928" s="454"/>
      <c r="R928" s="454"/>
      <c r="S928" s="454"/>
      <c r="T928" s="454"/>
      <c r="U928" s="454"/>
      <c r="V928" s="454"/>
      <c r="W928" s="454"/>
      <c r="X928" s="454"/>
      <c r="Y928" s="539"/>
      <c r="Z928" s="539"/>
      <c r="AA928" s="539"/>
      <c r="AB928" s="539"/>
      <c r="AC928" s="539"/>
      <c r="AD928" s="539"/>
      <c r="AE928" s="539"/>
      <c r="AF928" s="539"/>
      <c r="AG928" s="539"/>
      <c r="AH928" s="539"/>
      <c r="AI928" s="539"/>
      <c r="AJ928" s="539"/>
      <c r="AK928" s="539"/>
      <c r="AL928" s="539"/>
      <c r="AM928" s="714"/>
      <c r="AN928" s="91"/>
    </row>
    <row r="929" spans="1:40" ht="17.45" customHeight="1">
      <c r="A929" s="4"/>
      <c r="B929" s="173"/>
      <c r="C929" s="241"/>
      <c r="D929" s="241"/>
      <c r="E929" s="241"/>
      <c r="F929" s="241"/>
      <c r="G929" s="241"/>
      <c r="H929" s="241"/>
      <c r="I929" s="241"/>
      <c r="J929" s="241"/>
      <c r="K929" s="241"/>
      <c r="L929" s="241"/>
      <c r="M929" s="241"/>
      <c r="N929" s="241"/>
      <c r="O929" s="325"/>
      <c r="P929" s="429"/>
      <c r="Q929" s="454"/>
      <c r="R929" s="454"/>
      <c r="S929" s="454"/>
      <c r="T929" s="454"/>
      <c r="U929" s="454"/>
      <c r="V929" s="454"/>
      <c r="W929" s="454"/>
      <c r="X929" s="454"/>
      <c r="Y929" s="539"/>
      <c r="Z929" s="539"/>
      <c r="AA929" s="539"/>
      <c r="AB929" s="539"/>
      <c r="AC929" s="539"/>
      <c r="AD929" s="539"/>
      <c r="AE929" s="539"/>
      <c r="AF929" s="539"/>
      <c r="AG929" s="539"/>
      <c r="AH929" s="539"/>
      <c r="AI929" s="539"/>
      <c r="AJ929" s="539"/>
      <c r="AK929" s="539"/>
      <c r="AL929" s="539"/>
      <c r="AM929" s="714"/>
      <c r="AN929" s="91"/>
    </row>
    <row r="930" spans="1:40" ht="17.45" customHeight="1">
      <c r="A930" s="4"/>
      <c r="B930" s="173"/>
      <c r="C930" s="241"/>
      <c r="D930" s="241"/>
      <c r="E930" s="241"/>
      <c r="F930" s="241"/>
      <c r="G930" s="241"/>
      <c r="H930" s="241"/>
      <c r="I930" s="241"/>
      <c r="J930" s="241"/>
      <c r="K930" s="241"/>
      <c r="L930" s="241"/>
      <c r="M930" s="241"/>
      <c r="N930" s="241"/>
      <c r="O930" s="325"/>
      <c r="P930" s="429"/>
      <c r="Q930" s="454"/>
      <c r="R930" s="454"/>
      <c r="S930" s="454"/>
      <c r="T930" s="454"/>
      <c r="U930" s="454"/>
      <c r="V930" s="454"/>
      <c r="W930" s="454"/>
      <c r="X930" s="454"/>
      <c r="Y930" s="539"/>
      <c r="Z930" s="539"/>
      <c r="AA930" s="539"/>
      <c r="AB930" s="539"/>
      <c r="AC930" s="539"/>
      <c r="AD930" s="539"/>
      <c r="AE930" s="539"/>
      <c r="AF930" s="539"/>
      <c r="AG930" s="539"/>
      <c r="AH930" s="539"/>
      <c r="AI930" s="539"/>
      <c r="AJ930" s="539"/>
      <c r="AK930" s="539"/>
      <c r="AL930" s="539"/>
      <c r="AM930" s="714"/>
      <c r="AN930" s="4"/>
    </row>
    <row r="931" spans="1:40" ht="17.45" customHeight="1">
      <c r="A931" s="4"/>
      <c r="B931" s="172" t="s">
        <v>705</v>
      </c>
      <c r="C931" s="240"/>
      <c r="D931" s="240"/>
      <c r="E931" s="240"/>
      <c r="F931" s="240"/>
      <c r="G931" s="240"/>
      <c r="H931" s="240"/>
      <c r="I931" s="240"/>
      <c r="J931" s="240"/>
      <c r="K931" s="240"/>
      <c r="L931" s="240"/>
      <c r="M931" s="240"/>
      <c r="N931" s="240"/>
      <c r="O931" s="333"/>
      <c r="P931" s="429"/>
      <c r="Q931" s="454"/>
      <c r="R931" s="454"/>
      <c r="S931" s="454"/>
      <c r="T931" s="454"/>
      <c r="U931" s="454"/>
      <c r="V931" s="454"/>
      <c r="W931" s="454"/>
      <c r="X931" s="454"/>
      <c r="Y931" s="539"/>
      <c r="Z931" s="539"/>
      <c r="AA931" s="539"/>
      <c r="AB931" s="539"/>
      <c r="AC931" s="539"/>
      <c r="AD931" s="539"/>
      <c r="AE931" s="539"/>
      <c r="AF931" s="539"/>
      <c r="AG931" s="539"/>
      <c r="AH931" s="539"/>
      <c r="AI931" s="539"/>
      <c r="AJ931" s="539"/>
      <c r="AK931" s="539"/>
      <c r="AL931" s="539"/>
      <c r="AM931" s="714"/>
      <c r="AN931" s="4"/>
    </row>
    <row r="932" spans="1:40" ht="17.45" customHeight="1">
      <c r="A932" s="4"/>
      <c r="B932" s="172"/>
      <c r="C932" s="240"/>
      <c r="D932" s="240"/>
      <c r="E932" s="240"/>
      <c r="F932" s="240"/>
      <c r="G932" s="240"/>
      <c r="H932" s="240"/>
      <c r="I932" s="240"/>
      <c r="J932" s="240"/>
      <c r="K932" s="240"/>
      <c r="L932" s="240"/>
      <c r="M932" s="240"/>
      <c r="N932" s="240"/>
      <c r="O932" s="333"/>
      <c r="P932" s="429"/>
      <c r="Q932" s="454"/>
      <c r="R932" s="454"/>
      <c r="S932" s="454"/>
      <c r="T932" s="454"/>
      <c r="U932" s="454"/>
      <c r="V932" s="454"/>
      <c r="W932" s="454"/>
      <c r="X932" s="454"/>
      <c r="Y932" s="539"/>
      <c r="Z932" s="539"/>
      <c r="AA932" s="539"/>
      <c r="AB932" s="539"/>
      <c r="AC932" s="539"/>
      <c r="AD932" s="539"/>
      <c r="AE932" s="539"/>
      <c r="AF932" s="539"/>
      <c r="AG932" s="539"/>
      <c r="AH932" s="539"/>
      <c r="AI932" s="539"/>
      <c r="AJ932" s="539"/>
      <c r="AK932" s="539"/>
      <c r="AL932" s="539"/>
      <c r="AM932" s="714"/>
      <c r="AN932" s="4"/>
    </row>
    <row r="933" spans="1:40" ht="17.45" customHeight="1">
      <c r="A933" s="4"/>
      <c r="B933" s="172"/>
      <c r="C933" s="240"/>
      <c r="D933" s="240"/>
      <c r="E933" s="240"/>
      <c r="F933" s="240"/>
      <c r="G933" s="240"/>
      <c r="H933" s="240"/>
      <c r="I933" s="240"/>
      <c r="J933" s="240"/>
      <c r="K933" s="240"/>
      <c r="L933" s="240"/>
      <c r="M933" s="240"/>
      <c r="N933" s="240"/>
      <c r="O933" s="333"/>
      <c r="P933" s="429"/>
      <c r="Q933" s="454"/>
      <c r="R933" s="454"/>
      <c r="S933" s="454"/>
      <c r="T933" s="454"/>
      <c r="U933" s="454"/>
      <c r="V933" s="454"/>
      <c r="W933" s="454"/>
      <c r="X933" s="454"/>
      <c r="Y933" s="539"/>
      <c r="Z933" s="539"/>
      <c r="AA933" s="539"/>
      <c r="AB933" s="539"/>
      <c r="AC933" s="539"/>
      <c r="AD933" s="539"/>
      <c r="AE933" s="539"/>
      <c r="AF933" s="539"/>
      <c r="AG933" s="539"/>
      <c r="AH933" s="539"/>
      <c r="AI933" s="539"/>
      <c r="AJ933" s="539"/>
      <c r="AK933" s="539"/>
      <c r="AL933" s="539"/>
      <c r="AM933" s="714"/>
      <c r="AN933" s="4"/>
    </row>
    <row r="934" spans="1:40" ht="17.45" customHeight="1">
      <c r="A934" s="4"/>
      <c r="B934" s="173" t="s">
        <v>62</v>
      </c>
      <c r="C934" s="241"/>
      <c r="D934" s="241"/>
      <c r="E934" s="241"/>
      <c r="F934" s="241"/>
      <c r="G934" s="241"/>
      <c r="H934" s="241"/>
      <c r="I934" s="241"/>
      <c r="J934" s="241"/>
      <c r="K934" s="241"/>
      <c r="L934" s="241"/>
      <c r="M934" s="241"/>
      <c r="N934" s="241"/>
      <c r="O934" s="325"/>
      <c r="P934" s="430"/>
      <c r="Q934" s="430"/>
      <c r="R934" s="430"/>
      <c r="S934" s="430"/>
      <c r="T934" s="430"/>
      <c r="U934" s="430"/>
      <c r="V934" s="430"/>
      <c r="W934" s="430"/>
      <c r="X934" s="430"/>
      <c r="Y934" s="539"/>
      <c r="Z934" s="539"/>
      <c r="AA934" s="539"/>
      <c r="AB934" s="539"/>
      <c r="AC934" s="539"/>
      <c r="AD934" s="539"/>
      <c r="AE934" s="539"/>
      <c r="AF934" s="539"/>
      <c r="AG934" s="539"/>
      <c r="AH934" s="539"/>
      <c r="AI934" s="539"/>
      <c r="AJ934" s="539"/>
      <c r="AK934" s="539"/>
      <c r="AL934" s="539"/>
      <c r="AM934" s="714"/>
      <c r="AN934" s="4"/>
    </row>
    <row r="935" spans="1:40" ht="17.45" customHeight="1">
      <c r="A935" s="4"/>
      <c r="B935" s="173"/>
      <c r="C935" s="241"/>
      <c r="D935" s="241"/>
      <c r="E935" s="241"/>
      <c r="F935" s="241"/>
      <c r="G935" s="241"/>
      <c r="H935" s="241"/>
      <c r="I935" s="241"/>
      <c r="J935" s="241"/>
      <c r="K935" s="241"/>
      <c r="L935" s="241"/>
      <c r="M935" s="241"/>
      <c r="N935" s="241"/>
      <c r="O935" s="325"/>
      <c r="P935" s="429"/>
      <c r="Q935" s="454"/>
      <c r="R935" s="454"/>
      <c r="S935" s="454"/>
      <c r="T935" s="454"/>
      <c r="U935" s="454"/>
      <c r="V935" s="454"/>
      <c r="W935" s="454"/>
      <c r="X935" s="454"/>
      <c r="Y935" s="539"/>
      <c r="Z935" s="539"/>
      <c r="AA935" s="539"/>
      <c r="AB935" s="539"/>
      <c r="AC935" s="539"/>
      <c r="AD935" s="539"/>
      <c r="AE935" s="539"/>
      <c r="AF935" s="539"/>
      <c r="AG935" s="539"/>
      <c r="AH935" s="539"/>
      <c r="AI935" s="539"/>
      <c r="AJ935" s="539"/>
      <c r="AK935" s="539"/>
      <c r="AL935" s="539"/>
      <c r="AM935" s="714"/>
      <c r="AN935" s="4"/>
    </row>
    <row r="936" spans="1:40" ht="17.45" customHeight="1">
      <c r="A936" s="4"/>
      <c r="B936" s="173"/>
      <c r="C936" s="241"/>
      <c r="D936" s="241"/>
      <c r="E936" s="241"/>
      <c r="F936" s="241"/>
      <c r="G936" s="241"/>
      <c r="H936" s="241"/>
      <c r="I936" s="241"/>
      <c r="J936" s="241"/>
      <c r="K936" s="241"/>
      <c r="L936" s="241"/>
      <c r="M936" s="241"/>
      <c r="N936" s="241"/>
      <c r="O936" s="325"/>
      <c r="P936" s="431"/>
      <c r="Q936" s="366"/>
      <c r="R936" s="366"/>
      <c r="S936" s="366"/>
      <c r="T936" s="366"/>
      <c r="U936" s="366"/>
      <c r="V936" s="366"/>
      <c r="W936" s="366"/>
      <c r="X936" s="366"/>
      <c r="Y936" s="489"/>
      <c r="Z936" s="489"/>
      <c r="AA936" s="489"/>
      <c r="AB936" s="489"/>
      <c r="AC936" s="489"/>
      <c r="AD936" s="489"/>
      <c r="AE936" s="489"/>
      <c r="AF936" s="489"/>
      <c r="AG936" s="489"/>
      <c r="AH936" s="489"/>
      <c r="AI936" s="489"/>
      <c r="AJ936" s="489"/>
      <c r="AK936" s="489"/>
      <c r="AL936" s="489"/>
      <c r="AM936" s="715"/>
      <c r="AN936" s="4"/>
    </row>
    <row r="937" spans="1:40" ht="18.75">
      <c r="A937" s="4"/>
      <c r="B937" s="93" t="s">
        <v>351</v>
      </c>
      <c r="C937" s="93"/>
      <c r="D937" s="93"/>
      <c r="E937" s="93"/>
      <c r="F937" s="93"/>
      <c r="G937" s="93"/>
      <c r="H937" s="93"/>
      <c r="I937" s="93"/>
      <c r="J937" s="93"/>
      <c r="K937" s="93"/>
      <c r="L937" s="93"/>
      <c r="M937" s="93"/>
      <c r="N937" s="93"/>
      <c r="O937" s="93"/>
      <c r="P937" s="432">
        <f>SUM(P924:X936)</f>
        <v>0</v>
      </c>
      <c r="Q937" s="432"/>
      <c r="R937" s="432"/>
      <c r="S937" s="432"/>
      <c r="T937" s="432"/>
      <c r="U937" s="432"/>
      <c r="V937" s="432"/>
      <c r="W937" s="432"/>
      <c r="X937" s="432"/>
      <c r="Y937" s="110"/>
      <c r="Z937" s="196"/>
      <c r="AA937" s="196"/>
      <c r="AB937" s="196"/>
      <c r="AC937" s="196"/>
      <c r="AD937" s="196"/>
      <c r="AE937" s="196"/>
      <c r="AF937" s="196"/>
      <c r="AG937" s="196"/>
      <c r="AH937" s="196"/>
      <c r="AI937" s="196"/>
      <c r="AJ937" s="196"/>
      <c r="AK937" s="196"/>
      <c r="AL937" s="196"/>
      <c r="AM937" s="263"/>
      <c r="AN937" s="4"/>
    </row>
    <row r="938" spans="1:40">
      <c r="A938" s="4"/>
      <c r="B938" s="15" t="s">
        <v>712</v>
      </c>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118"/>
      <c r="AN938" s="4"/>
    </row>
    <row r="939" spans="1:40" ht="12.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118"/>
      <c r="AN939" s="4"/>
    </row>
    <row r="940" spans="1:40">
      <c r="A940" s="81" t="s">
        <v>876</v>
      </c>
      <c r="B940" s="81"/>
      <c r="C940" s="81"/>
      <c r="D940" s="81"/>
      <c r="E940" s="81"/>
      <c r="F940" s="81"/>
      <c r="G940" s="81"/>
      <c r="H940" s="81"/>
      <c r="I940" s="81"/>
      <c r="J940" s="81"/>
      <c r="K940" s="81"/>
      <c r="L940" s="81"/>
      <c r="M940" s="81"/>
      <c r="N940" s="81"/>
      <c r="O940" s="81"/>
      <c r="P940" s="81"/>
      <c r="Q940" s="81"/>
      <c r="R940" s="81"/>
      <c r="S940" s="81"/>
      <c r="T940" s="81"/>
      <c r="U940" s="81"/>
      <c r="V940" s="81"/>
      <c r="W940" s="81"/>
      <c r="X940" s="81"/>
      <c r="Y940" s="81"/>
      <c r="Z940" s="81"/>
      <c r="AA940" s="81"/>
      <c r="AB940" s="81"/>
      <c r="AC940" s="81"/>
      <c r="AD940" s="81"/>
      <c r="AE940" s="81"/>
      <c r="AF940" s="81"/>
      <c r="AG940" s="81"/>
      <c r="AH940" s="81"/>
      <c r="AI940" s="81"/>
      <c r="AJ940" s="81"/>
      <c r="AK940" s="81"/>
      <c r="AL940" s="81"/>
      <c r="AM940" s="118"/>
      <c r="AN940" s="4"/>
    </row>
    <row r="941" spans="1:40" ht="18.75">
      <c r="A941" s="81"/>
      <c r="B941" s="81"/>
      <c r="C941" s="81"/>
      <c r="D941" s="81"/>
      <c r="E941" s="81"/>
      <c r="F941" s="81"/>
      <c r="G941" s="81"/>
      <c r="H941" s="81"/>
      <c r="I941" s="81"/>
      <c r="J941" s="81"/>
      <c r="K941" s="81"/>
      <c r="L941" s="81"/>
      <c r="M941" s="81"/>
      <c r="N941" s="81"/>
      <c r="O941" s="81"/>
      <c r="P941" s="81"/>
      <c r="Q941" s="81"/>
      <c r="R941" s="81"/>
      <c r="S941" s="81"/>
      <c r="T941" s="81"/>
      <c r="U941" s="81"/>
      <c r="V941" s="81"/>
      <c r="W941" s="81"/>
      <c r="X941" s="81"/>
      <c r="Y941" s="81"/>
      <c r="Z941" s="81"/>
      <c r="AA941" s="81"/>
      <c r="AB941" s="81"/>
      <c r="AC941" s="81"/>
      <c r="AD941" s="81"/>
      <c r="AE941" s="81"/>
      <c r="AF941" s="81"/>
      <c r="AG941" s="81"/>
      <c r="AH941" s="81"/>
      <c r="AI941" s="81"/>
      <c r="AJ941" s="81"/>
      <c r="AK941" s="81"/>
      <c r="AL941" s="81"/>
      <c r="AM941" s="118"/>
      <c r="AN941" s="4"/>
    </row>
    <row r="942" spans="1:40" ht="18.75" customHeight="1">
      <c r="A942" s="4"/>
      <c r="B942" s="4" t="str">
        <f>"・令和"&amp;DBCS('表紙①'!$H$2-1)&amp;"年度の委託費のうち処遇改善等加算(基礎分)の額"</f>
        <v>・令和７年度の委託費のうち処遇改善等加算(基礎分)の額</v>
      </c>
      <c r="C942" s="4"/>
      <c r="D942" s="4"/>
      <c r="E942" s="4"/>
      <c r="F942" s="4"/>
      <c r="G942" s="4"/>
      <c r="H942" s="4"/>
      <c r="I942" s="4"/>
      <c r="J942" s="4"/>
      <c r="K942" s="4"/>
      <c r="L942" s="4"/>
      <c r="M942" s="4"/>
      <c r="N942" s="4"/>
      <c r="O942" s="4"/>
      <c r="P942" s="4"/>
      <c r="Q942" s="4"/>
      <c r="R942" s="4"/>
      <c r="S942" s="4"/>
      <c r="T942" s="4"/>
      <c r="U942" s="4"/>
      <c r="V942" s="72"/>
      <c r="W942" s="323"/>
      <c r="X942" s="337"/>
      <c r="Y942" s="337"/>
      <c r="Z942" s="337"/>
      <c r="AA942" s="337"/>
      <c r="AB942" s="337"/>
      <c r="AC942" s="337"/>
      <c r="AD942" s="337"/>
      <c r="AE942" s="376"/>
      <c r="AF942" s="4" t="s">
        <v>479</v>
      </c>
      <c r="AG942" s="4"/>
      <c r="AH942" s="4"/>
      <c r="AI942" s="4"/>
      <c r="AJ942" s="4"/>
      <c r="AK942" s="4"/>
      <c r="AL942" s="4"/>
      <c r="AM942" s="4"/>
      <c r="AN942" s="4"/>
    </row>
    <row r="943" spans="1:40" ht="10.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91"/>
      <c r="AK943" s="91"/>
      <c r="AL943" s="4"/>
      <c r="AM943" s="118"/>
      <c r="AN943" s="4"/>
    </row>
    <row r="944" spans="1:40" ht="18.75" customHeight="1">
      <c r="A944" s="4"/>
      <c r="B944" s="125" t="s">
        <v>1255</v>
      </c>
      <c r="C944" s="204"/>
      <c r="D944" s="204"/>
      <c r="E944" s="204"/>
      <c r="F944" s="204"/>
      <c r="G944" s="204"/>
      <c r="H944" s="204"/>
      <c r="I944" s="204"/>
      <c r="J944" s="204"/>
      <c r="K944" s="204"/>
      <c r="L944" s="204"/>
      <c r="M944" s="204"/>
      <c r="N944" s="204"/>
      <c r="O944" s="268"/>
      <c r="P944" s="109" t="s">
        <v>813</v>
      </c>
      <c r="Q944" s="195"/>
      <c r="R944" s="195"/>
      <c r="S944" s="195"/>
      <c r="T944" s="195"/>
      <c r="U944" s="195"/>
      <c r="V944" s="195"/>
      <c r="W944" s="195"/>
      <c r="X944" s="262"/>
      <c r="Y944" s="109" t="s">
        <v>186</v>
      </c>
      <c r="Z944" s="195"/>
      <c r="AA944" s="195"/>
      <c r="AB944" s="195"/>
      <c r="AC944" s="195"/>
      <c r="AD944" s="195"/>
      <c r="AE944" s="195"/>
      <c r="AF944" s="195"/>
      <c r="AG944" s="195"/>
      <c r="AH944" s="195"/>
      <c r="AI944" s="195"/>
      <c r="AJ944" s="195"/>
      <c r="AK944" s="195"/>
      <c r="AL944" s="195"/>
      <c r="AM944" s="262"/>
      <c r="AN944" s="4"/>
    </row>
    <row r="945" spans="1:40" ht="18.75" customHeight="1">
      <c r="A945" s="4"/>
      <c r="B945" s="126"/>
      <c r="C945" s="79"/>
      <c r="D945" s="79"/>
      <c r="E945" s="79"/>
      <c r="F945" s="79"/>
      <c r="G945" s="79"/>
      <c r="H945" s="79"/>
      <c r="I945" s="79"/>
      <c r="J945" s="79"/>
      <c r="K945" s="79"/>
      <c r="L945" s="79"/>
      <c r="M945" s="79"/>
      <c r="N945" s="79"/>
      <c r="O945" s="269"/>
      <c r="P945" s="349"/>
      <c r="Q945" s="91"/>
      <c r="R945" s="91"/>
      <c r="S945" s="91"/>
      <c r="T945" s="91"/>
      <c r="U945" s="91"/>
      <c r="V945" s="91"/>
      <c r="W945" s="91"/>
      <c r="X945" s="526"/>
      <c r="Y945" s="349"/>
      <c r="Z945" s="91"/>
      <c r="AA945" s="91"/>
      <c r="AB945" s="91"/>
      <c r="AC945" s="91"/>
      <c r="AD945" s="91"/>
      <c r="AE945" s="91"/>
      <c r="AF945" s="91"/>
      <c r="AG945" s="91"/>
      <c r="AH945" s="91"/>
      <c r="AI945" s="91"/>
      <c r="AJ945" s="91"/>
      <c r="AK945" s="91"/>
      <c r="AL945" s="91"/>
      <c r="AM945" s="526"/>
      <c r="AN945" s="4"/>
    </row>
    <row r="946" spans="1:40" ht="18.75" customHeight="1">
      <c r="A946" s="4"/>
      <c r="B946" s="126"/>
      <c r="C946" s="79"/>
      <c r="D946" s="79"/>
      <c r="E946" s="79"/>
      <c r="F946" s="79"/>
      <c r="G946" s="79"/>
      <c r="H946" s="79"/>
      <c r="I946" s="79"/>
      <c r="J946" s="79"/>
      <c r="K946" s="79"/>
      <c r="L946" s="79"/>
      <c r="M946" s="79"/>
      <c r="N946" s="79"/>
      <c r="O946" s="269"/>
      <c r="P946" s="349"/>
      <c r="Q946" s="91"/>
      <c r="R946" s="91"/>
      <c r="S946" s="91"/>
      <c r="T946" s="91"/>
      <c r="U946" s="91"/>
      <c r="V946" s="91"/>
      <c r="W946" s="91"/>
      <c r="X946" s="526"/>
      <c r="Y946" s="349"/>
      <c r="Z946" s="91"/>
      <c r="AA946" s="91"/>
      <c r="AB946" s="91"/>
      <c r="AC946" s="91"/>
      <c r="AD946" s="91"/>
      <c r="AE946" s="91"/>
      <c r="AF946" s="91"/>
      <c r="AG946" s="91"/>
      <c r="AH946" s="91"/>
      <c r="AI946" s="91"/>
      <c r="AJ946" s="91"/>
      <c r="AK946" s="91"/>
      <c r="AL946" s="91"/>
      <c r="AM946" s="526"/>
      <c r="AN946" s="4"/>
    </row>
    <row r="947" spans="1:40" ht="17.45" customHeight="1">
      <c r="A947" s="4"/>
      <c r="B947" s="119" t="s">
        <v>916</v>
      </c>
      <c r="C947" s="199"/>
      <c r="D947" s="199"/>
      <c r="E947" s="199"/>
      <c r="F947" s="199"/>
      <c r="G947" s="199"/>
      <c r="H947" s="199"/>
      <c r="I947" s="199"/>
      <c r="J947" s="199"/>
      <c r="K947" s="199"/>
      <c r="L947" s="199"/>
      <c r="M947" s="199"/>
      <c r="N947" s="199"/>
      <c r="O947" s="199"/>
      <c r="P947" s="428"/>
      <c r="Q947" s="365"/>
      <c r="R947" s="365"/>
      <c r="S947" s="365"/>
      <c r="T947" s="365"/>
      <c r="U947" s="365"/>
      <c r="V947" s="365"/>
      <c r="W947" s="365"/>
      <c r="X947" s="365"/>
      <c r="Y947" s="540"/>
      <c r="Z947" s="540"/>
      <c r="AA947" s="540"/>
      <c r="AB947" s="540"/>
      <c r="AC947" s="540"/>
      <c r="AD947" s="540"/>
      <c r="AE947" s="540"/>
      <c r="AF947" s="540"/>
      <c r="AG947" s="540"/>
      <c r="AH947" s="540"/>
      <c r="AI947" s="540"/>
      <c r="AJ947" s="540"/>
      <c r="AK947" s="540"/>
      <c r="AL947" s="540"/>
      <c r="AM947" s="716"/>
      <c r="AN947" s="4"/>
    </row>
    <row r="948" spans="1:40" ht="17.45" customHeight="1">
      <c r="A948" s="4"/>
      <c r="B948" s="120"/>
      <c r="C948" s="80"/>
      <c r="D948" s="80"/>
      <c r="E948" s="80"/>
      <c r="F948" s="80"/>
      <c r="G948" s="80"/>
      <c r="H948" s="80"/>
      <c r="I948" s="80"/>
      <c r="J948" s="80"/>
      <c r="K948" s="80"/>
      <c r="L948" s="80"/>
      <c r="M948" s="80"/>
      <c r="N948" s="80"/>
      <c r="O948" s="80"/>
      <c r="P948" s="429"/>
      <c r="Q948" s="454"/>
      <c r="R948" s="454"/>
      <c r="S948" s="454"/>
      <c r="T948" s="454"/>
      <c r="U948" s="454"/>
      <c r="V948" s="454"/>
      <c r="W948" s="454"/>
      <c r="X948" s="454"/>
      <c r="Y948" s="541"/>
      <c r="Z948" s="541"/>
      <c r="AA948" s="541"/>
      <c r="AB948" s="541"/>
      <c r="AC948" s="541"/>
      <c r="AD948" s="541"/>
      <c r="AE948" s="541"/>
      <c r="AF948" s="541"/>
      <c r="AG948" s="541"/>
      <c r="AH948" s="541"/>
      <c r="AI948" s="541"/>
      <c r="AJ948" s="541"/>
      <c r="AK948" s="541"/>
      <c r="AL948" s="541"/>
      <c r="AM948" s="717"/>
      <c r="AN948" s="4"/>
    </row>
    <row r="949" spans="1:40" ht="17.45" customHeight="1">
      <c r="A949" s="4"/>
      <c r="B949" s="121"/>
      <c r="C949" s="200"/>
      <c r="D949" s="200"/>
      <c r="E949" s="200"/>
      <c r="F949" s="200"/>
      <c r="G949" s="200"/>
      <c r="H949" s="200"/>
      <c r="I949" s="200"/>
      <c r="J949" s="200"/>
      <c r="K949" s="200"/>
      <c r="L949" s="200"/>
      <c r="M949" s="200"/>
      <c r="N949" s="200"/>
      <c r="O949" s="200"/>
      <c r="P949" s="429"/>
      <c r="Q949" s="454"/>
      <c r="R949" s="454"/>
      <c r="S949" s="454"/>
      <c r="T949" s="454"/>
      <c r="U949" s="454"/>
      <c r="V949" s="454"/>
      <c r="W949" s="454"/>
      <c r="X949" s="454"/>
      <c r="Y949" s="541"/>
      <c r="Z949" s="541"/>
      <c r="AA949" s="541"/>
      <c r="AB949" s="541"/>
      <c r="AC949" s="541"/>
      <c r="AD949" s="541"/>
      <c r="AE949" s="541"/>
      <c r="AF949" s="541"/>
      <c r="AG949" s="541"/>
      <c r="AH949" s="541"/>
      <c r="AI949" s="541"/>
      <c r="AJ949" s="541"/>
      <c r="AK949" s="541"/>
      <c r="AL949" s="541"/>
      <c r="AM949" s="717"/>
      <c r="AN949" s="4"/>
    </row>
    <row r="950" spans="1:40" ht="17.45" customHeight="1">
      <c r="A950" s="4"/>
      <c r="B950" s="119" t="s">
        <v>539</v>
      </c>
      <c r="C950" s="199"/>
      <c r="D950" s="199"/>
      <c r="E950" s="199"/>
      <c r="F950" s="199"/>
      <c r="G950" s="199"/>
      <c r="H950" s="199"/>
      <c r="I950" s="199"/>
      <c r="J950" s="199"/>
      <c r="K950" s="199"/>
      <c r="L950" s="199"/>
      <c r="M950" s="199"/>
      <c r="N950" s="199"/>
      <c r="O950" s="199"/>
      <c r="P950" s="429"/>
      <c r="Q950" s="454"/>
      <c r="R950" s="454"/>
      <c r="S950" s="454"/>
      <c r="T950" s="454"/>
      <c r="U950" s="454"/>
      <c r="V950" s="454"/>
      <c r="W950" s="454"/>
      <c r="X950" s="454"/>
      <c r="Y950" s="541"/>
      <c r="Z950" s="541"/>
      <c r="AA950" s="541"/>
      <c r="AB950" s="541"/>
      <c r="AC950" s="541"/>
      <c r="AD950" s="541"/>
      <c r="AE950" s="541"/>
      <c r="AF950" s="541"/>
      <c r="AG950" s="541"/>
      <c r="AH950" s="541"/>
      <c r="AI950" s="541"/>
      <c r="AJ950" s="541"/>
      <c r="AK950" s="541"/>
      <c r="AL950" s="541"/>
      <c r="AM950" s="717"/>
      <c r="AN950" s="4"/>
    </row>
    <row r="951" spans="1:40" ht="17.45" customHeight="1">
      <c r="A951" s="4"/>
      <c r="B951" s="120"/>
      <c r="C951" s="80"/>
      <c r="D951" s="80"/>
      <c r="E951" s="80"/>
      <c r="F951" s="80"/>
      <c r="G951" s="80"/>
      <c r="H951" s="80"/>
      <c r="I951" s="80"/>
      <c r="J951" s="80"/>
      <c r="K951" s="80"/>
      <c r="L951" s="80"/>
      <c r="M951" s="80"/>
      <c r="N951" s="80"/>
      <c r="O951" s="80"/>
      <c r="P951" s="429"/>
      <c r="Q951" s="454"/>
      <c r="R951" s="454"/>
      <c r="S951" s="454"/>
      <c r="T951" s="454"/>
      <c r="U951" s="454"/>
      <c r="V951" s="454"/>
      <c r="W951" s="454"/>
      <c r="X951" s="454"/>
      <c r="Y951" s="541"/>
      <c r="Z951" s="541"/>
      <c r="AA951" s="541"/>
      <c r="AB951" s="541"/>
      <c r="AC951" s="541"/>
      <c r="AD951" s="541"/>
      <c r="AE951" s="541"/>
      <c r="AF951" s="541"/>
      <c r="AG951" s="541"/>
      <c r="AH951" s="541"/>
      <c r="AI951" s="541"/>
      <c r="AJ951" s="541"/>
      <c r="AK951" s="541"/>
      <c r="AL951" s="541"/>
      <c r="AM951" s="717"/>
      <c r="AN951" s="4"/>
    </row>
    <row r="952" spans="1:40" ht="17.45" customHeight="1">
      <c r="A952" s="4"/>
      <c r="B952" s="121"/>
      <c r="C952" s="200"/>
      <c r="D952" s="200"/>
      <c r="E952" s="200"/>
      <c r="F952" s="200"/>
      <c r="G952" s="200"/>
      <c r="H952" s="200"/>
      <c r="I952" s="200"/>
      <c r="J952" s="200"/>
      <c r="K952" s="200"/>
      <c r="L952" s="200"/>
      <c r="M952" s="200"/>
      <c r="N952" s="200"/>
      <c r="O952" s="200"/>
      <c r="P952" s="431"/>
      <c r="Q952" s="366"/>
      <c r="R952" s="366"/>
      <c r="S952" s="366"/>
      <c r="T952" s="366"/>
      <c r="U952" s="366"/>
      <c r="V952" s="366"/>
      <c r="W952" s="366"/>
      <c r="X952" s="366"/>
      <c r="Y952" s="542"/>
      <c r="Z952" s="542"/>
      <c r="AA952" s="542"/>
      <c r="AB952" s="542"/>
      <c r="AC952" s="542"/>
      <c r="AD952" s="542"/>
      <c r="AE952" s="542"/>
      <c r="AF952" s="542"/>
      <c r="AG952" s="542"/>
      <c r="AH952" s="542"/>
      <c r="AI952" s="542"/>
      <c r="AJ952" s="542"/>
      <c r="AK952" s="542"/>
      <c r="AL952" s="542"/>
      <c r="AM952" s="718"/>
      <c r="AN952" s="4"/>
    </row>
    <row r="953" spans="1:40" ht="19.5">
      <c r="A953" s="4"/>
      <c r="B953" s="174" t="s">
        <v>1257</v>
      </c>
      <c r="C953" s="75"/>
      <c r="D953" s="75"/>
      <c r="E953" s="75"/>
      <c r="F953" s="75"/>
      <c r="G953" s="75"/>
      <c r="H953" s="75"/>
      <c r="I953" s="75"/>
      <c r="J953" s="75"/>
      <c r="K953" s="75"/>
      <c r="L953" s="75"/>
      <c r="M953" s="75"/>
      <c r="N953" s="75"/>
      <c r="O953" s="406"/>
      <c r="P953" s="349" t="s">
        <v>813</v>
      </c>
      <c r="Q953" s="91"/>
      <c r="R953" s="91"/>
      <c r="S953" s="91"/>
      <c r="T953" s="91"/>
      <c r="U953" s="91"/>
      <c r="V953" s="91"/>
      <c r="W953" s="91"/>
      <c r="X953" s="526"/>
      <c r="Y953" s="349" t="s">
        <v>186</v>
      </c>
      <c r="Z953" s="91"/>
      <c r="AA953" s="91"/>
      <c r="AB953" s="91"/>
      <c r="AC953" s="91"/>
      <c r="AD953" s="91"/>
      <c r="AE953" s="91"/>
      <c r="AF953" s="91"/>
      <c r="AG953" s="91"/>
      <c r="AH953" s="91"/>
      <c r="AI953" s="91"/>
      <c r="AJ953" s="91"/>
      <c r="AK953" s="91"/>
      <c r="AL953" s="91"/>
      <c r="AM953" s="526"/>
      <c r="AN953" s="4"/>
    </row>
    <row r="954" spans="1:40" ht="17.45" customHeight="1">
      <c r="A954" s="4"/>
      <c r="B954" s="119" t="s">
        <v>916</v>
      </c>
      <c r="C954" s="199"/>
      <c r="D954" s="199"/>
      <c r="E954" s="199"/>
      <c r="F954" s="199"/>
      <c r="G954" s="199"/>
      <c r="H954" s="199"/>
      <c r="I954" s="199"/>
      <c r="J954" s="199"/>
      <c r="K954" s="199"/>
      <c r="L954" s="199"/>
      <c r="M954" s="199"/>
      <c r="N954" s="199"/>
      <c r="O954" s="199"/>
      <c r="P954" s="428"/>
      <c r="Q954" s="365"/>
      <c r="R954" s="365"/>
      <c r="S954" s="365"/>
      <c r="T954" s="365"/>
      <c r="U954" s="365"/>
      <c r="V954" s="365"/>
      <c r="W954" s="365"/>
      <c r="X954" s="365"/>
      <c r="Y954" s="488"/>
      <c r="Z954" s="488"/>
      <c r="AA954" s="488"/>
      <c r="AB954" s="488"/>
      <c r="AC954" s="488"/>
      <c r="AD954" s="488"/>
      <c r="AE954" s="488"/>
      <c r="AF954" s="488"/>
      <c r="AG954" s="488"/>
      <c r="AH954" s="488"/>
      <c r="AI954" s="488"/>
      <c r="AJ954" s="488"/>
      <c r="AK954" s="488"/>
      <c r="AL954" s="488"/>
      <c r="AM954" s="713"/>
      <c r="AN954" s="4"/>
    </row>
    <row r="955" spans="1:40" ht="17.45" customHeight="1">
      <c r="A955" s="4"/>
      <c r="B955" s="120"/>
      <c r="C955" s="80"/>
      <c r="D955" s="80"/>
      <c r="E955" s="80"/>
      <c r="F955" s="80"/>
      <c r="G955" s="80"/>
      <c r="H955" s="80"/>
      <c r="I955" s="80"/>
      <c r="J955" s="80"/>
      <c r="K955" s="80"/>
      <c r="L955" s="80"/>
      <c r="M955" s="80"/>
      <c r="N955" s="80"/>
      <c r="O955" s="80"/>
      <c r="P955" s="429"/>
      <c r="Q955" s="454"/>
      <c r="R955" s="454"/>
      <c r="S955" s="454"/>
      <c r="T955" s="454"/>
      <c r="U955" s="454"/>
      <c r="V955" s="454"/>
      <c r="W955" s="454"/>
      <c r="X955" s="454"/>
      <c r="Y955" s="539"/>
      <c r="Z955" s="539"/>
      <c r="AA955" s="539"/>
      <c r="AB955" s="539"/>
      <c r="AC955" s="539"/>
      <c r="AD955" s="539"/>
      <c r="AE955" s="539"/>
      <c r="AF955" s="539"/>
      <c r="AG955" s="539"/>
      <c r="AH955" s="539"/>
      <c r="AI955" s="539"/>
      <c r="AJ955" s="539"/>
      <c r="AK955" s="539"/>
      <c r="AL955" s="539"/>
      <c r="AM955" s="714"/>
      <c r="AN955" s="4"/>
    </row>
    <row r="956" spans="1:40" ht="17.45" customHeight="1">
      <c r="A956" s="4"/>
      <c r="B956" s="121"/>
      <c r="C956" s="200"/>
      <c r="D956" s="200"/>
      <c r="E956" s="200"/>
      <c r="F956" s="200"/>
      <c r="G956" s="200"/>
      <c r="H956" s="200"/>
      <c r="I956" s="200"/>
      <c r="J956" s="200"/>
      <c r="K956" s="200"/>
      <c r="L956" s="200"/>
      <c r="M956" s="200"/>
      <c r="N956" s="200"/>
      <c r="O956" s="200"/>
      <c r="P956" s="429"/>
      <c r="Q956" s="454"/>
      <c r="R956" s="454"/>
      <c r="S956" s="454"/>
      <c r="T956" s="454"/>
      <c r="U956" s="454"/>
      <c r="V956" s="454"/>
      <c r="W956" s="454"/>
      <c r="X956" s="454"/>
      <c r="Y956" s="539"/>
      <c r="Z956" s="539"/>
      <c r="AA956" s="539"/>
      <c r="AB956" s="539"/>
      <c r="AC956" s="539"/>
      <c r="AD956" s="539"/>
      <c r="AE956" s="539"/>
      <c r="AF956" s="539"/>
      <c r="AG956" s="539"/>
      <c r="AH956" s="539"/>
      <c r="AI956" s="539"/>
      <c r="AJ956" s="539"/>
      <c r="AK956" s="539"/>
      <c r="AL956" s="539"/>
      <c r="AM956" s="714"/>
      <c r="AN956" s="4"/>
    </row>
    <row r="957" spans="1:40" ht="17.45" customHeight="1">
      <c r="A957" s="4"/>
      <c r="B957" s="175" t="s">
        <v>858</v>
      </c>
      <c r="C957" s="129"/>
      <c r="D957" s="129"/>
      <c r="E957" s="129"/>
      <c r="F957" s="129"/>
      <c r="G957" s="129"/>
      <c r="H957" s="129"/>
      <c r="I957" s="129"/>
      <c r="J957" s="129"/>
      <c r="K957" s="129"/>
      <c r="L957" s="129"/>
      <c r="M957" s="129"/>
      <c r="N957" s="129"/>
      <c r="O957" s="129"/>
      <c r="P957" s="429"/>
      <c r="Q957" s="454"/>
      <c r="R957" s="454"/>
      <c r="S957" s="454"/>
      <c r="T957" s="454"/>
      <c r="U957" s="454"/>
      <c r="V957" s="454"/>
      <c r="W957" s="454"/>
      <c r="X957" s="454"/>
      <c r="Y957" s="539"/>
      <c r="Z957" s="539"/>
      <c r="AA957" s="539"/>
      <c r="AB957" s="539"/>
      <c r="AC957" s="539"/>
      <c r="AD957" s="539"/>
      <c r="AE957" s="539"/>
      <c r="AF957" s="539"/>
      <c r="AG957" s="539"/>
      <c r="AH957" s="539"/>
      <c r="AI957" s="539"/>
      <c r="AJ957" s="539"/>
      <c r="AK957" s="539"/>
      <c r="AL957" s="539"/>
      <c r="AM957" s="714"/>
      <c r="AN957" s="4"/>
    </row>
    <row r="958" spans="1:40" ht="17.45" customHeight="1">
      <c r="A958" s="4"/>
      <c r="B958" s="174"/>
      <c r="C958" s="75"/>
      <c r="D958" s="75"/>
      <c r="E958" s="75"/>
      <c r="F958" s="75"/>
      <c r="G958" s="75"/>
      <c r="H958" s="75"/>
      <c r="I958" s="75"/>
      <c r="J958" s="75"/>
      <c r="K958" s="75"/>
      <c r="L958" s="75"/>
      <c r="M958" s="75"/>
      <c r="N958" s="75"/>
      <c r="O958" s="75"/>
      <c r="P958" s="429"/>
      <c r="Q958" s="454"/>
      <c r="R958" s="454"/>
      <c r="S958" s="454"/>
      <c r="T958" s="454"/>
      <c r="U958" s="454"/>
      <c r="V958" s="454"/>
      <c r="W958" s="454"/>
      <c r="X958" s="454"/>
      <c r="Y958" s="539"/>
      <c r="Z958" s="539"/>
      <c r="AA958" s="539"/>
      <c r="AB958" s="539"/>
      <c r="AC958" s="539"/>
      <c r="AD958" s="539"/>
      <c r="AE958" s="539"/>
      <c r="AF958" s="539"/>
      <c r="AG958" s="539"/>
      <c r="AH958" s="539"/>
      <c r="AI958" s="539"/>
      <c r="AJ958" s="539"/>
      <c r="AK958" s="539"/>
      <c r="AL958" s="539"/>
      <c r="AM958" s="714"/>
      <c r="AN958" s="4"/>
    </row>
    <row r="959" spans="1:40" ht="17.45" customHeight="1">
      <c r="A959" s="4"/>
      <c r="B959" s="176"/>
      <c r="C959" s="242"/>
      <c r="D959" s="242"/>
      <c r="E959" s="242"/>
      <c r="F959" s="242"/>
      <c r="G959" s="242"/>
      <c r="H959" s="242"/>
      <c r="I959" s="242"/>
      <c r="J959" s="242"/>
      <c r="K959" s="242"/>
      <c r="L959" s="242"/>
      <c r="M959" s="242"/>
      <c r="N959" s="242"/>
      <c r="O959" s="242"/>
      <c r="P959" s="429"/>
      <c r="Q959" s="454"/>
      <c r="R959" s="454"/>
      <c r="S959" s="454"/>
      <c r="T959" s="454"/>
      <c r="U959" s="454"/>
      <c r="V959" s="454"/>
      <c r="W959" s="454"/>
      <c r="X959" s="454"/>
      <c r="Y959" s="539"/>
      <c r="Z959" s="539"/>
      <c r="AA959" s="539"/>
      <c r="AB959" s="539"/>
      <c r="AC959" s="539"/>
      <c r="AD959" s="539"/>
      <c r="AE959" s="539"/>
      <c r="AF959" s="539"/>
      <c r="AG959" s="539"/>
      <c r="AH959" s="539"/>
      <c r="AI959" s="539"/>
      <c r="AJ959" s="539"/>
      <c r="AK959" s="539"/>
      <c r="AL959" s="539"/>
      <c r="AM959" s="714"/>
      <c r="AN959" s="4"/>
    </row>
    <row r="960" spans="1:40" ht="17.45" customHeight="1">
      <c r="A960" s="4"/>
      <c r="B960" s="119" t="s">
        <v>888</v>
      </c>
      <c r="C960" s="199"/>
      <c r="D960" s="199"/>
      <c r="E960" s="199"/>
      <c r="F960" s="199"/>
      <c r="G960" s="199"/>
      <c r="H960" s="199"/>
      <c r="I960" s="199"/>
      <c r="J960" s="199"/>
      <c r="K960" s="199"/>
      <c r="L960" s="199"/>
      <c r="M960" s="199"/>
      <c r="N960" s="199"/>
      <c r="O960" s="199"/>
      <c r="P960" s="429"/>
      <c r="Q960" s="454"/>
      <c r="R960" s="454"/>
      <c r="S960" s="454"/>
      <c r="T960" s="454"/>
      <c r="U960" s="454"/>
      <c r="V960" s="454"/>
      <c r="W960" s="454"/>
      <c r="X960" s="454"/>
      <c r="Y960" s="539"/>
      <c r="Z960" s="539"/>
      <c r="AA960" s="539"/>
      <c r="AB960" s="539"/>
      <c r="AC960" s="539"/>
      <c r="AD960" s="539"/>
      <c r="AE960" s="539"/>
      <c r="AF960" s="539"/>
      <c r="AG960" s="539"/>
      <c r="AH960" s="539"/>
      <c r="AI960" s="539"/>
      <c r="AJ960" s="539"/>
      <c r="AK960" s="539"/>
      <c r="AL960" s="539"/>
      <c r="AM960" s="714"/>
      <c r="AN960" s="4"/>
    </row>
    <row r="961" spans="1:40" ht="17.45" customHeight="1">
      <c r="A961" s="4"/>
      <c r="B961" s="120"/>
      <c r="C961" s="80"/>
      <c r="D961" s="80"/>
      <c r="E961" s="80"/>
      <c r="F961" s="80"/>
      <c r="G961" s="80"/>
      <c r="H961" s="80"/>
      <c r="I961" s="80"/>
      <c r="J961" s="80"/>
      <c r="K961" s="80"/>
      <c r="L961" s="80"/>
      <c r="M961" s="80"/>
      <c r="N961" s="80"/>
      <c r="O961" s="80"/>
      <c r="P961" s="429"/>
      <c r="Q961" s="454"/>
      <c r="R961" s="454"/>
      <c r="S961" s="454"/>
      <c r="T961" s="454"/>
      <c r="U961" s="454"/>
      <c r="V961" s="454"/>
      <c r="W961" s="454"/>
      <c r="X961" s="454"/>
      <c r="Y961" s="539"/>
      <c r="Z961" s="539"/>
      <c r="AA961" s="539"/>
      <c r="AB961" s="539"/>
      <c r="AC961" s="539"/>
      <c r="AD961" s="539"/>
      <c r="AE961" s="539"/>
      <c r="AF961" s="539"/>
      <c r="AG961" s="539"/>
      <c r="AH961" s="539"/>
      <c r="AI961" s="539"/>
      <c r="AJ961" s="539"/>
      <c r="AK961" s="539"/>
      <c r="AL961" s="539"/>
      <c r="AM961" s="714"/>
      <c r="AN961" s="4"/>
    </row>
    <row r="962" spans="1:40" ht="17.45" customHeight="1">
      <c r="A962" s="4"/>
      <c r="B962" s="121"/>
      <c r="C962" s="200"/>
      <c r="D962" s="200"/>
      <c r="E962" s="200"/>
      <c r="F962" s="200"/>
      <c r="G962" s="200"/>
      <c r="H962" s="200"/>
      <c r="I962" s="200"/>
      <c r="J962" s="200"/>
      <c r="K962" s="200"/>
      <c r="L962" s="200"/>
      <c r="M962" s="200"/>
      <c r="N962" s="200"/>
      <c r="O962" s="200"/>
      <c r="P962" s="429"/>
      <c r="Q962" s="454"/>
      <c r="R962" s="454"/>
      <c r="S962" s="454"/>
      <c r="T962" s="454"/>
      <c r="U962" s="454"/>
      <c r="V962" s="454"/>
      <c r="W962" s="454"/>
      <c r="X962" s="454"/>
      <c r="Y962" s="539"/>
      <c r="Z962" s="539"/>
      <c r="AA962" s="539"/>
      <c r="AB962" s="539"/>
      <c r="AC962" s="539"/>
      <c r="AD962" s="539"/>
      <c r="AE962" s="539"/>
      <c r="AF962" s="539"/>
      <c r="AG962" s="539"/>
      <c r="AH962" s="539"/>
      <c r="AI962" s="539"/>
      <c r="AJ962" s="539"/>
      <c r="AK962" s="539"/>
      <c r="AL962" s="539"/>
      <c r="AM962" s="714"/>
      <c r="AN962" s="4"/>
    </row>
    <row r="963" spans="1:40" ht="17.45" customHeight="1">
      <c r="A963" s="4"/>
      <c r="B963" s="175" t="s">
        <v>62</v>
      </c>
      <c r="C963" s="129"/>
      <c r="D963" s="129"/>
      <c r="E963" s="129"/>
      <c r="F963" s="129"/>
      <c r="G963" s="129"/>
      <c r="H963" s="129"/>
      <c r="I963" s="129"/>
      <c r="J963" s="129"/>
      <c r="K963" s="129"/>
      <c r="L963" s="129"/>
      <c r="M963" s="129"/>
      <c r="N963" s="129"/>
      <c r="O963" s="129"/>
      <c r="P963" s="429"/>
      <c r="Q963" s="454"/>
      <c r="R963" s="454"/>
      <c r="S963" s="454"/>
      <c r="T963" s="454"/>
      <c r="U963" s="454"/>
      <c r="V963" s="454"/>
      <c r="W963" s="454"/>
      <c r="X963" s="454"/>
      <c r="Y963" s="539"/>
      <c r="Z963" s="539"/>
      <c r="AA963" s="539"/>
      <c r="AB963" s="539"/>
      <c r="AC963" s="539"/>
      <c r="AD963" s="539"/>
      <c r="AE963" s="539"/>
      <c r="AF963" s="539"/>
      <c r="AG963" s="539"/>
      <c r="AH963" s="539"/>
      <c r="AI963" s="539"/>
      <c r="AJ963" s="539"/>
      <c r="AK963" s="539"/>
      <c r="AL963" s="539"/>
      <c r="AM963" s="714"/>
      <c r="AN963" s="4"/>
    </row>
    <row r="964" spans="1:40" ht="17.45" customHeight="1">
      <c r="A964" s="4"/>
      <c r="B964" s="174"/>
      <c r="C964" s="75"/>
      <c r="D964" s="75"/>
      <c r="E964" s="75"/>
      <c r="F964" s="75"/>
      <c r="G964" s="75"/>
      <c r="H964" s="75"/>
      <c r="I964" s="75"/>
      <c r="J964" s="75"/>
      <c r="K964" s="75"/>
      <c r="L964" s="75"/>
      <c r="M964" s="75"/>
      <c r="N964" s="75"/>
      <c r="O964" s="75"/>
      <c r="P964" s="429"/>
      <c r="Q964" s="454"/>
      <c r="R964" s="454"/>
      <c r="S964" s="454"/>
      <c r="T964" s="454"/>
      <c r="U964" s="454"/>
      <c r="V964" s="454"/>
      <c r="W964" s="454"/>
      <c r="X964" s="454"/>
      <c r="Y964" s="539"/>
      <c r="Z964" s="539"/>
      <c r="AA964" s="539"/>
      <c r="AB964" s="539"/>
      <c r="AC964" s="539"/>
      <c r="AD964" s="539"/>
      <c r="AE964" s="539"/>
      <c r="AF964" s="539"/>
      <c r="AG964" s="539"/>
      <c r="AH964" s="539"/>
      <c r="AI964" s="539"/>
      <c r="AJ964" s="539"/>
      <c r="AK964" s="539"/>
      <c r="AL964" s="539"/>
      <c r="AM964" s="714"/>
      <c r="AN964" s="4"/>
    </row>
    <row r="965" spans="1:40" ht="17.45" customHeight="1">
      <c r="A965" s="4"/>
      <c r="B965" s="176"/>
      <c r="C965" s="242"/>
      <c r="D965" s="242"/>
      <c r="E965" s="242"/>
      <c r="F965" s="242"/>
      <c r="G965" s="242"/>
      <c r="H965" s="242"/>
      <c r="I965" s="242"/>
      <c r="J965" s="242"/>
      <c r="K965" s="242"/>
      <c r="L965" s="242"/>
      <c r="M965" s="242"/>
      <c r="N965" s="242"/>
      <c r="O965" s="242"/>
      <c r="P965" s="431"/>
      <c r="Q965" s="366"/>
      <c r="R965" s="366"/>
      <c r="S965" s="366"/>
      <c r="T965" s="366"/>
      <c r="U965" s="366"/>
      <c r="V965" s="366"/>
      <c r="W965" s="366"/>
      <c r="X965" s="366"/>
      <c r="Y965" s="489"/>
      <c r="Z965" s="489"/>
      <c r="AA965" s="489"/>
      <c r="AB965" s="489"/>
      <c r="AC965" s="489"/>
      <c r="AD965" s="489"/>
      <c r="AE965" s="489"/>
      <c r="AF965" s="489"/>
      <c r="AG965" s="489"/>
      <c r="AH965" s="489"/>
      <c r="AI965" s="489"/>
      <c r="AJ965" s="489"/>
      <c r="AK965" s="489"/>
      <c r="AL965" s="489"/>
      <c r="AM965" s="715"/>
      <c r="AN965" s="4"/>
    </row>
    <row r="966" spans="1:40" ht="18.75">
      <c r="A966" s="4"/>
      <c r="B966" s="110" t="s">
        <v>351</v>
      </c>
      <c r="C966" s="196"/>
      <c r="D966" s="196"/>
      <c r="E966" s="196"/>
      <c r="F966" s="196"/>
      <c r="G966" s="196"/>
      <c r="H966" s="196"/>
      <c r="I966" s="196"/>
      <c r="J966" s="196"/>
      <c r="K966" s="196"/>
      <c r="L966" s="196"/>
      <c r="M966" s="196"/>
      <c r="N966" s="196"/>
      <c r="O966" s="263"/>
      <c r="P966" s="432">
        <f>SUM(P945:X952,P954:X965)</f>
        <v>0</v>
      </c>
      <c r="Q966" s="432"/>
      <c r="R966" s="432"/>
      <c r="S966" s="432"/>
      <c r="T966" s="432"/>
      <c r="U966" s="432"/>
      <c r="V966" s="432"/>
      <c r="W966" s="432"/>
      <c r="X966" s="432"/>
      <c r="Y966" s="110"/>
      <c r="Z966" s="196"/>
      <c r="AA966" s="196"/>
      <c r="AB966" s="196"/>
      <c r="AC966" s="196"/>
      <c r="AD966" s="196"/>
      <c r="AE966" s="196"/>
      <c r="AF966" s="196"/>
      <c r="AG966" s="196"/>
      <c r="AH966" s="196"/>
      <c r="AI966" s="196"/>
      <c r="AJ966" s="196"/>
      <c r="AK966" s="196"/>
      <c r="AL966" s="196"/>
      <c r="AM966" s="263"/>
      <c r="AN966" s="4"/>
    </row>
    <row r="967" spans="1:40" ht="18.75" customHeight="1">
      <c r="A967" s="4"/>
      <c r="B967" s="15" t="s">
        <v>723</v>
      </c>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91"/>
      <c r="AN967" s="4"/>
    </row>
    <row r="968" spans="1:40" ht="11.2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91"/>
      <c r="AN968" s="4"/>
    </row>
    <row r="969" spans="1:40">
      <c r="A969" s="81" t="s">
        <v>1227</v>
      </c>
      <c r="B969" s="81"/>
      <c r="C969" s="81"/>
      <c r="D969" s="81"/>
      <c r="E969" s="81"/>
      <c r="F969" s="81"/>
      <c r="G969" s="81"/>
      <c r="H969" s="81"/>
      <c r="I969" s="81"/>
      <c r="J969" s="81"/>
      <c r="K969" s="81"/>
      <c r="L969" s="81"/>
      <c r="M969" s="81"/>
      <c r="N969" s="81"/>
      <c r="O969" s="81"/>
      <c r="P969" s="81"/>
      <c r="Q969" s="81"/>
      <c r="R969" s="81"/>
      <c r="S969" s="81"/>
      <c r="T969" s="81"/>
      <c r="U969" s="81"/>
      <c r="V969" s="81"/>
      <c r="W969" s="81"/>
      <c r="X969" s="81"/>
      <c r="Y969" s="81"/>
      <c r="Z969" s="81"/>
      <c r="AA969" s="81"/>
      <c r="AB969" s="81"/>
      <c r="AC969" s="81"/>
      <c r="AD969" s="81"/>
      <c r="AE969" s="81"/>
      <c r="AF969" s="81"/>
      <c r="AG969" s="81"/>
      <c r="AH969" s="81"/>
      <c r="AI969" s="81"/>
      <c r="AJ969" s="81"/>
      <c r="AK969" s="81"/>
      <c r="AL969" s="81"/>
      <c r="AM969" s="91"/>
      <c r="AN969" s="4"/>
    </row>
    <row r="970" spans="1:40" ht="18.75">
      <c r="A970" s="81"/>
      <c r="B970" s="81"/>
      <c r="C970" s="81"/>
      <c r="D970" s="81"/>
      <c r="E970" s="81"/>
      <c r="F970" s="81"/>
      <c r="G970" s="81"/>
      <c r="H970" s="81"/>
      <c r="I970" s="81"/>
      <c r="J970" s="81"/>
      <c r="K970" s="81"/>
      <c r="L970" s="81"/>
      <c r="M970" s="81"/>
      <c r="N970" s="81"/>
      <c r="O970" s="81"/>
      <c r="P970" s="81"/>
      <c r="Q970" s="81"/>
      <c r="R970" s="81"/>
      <c r="S970" s="81"/>
      <c r="T970" s="81"/>
      <c r="U970" s="81"/>
      <c r="V970" s="81"/>
      <c r="W970" s="81"/>
      <c r="X970" s="81"/>
      <c r="Y970" s="81"/>
      <c r="Z970" s="81"/>
      <c r="AA970" s="81"/>
      <c r="AB970" s="81"/>
      <c r="AC970" s="81"/>
      <c r="AD970" s="81"/>
      <c r="AE970" s="81"/>
      <c r="AF970" s="81"/>
      <c r="AG970" s="81"/>
      <c r="AH970" s="81"/>
      <c r="AI970" s="81"/>
      <c r="AJ970" s="81"/>
      <c r="AK970" s="81"/>
      <c r="AL970" s="81"/>
      <c r="AM970" s="91"/>
      <c r="AN970" s="4"/>
    </row>
    <row r="971" spans="1:40" ht="19.5">
      <c r="A971" s="4"/>
      <c r="B971" s="4" t="str">
        <f>"・令和"&amp;DBCS('表紙①'!$H$2-1)&amp;"年度の委託費の３ヶ月分相当額"</f>
        <v>・令和７年度の委託費の３ヶ月分相当額</v>
      </c>
      <c r="C971" s="4"/>
      <c r="D971" s="4"/>
      <c r="E971" s="4"/>
      <c r="F971" s="4"/>
      <c r="G971" s="4"/>
      <c r="H971" s="4"/>
      <c r="I971" s="4"/>
      <c r="J971" s="4"/>
      <c r="K971" s="4"/>
      <c r="L971" s="4"/>
      <c r="M971" s="4"/>
      <c r="N971" s="4"/>
      <c r="O971" s="4"/>
      <c r="P971" s="4"/>
      <c r="Q971" s="4"/>
      <c r="R971" s="4"/>
      <c r="S971" s="4"/>
      <c r="T971" s="4"/>
      <c r="U971" s="4"/>
      <c r="V971" s="72"/>
      <c r="W971" s="323"/>
      <c r="X971" s="337"/>
      <c r="Y971" s="337"/>
      <c r="Z971" s="337"/>
      <c r="AA971" s="337"/>
      <c r="AB971" s="337"/>
      <c r="AC971" s="337"/>
      <c r="AD971" s="337"/>
      <c r="AE971" s="376"/>
      <c r="AF971" s="4" t="s">
        <v>479</v>
      </c>
      <c r="AG971" s="4"/>
      <c r="AH971" s="4"/>
      <c r="AI971" s="4"/>
      <c r="AJ971" s="4"/>
      <c r="AK971" s="4"/>
      <c r="AL971" s="4"/>
      <c r="AM971" s="4"/>
      <c r="AN971" s="4"/>
    </row>
    <row r="972" spans="1:40" ht="20.25" customHeight="1">
      <c r="AJ972" s="456"/>
      <c r="AM972" s="456"/>
    </row>
    <row r="973" spans="1:40" ht="18.75" customHeight="1">
      <c r="B973" s="177" t="s">
        <v>927</v>
      </c>
      <c r="C973" s="243"/>
      <c r="D973" s="243"/>
      <c r="E973" s="243"/>
      <c r="F973" s="243"/>
      <c r="G973" s="243"/>
      <c r="H973" s="243"/>
      <c r="I973" s="243"/>
      <c r="J973" s="243"/>
      <c r="K973" s="243"/>
      <c r="L973" s="243"/>
      <c r="M973" s="243"/>
      <c r="N973" s="243"/>
      <c r="O973" s="407"/>
      <c r="P973" s="433" t="s">
        <v>813</v>
      </c>
      <c r="Q973" s="455"/>
      <c r="R973" s="455"/>
      <c r="S973" s="455"/>
      <c r="T973" s="455"/>
      <c r="U973" s="455"/>
      <c r="V973" s="455"/>
      <c r="W973" s="455"/>
      <c r="X973" s="527"/>
      <c r="Y973" s="433" t="s">
        <v>186</v>
      </c>
      <c r="Z973" s="455"/>
      <c r="AA973" s="455"/>
      <c r="AB973" s="455"/>
      <c r="AC973" s="455"/>
      <c r="AD973" s="455"/>
      <c r="AE973" s="455"/>
      <c r="AF973" s="455"/>
      <c r="AG973" s="455"/>
      <c r="AH973" s="455"/>
      <c r="AI973" s="455"/>
      <c r="AJ973" s="455"/>
      <c r="AK973" s="455"/>
      <c r="AL973" s="455"/>
      <c r="AM973" s="527"/>
    </row>
    <row r="974" spans="1:40" ht="18.75">
      <c r="B974" s="178"/>
      <c r="C974" s="244"/>
      <c r="D974" s="244"/>
      <c r="E974" s="244"/>
      <c r="F974" s="244"/>
      <c r="G974" s="244"/>
      <c r="H974" s="244"/>
      <c r="I974" s="244"/>
      <c r="J974" s="244"/>
      <c r="K974" s="244"/>
      <c r="L974" s="244"/>
      <c r="M974" s="244"/>
      <c r="N974" s="244"/>
      <c r="O974" s="408"/>
      <c r="P974" s="434"/>
      <c r="Q974" s="456"/>
      <c r="R974" s="456"/>
      <c r="S974" s="456"/>
      <c r="T974" s="456"/>
      <c r="U974" s="456"/>
      <c r="V974" s="456"/>
      <c r="W974" s="456"/>
      <c r="X974" s="528"/>
      <c r="Y974" s="434"/>
      <c r="Z974" s="456"/>
      <c r="AA974" s="456"/>
      <c r="AB974" s="456"/>
      <c r="AC974" s="456"/>
      <c r="AD974" s="456"/>
      <c r="AE974" s="456"/>
      <c r="AF974" s="456"/>
      <c r="AG974" s="456"/>
      <c r="AH974" s="456"/>
      <c r="AI974" s="456"/>
      <c r="AJ974" s="456"/>
      <c r="AK974" s="456"/>
      <c r="AL974" s="456"/>
      <c r="AM974" s="528"/>
    </row>
    <row r="975" spans="1:40" ht="17.45" customHeight="1">
      <c r="B975" s="179" t="s">
        <v>916</v>
      </c>
      <c r="C975" s="245"/>
      <c r="D975" s="245"/>
      <c r="E975" s="245"/>
      <c r="F975" s="245"/>
      <c r="G975" s="245"/>
      <c r="H975" s="245"/>
      <c r="I975" s="245"/>
      <c r="J975" s="245"/>
      <c r="K975" s="245"/>
      <c r="L975" s="245"/>
      <c r="M975" s="245"/>
      <c r="N975" s="245"/>
      <c r="O975" s="245"/>
      <c r="P975" s="435"/>
      <c r="Q975" s="457"/>
      <c r="R975" s="457"/>
      <c r="S975" s="457"/>
      <c r="T975" s="457"/>
      <c r="U975" s="457"/>
      <c r="V975" s="457"/>
      <c r="W975" s="457"/>
      <c r="X975" s="457"/>
      <c r="Y975" s="543"/>
      <c r="Z975" s="543"/>
      <c r="AA975" s="543"/>
      <c r="AB975" s="543"/>
      <c r="AC975" s="543"/>
      <c r="AD975" s="543"/>
      <c r="AE975" s="543"/>
      <c r="AF975" s="543"/>
      <c r="AG975" s="543"/>
      <c r="AH975" s="543"/>
      <c r="AI975" s="543"/>
      <c r="AJ975" s="543"/>
      <c r="AK975" s="543"/>
      <c r="AL975" s="543"/>
      <c r="AM975" s="719"/>
    </row>
    <row r="976" spans="1:40" ht="17.45" customHeight="1">
      <c r="B976" s="180"/>
      <c r="C976" s="83"/>
      <c r="D976" s="83"/>
      <c r="E976" s="83"/>
      <c r="F976" s="83"/>
      <c r="G976" s="83"/>
      <c r="H976" s="83"/>
      <c r="I976" s="83"/>
      <c r="J976" s="83"/>
      <c r="K976" s="83"/>
      <c r="L976" s="83"/>
      <c r="M976" s="83"/>
      <c r="N976" s="83"/>
      <c r="O976" s="83"/>
      <c r="P976" s="436"/>
      <c r="Q976" s="458"/>
      <c r="R976" s="458"/>
      <c r="S976" s="458"/>
      <c r="T976" s="458"/>
      <c r="U976" s="458"/>
      <c r="V976" s="458"/>
      <c r="W976" s="458"/>
      <c r="X976" s="458"/>
      <c r="Y976" s="544"/>
      <c r="Z976" s="544"/>
      <c r="AA976" s="544"/>
      <c r="AB976" s="544"/>
      <c r="AC976" s="544"/>
      <c r="AD976" s="544"/>
      <c r="AE976" s="544"/>
      <c r="AF976" s="544"/>
      <c r="AG976" s="544"/>
      <c r="AH976" s="544"/>
      <c r="AI976" s="544"/>
      <c r="AJ976" s="544"/>
      <c r="AK976" s="544"/>
      <c r="AL976" s="544"/>
      <c r="AM976" s="720"/>
    </row>
    <row r="977" spans="2:39" ht="17.45" customHeight="1">
      <c r="B977" s="181"/>
      <c r="C977" s="246"/>
      <c r="D977" s="246"/>
      <c r="E977" s="246"/>
      <c r="F977" s="246"/>
      <c r="G977" s="246"/>
      <c r="H977" s="246"/>
      <c r="I977" s="246"/>
      <c r="J977" s="246"/>
      <c r="K977" s="246"/>
      <c r="L977" s="246"/>
      <c r="M977" s="246"/>
      <c r="N977" s="246"/>
      <c r="O977" s="246"/>
      <c r="P977" s="436"/>
      <c r="Q977" s="458"/>
      <c r="R977" s="458"/>
      <c r="S977" s="458"/>
      <c r="T977" s="458"/>
      <c r="U977" s="458"/>
      <c r="V977" s="458"/>
      <c r="W977" s="458"/>
      <c r="X977" s="458"/>
      <c r="Y977" s="544"/>
      <c r="Z977" s="544"/>
      <c r="AA977" s="544"/>
      <c r="AB977" s="544"/>
      <c r="AC977" s="544"/>
      <c r="AD977" s="544"/>
      <c r="AE977" s="544"/>
      <c r="AF977" s="544"/>
      <c r="AG977" s="544"/>
      <c r="AH977" s="544"/>
      <c r="AI977" s="544"/>
      <c r="AJ977" s="544"/>
      <c r="AK977" s="544"/>
      <c r="AL977" s="544"/>
      <c r="AM977" s="720"/>
    </row>
    <row r="978" spans="2:39" ht="17.45" customHeight="1">
      <c r="B978" s="182" t="s">
        <v>858</v>
      </c>
      <c r="C978" s="247"/>
      <c r="D978" s="247"/>
      <c r="E978" s="247"/>
      <c r="F978" s="247"/>
      <c r="G978" s="247"/>
      <c r="H978" s="247"/>
      <c r="I978" s="247"/>
      <c r="J978" s="247"/>
      <c r="K978" s="247"/>
      <c r="L978" s="247"/>
      <c r="M978" s="247"/>
      <c r="N978" s="247"/>
      <c r="O978" s="247"/>
      <c r="P978" s="436"/>
      <c r="Q978" s="458"/>
      <c r="R978" s="458"/>
      <c r="S978" s="458"/>
      <c r="T978" s="458"/>
      <c r="U978" s="458"/>
      <c r="V978" s="458"/>
      <c r="W978" s="458"/>
      <c r="X978" s="458"/>
      <c r="Y978" s="544"/>
      <c r="Z978" s="544"/>
      <c r="AA978" s="544"/>
      <c r="AB978" s="544"/>
      <c r="AC978" s="544"/>
      <c r="AD978" s="544"/>
      <c r="AE978" s="544"/>
      <c r="AF978" s="544"/>
      <c r="AG978" s="544"/>
      <c r="AH978" s="544"/>
      <c r="AI978" s="544"/>
      <c r="AJ978" s="544"/>
      <c r="AK978" s="544"/>
      <c r="AL978" s="544"/>
      <c r="AM978" s="720"/>
    </row>
    <row r="979" spans="2:39" ht="17.45" customHeight="1">
      <c r="B979" s="183"/>
      <c r="C979" s="189"/>
      <c r="D979" s="189"/>
      <c r="E979" s="189"/>
      <c r="F979" s="189"/>
      <c r="G979" s="189"/>
      <c r="H979" s="189"/>
      <c r="I979" s="189"/>
      <c r="J979" s="189"/>
      <c r="K979" s="189"/>
      <c r="L979" s="189"/>
      <c r="M979" s="189"/>
      <c r="N979" s="189"/>
      <c r="O979" s="189"/>
      <c r="P979" s="436"/>
      <c r="Q979" s="458"/>
      <c r="R979" s="458"/>
      <c r="S979" s="458"/>
      <c r="T979" s="458"/>
      <c r="U979" s="458"/>
      <c r="V979" s="458"/>
      <c r="W979" s="458"/>
      <c r="X979" s="458"/>
      <c r="Y979" s="544"/>
      <c r="Z979" s="544"/>
      <c r="AA979" s="544"/>
      <c r="AB979" s="544"/>
      <c r="AC979" s="544"/>
      <c r="AD979" s="544"/>
      <c r="AE979" s="544"/>
      <c r="AF979" s="544"/>
      <c r="AG979" s="544"/>
      <c r="AH979" s="544"/>
      <c r="AI979" s="544"/>
      <c r="AJ979" s="544"/>
      <c r="AK979" s="544"/>
      <c r="AL979" s="544"/>
      <c r="AM979" s="720"/>
    </row>
    <row r="980" spans="2:39" ht="17.45" customHeight="1">
      <c r="B980" s="184"/>
      <c r="C980" s="248"/>
      <c r="D980" s="248"/>
      <c r="E980" s="248"/>
      <c r="F980" s="248"/>
      <c r="G980" s="248"/>
      <c r="H980" s="248"/>
      <c r="I980" s="248"/>
      <c r="J980" s="248"/>
      <c r="K980" s="248"/>
      <c r="L980" s="248"/>
      <c r="M980" s="248"/>
      <c r="N980" s="248"/>
      <c r="O980" s="248"/>
      <c r="P980" s="436"/>
      <c r="Q980" s="458"/>
      <c r="R980" s="458"/>
      <c r="S980" s="458"/>
      <c r="T980" s="458"/>
      <c r="U980" s="458"/>
      <c r="V980" s="458"/>
      <c r="W980" s="458"/>
      <c r="X980" s="458"/>
      <c r="Y980" s="544"/>
      <c r="Z980" s="544"/>
      <c r="AA980" s="544"/>
      <c r="AB980" s="544"/>
      <c r="AC980" s="544"/>
      <c r="AD980" s="544"/>
      <c r="AE980" s="544"/>
      <c r="AF980" s="544"/>
      <c r="AG980" s="544"/>
      <c r="AH980" s="544"/>
      <c r="AI980" s="544"/>
      <c r="AJ980" s="544"/>
      <c r="AK980" s="544"/>
      <c r="AL980" s="544"/>
      <c r="AM980" s="720"/>
    </row>
    <row r="981" spans="2:39" ht="17.45" customHeight="1">
      <c r="B981" s="179" t="s">
        <v>917</v>
      </c>
      <c r="C981" s="245"/>
      <c r="D981" s="245"/>
      <c r="E981" s="245"/>
      <c r="F981" s="245"/>
      <c r="G981" s="245"/>
      <c r="H981" s="245"/>
      <c r="I981" s="245"/>
      <c r="J981" s="245"/>
      <c r="K981" s="245"/>
      <c r="L981" s="245"/>
      <c r="M981" s="245"/>
      <c r="N981" s="245"/>
      <c r="O981" s="245"/>
      <c r="P981" s="436"/>
      <c r="Q981" s="458"/>
      <c r="R981" s="458"/>
      <c r="S981" s="458"/>
      <c r="T981" s="458"/>
      <c r="U981" s="458"/>
      <c r="V981" s="458"/>
      <c r="W981" s="458"/>
      <c r="X981" s="458"/>
      <c r="Y981" s="544"/>
      <c r="Z981" s="544"/>
      <c r="AA981" s="544"/>
      <c r="AB981" s="544"/>
      <c r="AC981" s="544"/>
      <c r="AD981" s="544"/>
      <c r="AE981" s="544"/>
      <c r="AF981" s="544"/>
      <c r="AG981" s="544"/>
      <c r="AH981" s="544"/>
      <c r="AI981" s="544"/>
      <c r="AJ981" s="544"/>
      <c r="AK981" s="544"/>
      <c r="AL981" s="544"/>
      <c r="AM981" s="720"/>
    </row>
    <row r="982" spans="2:39" ht="17.45" customHeight="1">
      <c r="B982" s="180"/>
      <c r="C982" s="83"/>
      <c r="D982" s="83"/>
      <c r="E982" s="83"/>
      <c r="F982" s="83"/>
      <c r="G982" s="83"/>
      <c r="H982" s="83"/>
      <c r="I982" s="83"/>
      <c r="J982" s="83"/>
      <c r="K982" s="83"/>
      <c r="L982" s="83"/>
      <c r="M982" s="83"/>
      <c r="N982" s="83"/>
      <c r="O982" s="83"/>
      <c r="P982" s="436"/>
      <c r="Q982" s="458"/>
      <c r="R982" s="458"/>
      <c r="S982" s="458"/>
      <c r="T982" s="458"/>
      <c r="U982" s="458"/>
      <c r="V982" s="458"/>
      <c r="W982" s="458"/>
      <c r="X982" s="458"/>
      <c r="Y982" s="544"/>
      <c r="Z982" s="544"/>
      <c r="AA982" s="544"/>
      <c r="AB982" s="544"/>
      <c r="AC982" s="544"/>
      <c r="AD982" s="544"/>
      <c r="AE982" s="544"/>
      <c r="AF982" s="544"/>
      <c r="AG982" s="544"/>
      <c r="AH982" s="544"/>
      <c r="AI982" s="544"/>
      <c r="AJ982" s="544"/>
      <c r="AK982" s="544"/>
      <c r="AL982" s="544"/>
      <c r="AM982" s="720"/>
    </row>
    <row r="983" spans="2:39" ht="17.45" customHeight="1">
      <c r="B983" s="181"/>
      <c r="C983" s="246"/>
      <c r="D983" s="246"/>
      <c r="E983" s="246"/>
      <c r="F983" s="246"/>
      <c r="G983" s="246"/>
      <c r="H983" s="246"/>
      <c r="I983" s="246"/>
      <c r="J983" s="246"/>
      <c r="K983" s="246"/>
      <c r="L983" s="246"/>
      <c r="M983" s="246"/>
      <c r="N983" s="246"/>
      <c r="O983" s="246"/>
      <c r="P983" s="436"/>
      <c r="Q983" s="458"/>
      <c r="R983" s="458"/>
      <c r="S983" s="458"/>
      <c r="T983" s="458"/>
      <c r="U983" s="458"/>
      <c r="V983" s="458"/>
      <c r="W983" s="458"/>
      <c r="X983" s="458"/>
      <c r="Y983" s="544"/>
      <c r="Z983" s="544"/>
      <c r="AA983" s="544"/>
      <c r="AB983" s="544"/>
      <c r="AC983" s="544"/>
      <c r="AD983" s="544"/>
      <c r="AE983" s="544"/>
      <c r="AF983" s="544"/>
      <c r="AG983" s="544"/>
      <c r="AH983" s="544"/>
      <c r="AI983" s="544"/>
      <c r="AJ983" s="544"/>
      <c r="AK983" s="544"/>
      <c r="AL983" s="544"/>
      <c r="AM983" s="720"/>
    </row>
    <row r="984" spans="2:39" ht="17.45" customHeight="1">
      <c r="B984" s="182" t="s">
        <v>62</v>
      </c>
      <c r="C984" s="247"/>
      <c r="D984" s="247"/>
      <c r="E984" s="247"/>
      <c r="F984" s="247"/>
      <c r="G984" s="247"/>
      <c r="H984" s="247"/>
      <c r="I984" s="247"/>
      <c r="J984" s="247"/>
      <c r="K984" s="247"/>
      <c r="L984" s="247"/>
      <c r="M984" s="247"/>
      <c r="N984" s="247"/>
      <c r="O984" s="247"/>
      <c r="P984" s="436"/>
      <c r="Q984" s="458"/>
      <c r="R984" s="458"/>
      <c r="S984" s="458"/>
      <c r="T984" s="458"/>
      <c r="U984" s="458"/>
      <c r="V984" s="458"/>
      <c r="W984" s="458"/>
      <c r="X984" s="458"/>
      <c r="Y984" s="544"/>
      <c r="Z984" s="544"/>
      <c r="AA984" s="544"/>
      <c r="AB984" s="544"/>
      <c r="AC984" s="544"/>
      <c r="AD984" s="544"/>
      <c r="AE984" s="544"/>
      <c r="AF984" s="544"/>
      <c r="AG984" s="544"/>
      <c r="AH984" s="544"/>
      <c r="AI984" s="544"/>
      <c r="AJ984" s="544"/>
      <c r="AK984" s="544"/>
      <c r="AL984" s="544"/>
      <c r="AM984" s="720"/>
    </row>
    <row r="985" spans="2:39" ht="17.45" customHeight="1">
      <c r="B985" s="183"/>
      <c r="C985" s="189"/>
      <c r="D985" s="189"/>
      <c r="E985" s="189"/>
      <c r="F985" s="189"/>
      <c r="G985" s="189"/>
      <c r="H985" s="189"/>
      <c r="I985" s="189"/>
      <c r="J985" s="189"/>
      <c r="K985" s="189"/>
      <c r="L985" s="189"/>
      <c r="M985" s="189"/>
      <c r="N985" s="189"/>
      <c r="O985" s="189"/>
      <c r="P985" s="436"/>
      <c r="Q985" s="458"/>
      <c r="R985" s="458"/>
      <c r="S985" s="458"/>
      <c r="T985" s="458"/>
      <c r="U985" s="458"/>
      <c r="V985" s="458"/>
      <c r="W985" s="458"/>
      <c r="X985" s="458"/>
      <c r="Y985" s="544"/>
      <c r="Z985" s="544"/>
      <c r="AA985" s="544"/>
      <c r="AB985" s="544"/>
      <c r="AC985" s="544"/>
      <c r="AD985" s="544"/>
      <c r="AE985" s="544"/>
      <c r="AF985" s="544"/>
      <c r="AG985" s="544"/>
      <c r="AH985" s="544"/>
      <c r="AI985" s="544"/>
      <c r="AJ985" s="544"/>
      <c r="AK985" s="544"/>
      <c r="AL985" s="544"/>
      <c r="AM985" s="720"/>
    </row>
    <row r="986" spans="2:39" ht="17.45" customHeight="1">
      <c r="B986" s="184"/>
      <c r="C986" s="248"/>
      <c r="D986" s="248"/>
      <c r="E986" s="248"/>
      <c r="F986" s="248"/>
      <c r="G986" s="248"/>
      <c r="H986" s="248"/>
      <c r="I986" s="248"/>
      <c r="J986" s="248"/>
      <c r="K986" s="248"/>
      <c r="L986" s="248"/>
      <c r="M986" s="248"/>
      <c r="N986" s="248"/>
      <c r="O986" s="248"/>
      <c r="P986" s="437"/>
      <c r="Q986" s="459"/>
      <c r="R986" s="459"/>
      <c r="S986" s="459"/>
      <c r="T986" s="459"/>
      <c r="U986" s="459"/>
      <c r="V986" s="459"/>
      <c r="W986" s="459"/>
      <c r="X986" s="459"/>
      <c r="Y986" s="545"/>
      <c r="Z986" s="545"/>
      <c r="AA986" s="545"/>
      <c r="AB986" s="545"/>
      <c r="AC986" s="545"/>
      <c r="AD986" s="545"/>
      <c r="AE986" s="545"/>
      <c r="AF986" s="545"/>
      <c r="AG986" s="545"/>
      <c r="AH986" s="545"/>
      <c r="AI986" s="545"/>
      <c r="AJ986" s="545"/>
      <c r="AK986" s="545"/>
      <c r="AL986" s="545"/>
      <c r="AM986" s="721"/>
    </row>
    <row r="987" spans="2:39" ht="18.75" customHeight="1">
      <c r="B987" s="185" t="s">
        <v>915</v>
      </c>
      <c r="C987" s="249"/>
      <c r="D987" s="249"/>
      <c r="E987" s="249"/>
      <c r="F987" s="249"/>
      <c r="G987" s="249"/>
      <c r="H987" s="249"/>
      <c r="I987" s="249"/>
      <c r="J987" s="249"/>
      <c r="K987" s="249"/>
      <c r="L987" s="249"/>
      <c r="M987" s="249"/>
      <c r="N987" s="249"/>
      <c r="O987" s="409"/>
      <c r="P987" s="434" t="s">
        <v>813</v>
      </c>
      <c r="Q987" s="456"/>
      <c r="R987" s="456"/>
      <c r="S987" s="456"/>
      <c r="T987" s="456"/>
      <c r="U987" s="456"/>
      <c r="V987" s="456"/>
      <c r="W987" s="456"/>
      <c r="X987" s="528"/>
      <c r="Y987" s="434" t="s">
        <v>186</v>
      </c>
      <c r="Z987" s="456"/>
      <c r="AA987" s="456"/>
      <c r="AB987" s="456"/>
      <c r="AC987" s="456"/>
      <c r="AD987" s="456"/>
      <c r="AE987" s="456"/>
      <c r="AF987" s="456"/>
      <c r="AG987" s="456"/>
      <c r="AH987" s="456"/>
      <c r="AI987" s="456"/>
      <c r="AJ987" s="456"/>
      <c r="AK987" s="456"/>
      <c r="AL987" s="456"/>
      <c r="AM987" s="528"/>
    </row>
    <row r="988" spans="2:39" ht="18.75">
      <c r="B988" s="186"/>
      <c r="C988" s="250"/>
      <c r="D988" s="250"/>
      <c r="E988" s="250"/>
      <c r="F988" s="250"/>
      <c r="G988" s="250"/>
      <c r="H988" s="250"/>
      <c r="I988" s="250"/>
      <c r="J988" s="250"/>
      <c r="K988" s="250"/>
      <c r="L988" s="250"/>
      <c r="M988" s="250"/>
      <c r="N988" s="250"/>
      <c r="O988" s="410"/>
      <c r="P988" s="434"/>
      <c r="Q988" s="456"/>
      <c r="R988" s="456"/>
      <c r="S988" s="456"/>
      <c r="T988" s="456"/>
      <c r="U988" s="456"/>
      <c r="V988" s="456"/>
      <c r="W988" s="456"/>
      <c r="X988" s="528"/>
      <c r="Y988" s="434"/>
      <c r="Z988" s="456"/>
      <c r="AA988" s="456"/>
      <c r="AB988" s="456"/>
      <c r="AC988" s="456"/>
      <c r="AD988" s="456"/>
      <c r="AE988" s="456"/>
      <c r="AF988" s="456"/>
      <c r="AG988" s="456"/>
      <c r="AH988" s="456"/>
      <c r="AI988" s="456"/>
      <c r="AJ988" s="456"/>
      <c r="AK988" s="456"/>
      <c r="AL988" s="456"/>
      <c r="AM988" s="528"/>
    </row>
    <row r="989" spans="2:39" ht="18.75" customHeight="1">
      <c r="B989" s="179" t="s">
        <v>916</v>
      </c>
      <c r="C989" s="245"/>
      <c r="D989" s="245"/>
      <c r="E989" s="245"/>
      <c r="F989" s="245"/>
      <c r="G989" s="245"/>
      <c r="H989" s="245"/>
      <c r="I989" s="245"/>
      <c r="J989" s="245"/>
      <c r="K989" s="245"/>
      <c r="L989" s="245"/>
      <c r="M989" s="245"/>
      <c r="N989" s="245"/>
      <c r="O989" s="245"/>
      <c r="P989" s="435"/>
      <c r="Q989" s="457"/>
      <c r="R989" s="457"/>
      <c r="S989" s="457"/>
      <c r="T989" s="457"/>
      <c r="U989" s="457"/>
      <c r="V989" s="457"/>
      <c r="W989" s="457"/>
      <c r="X989" s="457"/>
      <c r="Y989" s="546"/>
      <c r="Z989" s="546"/>
      <c r="AA989" s="546"/>
      <c r="AB989" s="546"/>
      <c r="AC989" s="546"/>
      <c r="AD989" s="546"/>
      <c r="AE989" s="546"/>
      <c r="AF989" s="546"/>
      <c r="AG989" s="546"/>
      <c r="AH989" s="546"/>
      <c r="AI989" s="546"/>
      <c r="AJ989" s="546"/>
      <c r="AK989" s="546"/>
      <c r="AL989" s="546"/>
      <c r="AM989" s="722"/>
    </row>
    <row r="990" spans="2:39" ht="18.75" customHeight="1">
      <c r="B990" s="180"/>
      <c r="C990" s="83"/>
      <c r="D990" s="83"/>
      <c r="E990" s="83"/>
      <c r="F990" s="83"/>
      <c r="G990" s="83"/>
      <c r="H990" s="83"/>
      <c r="I990" s="83"/>
      <c r="J990" s="83"/>
      <c r="K990" s="83"/>
      <c r="L990" s="83"/>
      <c r="M990" s="83"/>
      <c r="N990" s="83"/>
      <c r="O990" s="83"/>
      <c r="P990" s="436"/>
      <c r="Q990" s="458"/>
      <c r="R990" s="458"/>
      <c r="S990" s="458"/>
      <c r="T990" s="458"/>
      <c r="U990" s="458"/>
      <c r="V990" s="458"/>
      <c r="W990" s="458"/>
      <c r="X990" s="458"/>
      <c r="Y990" s="547"/>
      <c r="Z990" s="547"/>
      <c r="AA990" s="547"/>
      <c r="AB990" s="547"/>
      <c r="AC990" s="547"/>
      <c r="AD990" s="547"/>
      <c r="AE990" s="547"/>
      <c r="AF990" s="547"/>
      <c r="AG990" s="547"/>
      <c r="AH990" s="547"/>
      <c r="AI990" s="547"/>
      <c r="AJ990" s="547"/>
      <c r="AK990" s="547"/>
      <c r="AL990" s="547"/>
      <c r="AM990" s="723"/>
    </row>
    <row r="991" spans="2:39">
      <c r="B991" s="181"/>
      <c r="C991" s="246"/>
      <c r="D991" s="246"/>
      <c r="E991" s="246"/>
      <c r="F991" s="246"/>
      <c r="G991" s="246"/>
      <c r="H991" s="246"/>
      <c r="I991" s="246"/>
      <c r="J991" s="246"/>
      <c r="K991" s="246"/>
      <c r="L991" s="246"/>
      <c r="M991" s="246"/>
      <c r="N991" s="246"/>
      <c r="O991" s="246"/>
      <c r="P991" s="436"/>
      <c r="Q991" s="458"/>
      <c r="R991" s="458"/>
      <c r="S991" s="458"/>
      <c r="T991" s="458"/>
      <c r="U991" s="458"/>
      <c r="V991" s="458"/>
      <c r="W991" s="458"/>
      <c r="X991" s="458"/>
      <c r="Y991" s="547"/>
      <c r="Z991" s="547"/>
      <c r="AA991" s="547"/>
      <c r="AB991" s="547"/>
      <c r="AC991" s="547"/>
      <c r="AD991" s="547"/>
      <c r="AE991" s="547"/>
      <c r="AF991" s="547"/>
      <c r="AG991" s="547"/>
      <c r="AH991" s="547"/>
      <c r="AI991" s="547"/>
      <c r="AJ991" s="547"/>
      <c r="AK991" s="547"/>
      <c r="AL991" s="547"/>
      <c r="AM991" s="723"/>
    </row>
    <row r="992" spans="2:39" ht="18.75" customHeight="1">
      <c r="B992" s="179" t="s">
        <v>539</v>
      </c>
      <c r="C992" s="245"/>
      <c r="D992" s="245"/>
      <c r="E992" s="245"/>
      <c r="F992" s="245"/>
      <c r="G992" s="245"/>
      <c r="H992" s="245"/>
      <c r="I992" s="245"/>
      <c r="J992" s="245"/>
      <c r="K992" s="245"/>
      <c r="L992" s="245"/>
      <c r="M992" s="245"/>
      <c r="N992" s="245"/>
      <c r="O992" s="245"/>
      <c r="P992" s="436"/>
      <c r="Q992" s="458"/>
      <c r="R992" s="458"/>
      <c r="S992" s="458"/>
      <c r="T992" s="458"/>
      <c r="U992" s="458"/>
      <c r="V992" s="458"/>
      <c r="W992" s="458"/>
      <c r="X992" s="458"/>
      <c r="Y992" s="547"/>
      <c r="Z992" s="547"/>
      <c r="AA992" s="547"/>
      <c r="AB992" s="547"/>
      <c r="AC992" s="547"/>
      <c r="AD992" s="547"/>
      <c r="AE992" s="547"/>
      <c r="AF992" s="547"/>
      <c r="AG992" s="547"/>
      <c r="AH992" s="547"/>
      <c r="AI992" s="547"/>
      <c r="AJ992" s="547"/>
      <c r="AK992" s="547"/>
      <c r="AL992" s="547"/>
      <c r="AM992" s="723"/>
    </row>
    <row r="993" spans="2:40">
      <c r="B993" s="180"/>
      <c r="C993" s="83"/>
      <c r="D993" s="83"/>
      <c r="E993" s="83"/>
      <c r="F993" s="83"/>
      <c r="G993" s="83"/>
      <c r="H993" s="83"/>
      <c r="I993" s="83"/>
      <c r="J993" s="83"/>
      <c r="K993" s="83"/>
      <c r="L993" s="83"/>
      <c r="M993" s="83"/>
      <c r="N993" s="83"/>
      <c r="O993" s="83"/>
      <c r="P993" s="436"/>
      <c r="Q993" s="458"/>
      <c r="R993" s="458"/>
      <c r="S993" s="458"/>
      <c r="T993" s="458"/>
      <c r="U993" s="458"/>
      <c r="V993" s="458"/>
      <c r="W993" s="458"/>
      <c r="X993" s="458"/>
      <c r="Y993" s="547"/>
      <c r="Z993" s="547"/>
      <c r="AA993" s="547"/>
      <c r="AB993" s="547"/>
      <c r="AC993" s="547"/>
      <c r="AD993" s="547"/>
      <c r="AE993" s="547"/>
      <c r="AF993" s="547"/>
      <c r="AG993" s="547"/>
      <c r="AH993" s="547"/>
      <c r="AI993" s="547"/>
      <c r="AJ993" s="547"/>
      <c r="AK993" s="547"/>
      <c r="AL993" s="547"/>
      <c r="AM993" s="723"/>
    </row>
    <row r="994" spans="2:40" ht="18.75">
      <c r="B994" s="181"/>
      <c r="C994" s="246"/>
      <c r="D994" s="246"/>
      <c r="E994" s="246"/>
      <c r="F994" s="246"/>
      <c r="G994" s="246"/>
      <c r="H994" s="246"/>
      <c r="I994" s="246"/>
      <c r="J994" s="246"/>
      <c r="K994" s="246"/>
      <c r="L994" s="246"/>
      <c r="M994" s="246"/>
      <c r="N994" s="246"/>
      <c r="O994" s="246"/>
      <c r="P994" s="437"/>
      <c r="Q994" s="459"/>
      <c r="R994" s="459"/>
      <c r="S994" s="459"/>
      <c r="T994" s="459"/>
      <c r="U994" s="459"/>
      <c r="V994" s="459"/>
      <c r="W994" s="459"/>
      <c r="X994" s="459"/>
      <c r="Y994" s="548"/>
      <c r="Z994" s="548"/>
      <c r="AA994" s="548"/>
      <c r="AB994" s="548"/>
      <c r="AC994" s="548"/>
      <c r="AD994" s="548"/>
      <c r="AE994" s="548"/>
      <c r="AF994" s="548"/>
      <c r="AG994" s="548"/>
      <c r="AH994" s="548"/>
      <c r="AI994" s="548"/>
      <c r="AJ994" s="548"/>
      <c r="AK994" s="548"/>
      <c r="AL994" s="548"/>
      <c r="AM994" s="724"/>
    </row>
    <row r="995" spans="2:40" ht="18.75">
      <c r="B995" s="187" t="s">
        <v>351</v>
      </c>
      <c r="C995" s="251"/>
      <c r="D995" s="251"/>
      <c r="E995" s="251"/>
      <c r="F995" s="251"/>
      <c r="G995" s="251"/>
      <c r="H995" s="251"/>
      <c r="I995" s="251"/>
      <c r="J995" s="251"/>
      <c r="K995" s="251"/>
      <c r="L995" s="251"/>
      <c r="M995" s="251"/>
      <c r="N995" s="251"/>
      <c r="O995" s="411"/>
      <c r="P995" s="438">
        <f>SUM(P974:X986,P989:X994)</f>
        <v>0</v>
      </c>
      <c r="Q995" s="438"/>
      <c r="R995" s="438"/>
      <c r="S995" s="438"/>
      <c r="T995" s="438"/>
      <c r="U995" s="438"/>
      <c r="V995" s="438"/>
      <c r="W995" s="438"/>
      <c r="X995" s="438"/>
      <c r="Y995" s="187"/>
      <c r="Z995" s="251"/>
      <c r="AA995" s="251"/>
      <c r="AB995" s="251"/>
      <c r="AC995" s="251"/>
      <c r="AD995" s="251"/>
      <c r="AE995" s="251"/>
      <c r="AF995" s="251"/>
      <c r="AG995" s="251"/>
      <c r="AH995" s="251"/>
      <c r="AI995" s="251"/>
      <c r="AJ995" s="251"/>
      <c r="AK995" s="251"/>
      <c r="AL995" s="251"/>
      <c r="AM995" s="411"/>
    </row>
    <row r="996" spans="2:40">
      <c r="B996" s="82" t="s">
        <v>6</v>
      </c>
      <c r="AM996" s="725"/>
    </row>
    <row r="997" spans="2:40" ht="18.75">
      <c r="AJ997" s="251"/>
      <c r="AK997" s="251"/>
      <c r="AL997" s="251"/>
      <c r="AM997" s="251"/>
      <c r="AN997" s="251"/>
    </row>
    <row r="998" spans="2:40" ht="19.5">
      <c r="B998" s="188" t="s">
        <v>492</v>
      </c>
      <c r="C998" s="188"/>
      <c r="D998" s="188"/>
      <c r="E998" s="188"/>
      <c r="F998" s="188"/>
      <c r="G998" s="188"/>
      <c r="H998" s="188"/>
      <c r="I998" s="188"/>
      <c r="J998" s="188"/>
      <c r="K998" s="188"/>
      <c r="L998" s="188"/>
      <c r="M998" s="188"/>
      <c r="N998" s="188"/>
      <c r="O998" s="188"/>
      <c r="P998" s="188"/>
      <c r="Q998" s="188"/>
      <c r="R998" s="188"/>
      <c r="S998" s="188"/>
      <c r="T998" s="188"/>
      <c r="U998" s="188"/>
      <c r="V998" s="188"/>
      <c r="W998" s="188"/>
      <c r="X998" s="188"/>
      <c r="Y998" s="188"/>
      <c r="Z998" s="188"/>
      <c r="AA998" s="188"/>
      <c r="AB998" s="188"/>
      <c r="AC998" s="188"/>
      <c r="AD998" s="188"/>
      <c r="AE998" s="188"/>
      <c r="AF998" s="188"/>
      <c r="AG998" s="188"/>
      <c r="AH998" s="188"/>
      <c r="AJ998" s="671"/>
      <c r="AK998" s="699"/>
      <c r="AL998" s="699"/>
      <c r="AM998" s="699"/>
      <c r="AN998" s="775"/>
    </row>
    <row r="999" spans="2:40" ht="19.5">
      <c r="B999" s="188"/>
      <c r="C999" s="188"/>
      <c r="D999" s="188"/>
      <c r="E999" s="188"/>
      <c r="F999" s="188"/>
      <c r="G999" s="188"/>
      <c r="H999" s="188"/>
      <c r="I999" s="188"/>
      <c r="J999" s="188"/>
      <c r="K999" s="188"/>
      <c r="L999" s="188"/>
      <c r="M999" s="188"/>
      <c r="N999" s="188"/>
      <c r="O999" s="188"/>
      <c r="P999" s="188"/>
      <c r="Q999" s="188"/>
      <c r="R999" s="188"/>
      <c r="S999" s="188"/>
      <c r="T999" s="188"/>
      <c r="U999" s="188"/>
      <c r="V999" s="188"/>
      <c r="W999" s="188"/>
      <c r="X999" s="188"/>
      <c r="Y999" s="188"/>
      <c r="Z999" s="188"/>
      <c r="AA999" s="188"/>
      <c r="AB999" s="188"/>
      <c r="AC999" s="188"/>
      <c r="AD999" s="188"/>
      <c r="AE999" s="188"/>
      <c r="AF999" s="188"/>
      <c r="AG999" s="188"/>
      <c r="AH999" s="188"/>
      <c r="AJ999" s="251"/>
      <c r="AK999" s="251"/>
      <c r="AL999" s="251"/>
      <c r="AM999" s="251"/>
      <c r="AN999" s="251"/>
    </row>
    <row r="1000" spans="2:40" ht="19.5">
      <c r="B1000" s="188" t="s">
        <v>727</v>
      </c>
      <c r="C1000" s="188"/>
      <c r="D1000" s="188"/>
      <c r="E1000" s="188"/>
      <c r="F1000" s="188"/>
      <c r="G1000" s="188"/>
      <c r="H1000" s="188"/>
      <c r="I1000" s="188"/>
      <c r="J1000" s="188"/>
      <c r="K1000" s="188"/>
      <c r="L1000" s="188"/>
      <c r="M1000" s="188"/>
      <c r="N1000" s="188"/>
      <c r="O1000" s="188"/>
      <c r="P1000" s="188"/>
      <c r="Q1000" s="188"/>
      <c r="R1000" s="188"/>
      <c r="S1000" s="188"/>
      <c r="T1000" s="188"/>
      <c r="U1000" s="188"/>
      <c r="V1000" s="188"/>
      <c r="W1000" s="188"/>
      <c r="X1000" s="188"/>
      <c r="Y1000" s="188"/>
      <c r="Z1000" s="188"/>
      <c r="AA1000" s="188"/>
      <c r="AB1000" s="188"/>
      <c r="AC1000" s="188"/>
      <c r="AD1000" s="188"/>
      <c r="AE1000" s="188"/>
      <c r="AF1000" s="188"/>
      <c r="AG1000" s="188"/>
      <c r="AH1000" s="188"/>
      <c r="AJ1000" s="671"/>
      <c r="AK1000" s="699"/>
      <c r="AL1000" s="699"/>
      <c r="AM1000" s="699"/>
      <c r="AN1000" s="775"/>
    </row>
    <row r="1001" spans="2:40" ht="18.75">
      <c r="B1001" s="188"/>
      <c r="C1001" s="188"/>
      <c r="D1001" s="188"/>
      <c r="E1001" s="188"/>
      <c r="F1001" s="188"/>
      <c r="G1001" s="188"/>
      <c r="H1001" s="188"/>
      <c r="I1001" s="188"/>
      <c r="J1001" s="188"/>
      <c r="K1001" s="188"/>
      <c r="L1001" s="188"/>
      <c r="M1001" s="188"/>
      <c r="N1001" s="188"/>
      <c r="O1001" s="188"/>
      <c r="P1001" s="188"/>
      <c r="Q1001" s="188"/>
      <c r="R1001" s="188"/>
      <c r="S1001" s="188"/>
      <c r="T1001" s="188"/>
      <c r="U1001" s="188"/>
      <c r="V1001" s="188"/>
      <c r="W1001" s="188"/>
      <c r="X1001" s="188"/>
      <c r="Y1001" s="188"/>
      <c r="Z1001" s="188"/>
      <c r="AA1001" s="188"/>
      <c r="AB1001" s="188"/>
      <c r="AC1001" s="188"/>
      <c r="AD1001" s="188"/>
      <c r="AE1001" s="188"/>
      <c r="AF1001" s="188"/>
      <c r="AG1001" s="188"/>
      <c r="AH1001" s="188"/>
      <c r="AM1001" s="456"/>
      <c r="AN1001" s="776"/>
    </row>
    <row r="1002" spans="2:40" ht="18.75" customHeight="1">
      <c r="B1002" s="1" t="s">
        <v>86</v>
      </c>
      <c r="AM1002" s="456"/>
    </row>
    <row r="1003" spans="2:40" ht="19.5">
      <c r="B1003" s="189" t="s">
        <v>1069</v>
      </c>
      <c r="C1003" s="189"/>
      <c r="D1003" s="189"/>
      <c r="E1003" s="189"/>
      <c r="F1003" s="189"/>
      <c r="G1003" s="189"/>
      <c r="H1003" s="189"/>
      <c r="I1003" s="189"/>
      <c r="J1003" s="189"/>
      <c r="K1003" s="189"/>
      <c r="L1003" s="189"/>
      <c r="M1003" s="189"/>
      <c r="N1003" s="189"/>
      <c r="O1003" s="189"/>
      <c r="P1003" s="189"/>
      <c r="Q1003" s="189"/>
      <c r="R1003" s="189"/>
      <c r="S1003" s="189"/>
      <c r="T1003" s="189"/>
      <c r="U1003" s="189"/>
      <c r="V1003" s="189"/>
      <c r="W1003" s="189"/>
      <c r="X1003" s="189"/>
      <c r="Y1003" s="189"/>
      <c r="Z1003" s="189"/>
      <c r="AA1003" s="189"/>
      <c r="AB1003" s="189"/>
      <c r="AC1003" s="189"/>
      <c r="AD1003" s="189"/>
      <c r="AE1003" s="189"/>
      <c r="AF1003" s="189"/>
      <c r="AG1003" s="189"/>
      <c r="AH1003" s="189"/>
      <c r="AJ1003" s="671"/>
      <c r="AK1003" s="699"/>
      <c r="AL1003" s="699"/>
      <c r="AM1003" s="699"/>
      <c r="AN1003" s="775"/>
    </row>
    <row r="1004" spans="2:40" ht="18.75">
      <c r="AM1004" s="456"/>
    </row>
    <row r="1007" spans="2:40">
      <c r="AM1007" s="456"/>
    </row>
    <row r="1008" spans="2:40">
      <c r="AM1008" s="456"/>
    </row>
    <row r="1012" spans="39:39">
      <c r="AM1012" s="456"/>
    </row>
  </sheetData>
  <mergeCells count="2034">
    <mergeCell ref="A8:AH8"/>
    <mergeCell ref="A9:AH9"/>
    <mergeCell ref="AJ11:AN11"/>
    <mergeCell ref="B12:AH12"/>
    <mergeCell ref="AJ12:AN12"/>
    <mergeCell ref="B13:AH13"/>
    <mergeCell ref="AJ13:AN13"/>
    <mergeCell ref="B14:AH14"/>
    <mergeCell ref="AJ14:AN14"/>
    <mergeCell ref="B15:AH15"/>
    <mergeCell ref="AJ15:AN15"/>
    <mergeCell ref="B16:AH16"/>
    <mergeCell ref="AJ16:AN16"/>
    <mergeCell ref="B17:AH17"/>
    <mergeCell ref="AJ17:AN17"/>
    <mergeCell ref="B18:AH18"/>
    <mergeCell ref="AJ18:AN18"/>
    <mergeCell ref="B19:AH19"/>
    <mergeCell ref="AJ19:AN19"/>
    <mergeCell ref="B20:AH20"/>
    <mergeCell ref="AJ20:AN20"/>
    <mergeCell ref="B21:AH21"/>
    <mergeCell ref="AJ21:AN21"/>
    <mergeCell ref="B22:AH22"/>
    <mergeCell ref="AJ22:AN22"/>
    <mergeCell ref="AJ24:AN24"/>
    <mergeCell ref="B25:AG25"/>
    <mergeCell ref="AJ25:AN25"/>
    <mergeCell ref="AJ26:AN26"/>
    <mergeCell ref="AJ27:AN27"/>
    <mergeCell ref="AJ28:AN28"/>
    <mergeCell ref="A31:AH31"/>
    <mergeCell ref="B32:AI32"/>
    <mergeCell ref="AJ32:AN32"/>
    <mergeCell ref="B33:I33"/>
    <mergeCell ref="J33:R33"/>
    <mergeCell ref="S33:U33"/>
    <mergeCell ref="V33:AG33"/>
    <mergeCell ref="AJ33:AN33"/>
    <mergeCell ref="AJ34:AN34"/>
    <mergeCell ref="A39:AH39"/>
    <mergeCell ref="B40:AH40"/>
    <mergeCell ref="AJ40:AN40"/>
    <mergeCell ref="B41:AH41"/>
    <mergeCell ref="AJ41:AN41"/>
    <mergeCell ref="B42:AH42"/>
    <mergeCell ref="AJ42:AN42"/>
    <mergeCell ref="B43:AH43"/>
    <mergeCell ref="AJ43:AN43"/>
    <mergeCell ref="B44:AH44"/>
    <mergeCell ref="AJ44:AN44"/>
    <mergeCell ref="B45:AH45"/>
    <mergeCell ref="AJ45:AN45"/>
    <mergeCell ref="B46:AH46"/>
    <mergeCell ref="AJ46:AN46"/>
    <mergeCell ref="B47:AH47"/>
    <mergeCell ref="AJ47:AN47"/>
    <mergeCell ref="A49:AH49"/>
    <mergeCell ref="B50:AH50"/>
    <mergeCell ref="AJ50:AN50"/>
    <mergeCell ref="B51:AH51"/>
    <mergeCell ref="AJ51:AN51"/>
    <mergeCell ref="B52:AH52"/>
    <mergeCell ref="AJ52:AN52"/>
    <mergeCell ref="B54:AH54"/>
    <mergeCell ref="AJ54:AN54"/>
    <mergeCell ref="G55:J55"/>
    <mergeCell ref="M55:P55"/>
    <mergeCell ref="S55:V55"/>
    <mergeCell ref="B56:AH56"/>
    <mergeCell ref="AJ56:AN56"/>
    <mergeCell ref="B59:AH59"/>
    <mergeCell ref="AJ59:AN59"/>
    <mergeCell ref="AJ60:AN60"/>
    <mergeCell ref="B62:AH62"/>
    <mergeCell ref="AJ62:AN62"/>
    <mergeCell ref="B63:AH63"/>
    <mergeCell ref="B64:AH64"/>
    <mergeCell ref="AJ64:AN64"/>
    <mergeCell ref="B65:AH65"/>
    <mergeCell ref="AJ65:AN65"/>
    <mergeCell ref="B66:AH66"/>
    <mergeCell ref="AJ66:AN66"/>
    <mergeCell ref="B67:AH67"/>
    <mergeCell ref="AJ67:AN67"/>
    <mergeCell ref="B68:AH68"/>
    <mergeCell ref="B69:AH69"/>
    <mergeCell ref="AJ69:AN69"/>
    <mergeCell ref="B70:AH70"/>
    <mergeCell ref="B72:AH72"/>
    <mergeCell ref="AJ72:AN72"/>
    <mergeCell ref="B73:AH73"/>
    <mergeCell ref="B76:AH76"/>
    <mergeCell ref="AJ76:AN76"/>
    <mergeCell ref="B77:AH77"/>
    <mergeCell ref="B78:AH78"/>
    <mergeCell ref="AJ78:AN78"/>
    <mergeCell ref="A80:AH80"/>
    <mergeCell ref="B81:AH81"/>
    <mergeCell ref="AJ81:AN81"/>
    <mergeCell ref="AJ82:AN82"/>
    <mergeCell ref="A84:AH84"/>
    <mergeCell ref="B85:AH85"/>
    <mergeCell ref="AJ85:AN85"/>
    <mergeCell ref="B86:AH86"/>
    <mergeCell ref="AJ86:AN86"/>
    <mergeCell ref="B87:AH87"/>
    <mergeCell ref="AJ87:AN87"/>
    <mergeCell ref="B88:AH88"/>
    <mergeCell ref="AJ88:AN88"/>
    <mergeCell ref="A90:AH90"/>
    <mergeCell ref="A91:AH91"/>
    <mergeCell ref="B92:AH92"/>
    <mergeCell ref="B93:G93"/>
    <mergeCell ref="H93:L93"/>
    <mergeCell ref="M93:Q93"/>
    <mergeCell ref="R93:V93"/>
    <mergeCell ref="B94:G94"/>
    <mergeCell ref="H94:L94"/>
    <mergeCell ref="M94:Q94"/>
    <mergeCell ref="R94:V94"/>
    <mergeCell ref="B95:G95"/>
    <mergeCell ref="H95:L95"/>
    <mergeCell ref="M95:Q95"/>
    <mergeCell ref="R95:V95"/>
    <mergeCell ref="B96:AH96"/>
    <mergeCell ref="A100:AH100"/>
    <mergeCell ref="B101:AH101"/>
    <mergeCell ref="AJ101:AN101"/>
    <mergeCell ref="B102:AH102"/>
    <mergeCell ref="N103:R103"/>
    <mergeCell ref="X103:AB103"/>
    <mergeCell ref="B104:AH104"/>
    <mergeCell ref="B105:AH105"/>
    <mergeCell ref="B108:AH108"/>
    <mergeCell ref="AJ108:AN108"/>
    <mergeCell ref="B109:AH109"/>
    <mergeCell ref="AJ109:AN109"/>
    <mergeCell ref="B110:AH110"/>
    <mergeCell ref="AJ112:AN112"/>
    <mergeCell ref="B116:AH116"/>
    <mergeCell ref="AJ116:AN116"/>
    <mergeCell ref="B117:AH117"/>
    <mergeCell ref="B118:AM118"/>
    <mergeCell ref="B120:AH120"/>
    <mergeCell ref="AJ120:AN120"/>
    <mergeCell ref="B121:AH121"/>
    <mergeCell ref="AJ121:AN121"/>
    <mergeCell ref="AJ122:AN122"/>
    <mergeCell ref="B124:AH124"/>
    <mergeCell ref="AJ126:AN126"/>
    <mergeCell ref="B128:AH128"/>
    <mergeCell ref="AJ128:AN128"/>
    <mergeCell ref="B129:AH129"/>
    <mergeCell ref="AJ129:AN129"/>
    <mergeCell ref="B130:AH130"/>
    <mergeCell ref="AJ132:AN132"/>
    <mergeCell ref="B133:AH133"/>
    <mergeCell ref="AJ133:AN133"/>
    <mergeCell ref="A135:AH135"/>
    <mergeCell ref="A137:AH137"/>
    <mergeCell ref="B138:AH138"/>
    <mergeCell ref="B139:AH139"/>
    <mergeCell ref="AJ139:AN139"/>
    <mergeCell ref="B140:AH140"/>
    <mergeCell ref="AJ140:AN140"/>
    <mergeCell ref="B141:AH141"/>
    <mergeCell ref="AJ141:AN141"/>
    <mergeCell ref="B142:AH142"/>
    <mergeCell ref="AJ142:AN142"/>
    <mergeCell ref="B143:AH143"/>
    <mergeCell ref="AJ143:AN143"/>
    <mergeCell ref="B144:AH144"/>
    <mergeCell ref="AJ144:AN144"/>
    <mergeCell ref="B145:AH145"/>
    <mergeCell ref="AJ145:AN145"/>
    <mergeCell ref="B146:AH146"/>
    <mergeCell ref="B149:AH149"/>
    <mergeCell ref="AJ149:AN149"/>
    <mergeCell ref="B150:AH150"/>
    <mergeCell ref="A154:AH154"/>
    <mergeCell ref="B155:AH155"/>
    <mergeCell ref="AJ155:AN155"/>
    <mergeCell ref="B156:AH156"/>
    <mergeCell ref="AJ156:AN156"/>
    <mergeCell ref="AJ157:AN157"/>
    <mergeCell ref="AJ158:AN158"/>
    <mergeCell ref="A160:AA160"/>
    <mergeCell ref="B161:AD161"/>
    <mergeCell ref="AE161:AI161"/>
    <mergeCell ref="AJ161:AN161"/>
    <mergeCell ref="B162:Q162"/>
    <mergeCell ref="R162:AN162"/>
    <mergeCell ref="B163:Q163"/>
    <mergeCell ref="R163:AN163"/>
    <mergeCell ref="B164:Q164"/>
    <mergeCell ref="R164:AN164"/>
    <mergeCell ref="B165:AH165"/>
    <mergeCell ref="AJ165:AN165"/>
    <mergeCell ref="B167:AH167"/>
    <mergeCell ref="A170:AH170"/>
    <mergeCell ref="B171:AH171"/>
    <mergeCell ref="AJ171:AN171"/>
    <mergeCell ref="B172:AH172"/>
    <mergeCell ref="AJ172:AN172"/>
    <mergeCell ref="B173:Q173"/>
    <mergeCell ref="R173:AH173"/>
    <mergeCell ref="B174:Q174"/>
    <mergeCell ref="R174:AH174"/>
    <mergeCell ref="B175:AH175"/>
    <mergeCell ref="AJ175:AN175"/>
    <mergeCell ref="E177:K177"/>
    <mergeCell ref="L177:P177"/>
    <mergeCell ref="T177:V177"/>
    <mergeCell ref="W177:AA177"/>
    <mergeCell ref="E178:K178"/>
    <mergeCell ref="L178:P178"/>
    <mergeCell ref="T178:V178"/>
    <mergeCell ref="W178:AA178"/>
    <mergeCell ref="AJ179:AN179"/>
    <mergeCell ref="D181:N181"/>
    <mergeCell ref="O181:W181"/>
    <mergeCell ref="B182:AH182"/>
    <mergeCell ref="AJ182:AN182"/>
    <mergeCell ref="B183:AH183"/>
    <mergeCell ref="AJ183:AN183"/>
    <mergeCell ref="B184:AH184"/>
    <mergeCell ref="B185:Q185"/>
    <mergeCell ref="R185:U185"/>
    <mergeCell ref="B186:Q186"/>
    <mergeCell ref="R186:U186"/>
    <mergeCell ref="B187:Q187"/>
    <mergeCell ref="R187:U187"/>
    <mergeCell ref="B188:Q188"/>
    <mergeCell ref="R188:U188"/>
    <mergeCell ref="B189:Q189"/>
    <mergeCell ref="R189:AN189"/>
    <mergeCell ref="A191:AH191"/>
    <mergeCell ref="AJ192:AN192"/>
    <mergeCell ref="AJ193:AN193"/>
    <mergeCell ref="B194:AH194"/>
    <mergeCell ref="AJ194:AN194"/>
    <mergeCell ref="B195:AH195"/>
    <mergeCell ref="B196:AH196"/>
    <mergeCell ref="AJ196:AN196"/>
    <mergeCell ref="B197:AH197"/>
    <mergeCell ref="B198:AH198"/>
    <mergeCell ref="B199:AH199"/>
    <mergeCell ref="B200:AH200"/>
    <mergeCell ref="AJ203:AN203"/>
    <mergeCell ref="B204:AI204"/>
    <mergeCell ref="AJ205:AN205"/>
    <mergeCell ref="A208:AH208"/>
    <mergeCell ref="AJ209:AN209"/>
    <mergeCell ref="B211:AI211"/>
    <mergeCell ref="AJ211:AN211"/>
    <mergeCell ref="B212:AH212"/>
    <mergeCell ref="B213:AH213"/>
    <mergeCell ref="B216:AF216"/>
    <mergeCell ref="AJ216:AN216"/>
    <mergeCell ref="A218:AH218"/>
    <mergeCell ref="B219:AH219"/>
    <mergeCell ref="AJ219:AN219"/>
    <mergeCell ref="B220:AH220"/>
    <mergeCell ref="AJ220:AN220"/>
    <mergeCell ref="B221:AH221"/>
    <mergeCell ref="AJ221:AN221"/>
    <mergeCell ref="A223:AH223"/>
    <mergeCell ref="A224:AH224"/>
    <mergeCell ref="A225:AH225"/>
    <mergeCell ref="B226:AH226"/>
    <mergeCell ref="AJ226:AN226"/>
    <mergeCell ref="B227:AH227"/>
    <mergeCell ref="AJ227:AN227"/>
    <mergeCell ref="B228:AH228"/>
    <mergeCell ref="B229:E229"/>
    <mergeCell ref="F229:AN229"/>
    <mergeCell ref="B230:E230"/>
    <mergeCell ref="H230:J230"/>
    <mergeCell ref="K230:L230"/>
    <mergeCell ref="M230:N230"/>
    <mergeCell ref="P230:T230"/>
    <mergeCell ref="V230:Z230"/>
    <mergeCell ref="AB230:AN230"/>
    <mergeCell ref="H231:M231"/>
    <mergeCell ref="P231:R231"/>
    <mergeCell ref="T231:V231"/>
    <mergeCell ref="X231:AA231"/>
    <mergeCell ref="AD231:AN231"/>
    <mergeCell ref="H232:J232"/>
    <mergeCell ref="L232:O232"/>
    <mergeCell ref="Q232:T232"/>
    <mergeCell ref="V232:Y232"/>
    <mergeCell ref="AA232:AC232"/>
    <mergeCell ref="AE232:AM232"/>
    <mergeCell ref="B233:E233"/>
    <mergeCell ref="H233:L233"/>
    <mergeCell ref="N233:Q233"/>
    <mergeCell ref="S233:U233"/>
    <mergeCell ref="W233:Z233"/>
    <mergeCell ref="AB233:AN233"/>
    <mergeCell ref="B236:L236"/>
    <mergeCell ref="M236:X236"/>
    <mergeCell ref="Y236:AC236"/>
    <mergeCell ref="AD236:AN236"/>
    <mergeCell ref="B237:L237"/>
    <mergeCell ref="M237:O237"/>
    <mergeCell ref="R237:S237"/>
    <mergeCell ref="U237:V237"/>
    <mergeCell ref="W237:X237"/>
    <mergeCell ref="Y237:AC237"/>
    <mergeCell ref="AD237:AN237"/>
    <mergeCell ref="B238:L238"/>
    <mergeCell ref="M238:O238"/>
    <mergeCell ref="R238:S238"/>
    <mergeCell ref="U238:V238"/>
    <mergeCell ref="W238:X238"/>
    <mergeCell ref="Y238:AC238"/>
    <mergeCell ref="AD238:AN238"/>
    <mergeCell ref="B239:L239"/>
    <mergeCell ref="M239:O239"/>
    <mergeCell ref="R239:S239"/>
    <mergeCell ref="U239:V239"/>
    <mergeCell ref="W239:X239"/>
    <mergeCell ref="Y239:AC239"/>
    <mergeCell ref="AD239:AN239"/>
    <mergeCell ref="A241:AH241"/>
    <mergeCell ref="B242:AH242"/>
    <mergeCell ref="B243:AH243"/>
    <mergeCell ref="AJ243:AN243"/>
    <mergeCell ref="B244:AH244"/>
    <mergeCell ref="AJ244:AN244"/>
    <mergeCell ref="B245:AH245"/>
    <mergeCell ref="AJ245:AN245"/>
    <mergeCell ref="B246:AH246"/>
    <mergeCell ref="AJ246:AN246"/>
    <mergeCell ref="B247:AH247"/>
    <mergeCell ref="AJ247:AN247"/>
    <mergeCell ref="B249:AH249"/>
    <mergeCell ref="B250:AH250"/>
    <mergeCell ref="AJ250:AN250"/>
    <mergeCell ref="B251:AH251"/>
    <mergeCell ref="AJ251:AN251"/>
    <mergeCell ref="B252:AH252"/>
    <mergeCell ref="AJ252:AN252"/>
    <mergeCell ref="P253:AN253"/>
    <mergeCell ref="B255:AH255"/>
    <mergeCell ref="AJ255:AN255"/>
    <mergeCell ref="B256:AH256"/>
    <mergeCell ref="AJ256:AN256"/>
    <mergeCell ref="B257:AH257"/>
    <mergeCell ref="AJ257:AN257"/>
    <mergeCell ref="B258:AH258"/>
    <mergeCell ref="AJ258:AN258"/>
    <mergeCell ref="B259:AH259"/>
    <mergeCell ref="AJ259:AN259"/>
    <mergeCell ref="B260:AH260"/>
    <mergeCell ref="B261:AN261"/>
    <mergeCell ref="AJ263:AN263"/>
    <mergeCell ref="B264:AH264"/>
    <mergeCell ref="AJ264:AN264"/>
    <mergeCell ref="B265:AH265"/>
    <mergeCell ref="AJ265:AN265"/>
    <mergeCell ref="AJ266:AN266"/>
    <mergeCell ref="B267:AH267"/>
    <mergeCell ref="AJ267:AN267"/>
    <mergeCell ref="B268:AH268"/>
    <mergeCell ref="AJ268:AN268"/>
    <mergeCell ref="B269:AH269"/>
    <mergeCell ref="AJ269:AN269"/>
    <mergeCell ref="B270:K270"/>
    <mergeCell ref="L270:AN270"/>
    <mergeCell ref="A272:AH272"/>
    <mergeCell ref="B273:AH273"/>
    <mergeCell ref="AJ273:AN273"/>
    <mergeCell ref="AJ274:AN274"/>
    <mergeCell ref="B275:AG275"/>
    <mergeCell ref="AJ275:AN275"/>
    <mergeCell ref="B276:AH276"/>
    <mergeCell ref="AJ276:AN276"/>
    <mergeCell ref="B277:AH277"/>
    <mergeCell ref="AJ277:AN277"/>
    <mergeCell ref="B278:AH278"/>
    <mergeCell ref="AJ278:AN278"/>
    <mergeCell ref="B280:AH280"/>
    <mergeCell ref="AJ280:AN280"/>
    <mergeCell ref="B281:AH281"/>
    <mergeCell ref="AJ281:AN281"/>
    <mergeCell ref="B282:AH282"/>
    <mergeCell ref="AJ282:AN282"/>
    <mergeCell ref="B283:AH283"/>
    <mergeCell ref="AJ283:AN283"/>
    <mergeCell ref="AJ285:AN285"/>
    <mergeCell ref="AJ286:AN286"/>
    <mergeCell ref="A288:AH288"/>
    <mergeCell ref="B289:AH289"/>
    <mergeCell ref="AJ289:AM289"/>
    <mergeCell ref="B290:AH290"/>
    <mergeCell ref="AJ290:AM290"/>
    <mergeCell ref="B291:AG291"/>
    <mergeCell ref="B292:AH292"/>
    <mergeCell ref="AJ292:AN292"/>
    <mergeCell ref="AJ295:AN295"/>
    <mergeCell ref="B296:AH296"/>
    <mergeCell ref="B297:AH297"/>
    <mergeCell ref="AJ297:AN297"/>
    <mergeCell ref="B298:AH298"/>
    <mergeCell ref="AJ298:AN298"/>
    <mergeCell ref="AJ299:AN299"/>
    <mergeCell ref="B301:AH301"/>
    <mergeCell ref="AJ301:AN301"/>
    <mergeCell ref="B302:AH302"/>
    <mergeCell ref="AJ302:AN302"/>
    <mergeCell ref="B303:AH303"/>
    <mergeCell ref="AJ303:AN303"/>
    <mergeCell ref="B304:L304"/>
    <mergeCell ref="M304:AN304"/>
    <mergeCell ref="B305:L305"/>
    <mergeCell ref="M305:AN305"/>
    <mergeCell ref="A307:AH307"/>
    <mergeCell ref="B308:F308"/>
    <mergeCell ref="G308:I308"/>
    <mergeCell ref="J308:N308"/>
    <mergeCell ref="O308:Z308"/>
    <mergeCell ref="AA308:AC308"/>
    <mergeCell ref="AD308:AH308"/>
    <mergeCell ref="B309:AH309"/>
    <mergeCell ref="AJ309:AN309"/>
    <mergeCell ref="B310:AH310"/>
    <mergeCell ref="AJ310:AN310"/>
    <mergeCell ref="B311:J311"/>
    <mergeCell ref="K311:M311"/>
    <mergeCell ref="N311:O311"/>
    <mergeCell ref="P311:R311"/>
    <mergeCell ref="S311:T311"/>
    <mergeCell ref="U311:W311"/>
    <mergeCell ref="X311:AH311"/>
    <mergeCell ref="B312:AH312"/>
    <mergeCell ref="AJ312:AN312"/>
    <mergeCell ref="C313:J313"/>
    <mergeCell ref="K313:M313"/>
    <mergeCell ref="N313:O313"/>
    <mergeCell ref="P313:R313"/>
    <mergeCell ref="S313:T313"/>
    <mergeCell ref="U313:W313"/>
    <mergeCell ref="X313:AH313"/>
    <mergeCell ref="B314:AH314"/>
    <mergeCell ref="AJ314:AN314"/>
    <mergeCell ref="B315:AH315"/>
    <mergeCell ref="AJ315:AN315"/>
    <mergeCell ref="C316:J316"/>
    <mergeCell ref="K316:W316"/>
    <mergeCell ref="C317:J317"/>
    <mergeCell ref="K317:M317"/>
    <mergeCell ref="N317:O317"/>
    <mergeCell ref="P317:R317"/>
    <mergeCell ref="S317:T317"/>
    <mergeCell ref="U317:W317"/>
    <mergeCell ref="X317:AH317"/>
    <mergeCell ref="B318:AH318"/>
    <mergeCell ref="AJ318:AN318"/>
    <mergeCell ref="C319:J319"/>
    <mergeCell ref="K319:M319"/>
    <mergeCell ref="N319:O319"/>
    <mergeCell ref="P319:R319"/>
    <mergeCell ref="S319:T319"/>
    <mergeCell ref="U319:W319"/>
    <mergeCell ref="X319:AH319"/>
    <mergeCell ref="B320:AH320"/>
    <mergeCell ref="B321:AH321"/>
    <mergeCell ref="AJ321:AN321"/>
    <mergeCell ref="B322:AH322"/>
    <mergeCell ref="AJ322:AN322"/>
    <mergeCell ref="B323:AH323"/>
    <mergeCell ref="AJ323:AN323"/>
    <mergeCell ref="B324:AH324"/>
    <mergeCell ref="AJ324:AN324"/>
    <mergeCell ref="B325:AH325"/>
    <mergeCell ref="AJ325:AN325"/>
    <mergeCell ref="B326:AH326"/>
    <mergeCell ref="AJ326:AN326"/>
    <mergeCell ref="B327:AH327"/>
    <mergeCell ref="AJ327:AN327"/>
    <mergeCell ref="AJ328:AN328"/>
    <mergeCell ref="B330:AH330"/>
    <mergeCell ref="AJ330:AN330"/>
    <mergeCell ref="B331:AH331"/>
    <mergeCell ref="AJ331:AN331"/>
    <mergeCell ref="AJ332:AN332"/>
    <mergeCell ref="AJ333:AN333"/>
    <mergeCell ref="B334:AH334"/>
    <mergeCell ref="AJ334:AN334"/>
    <mergeCell ref="B335:AF335"/>
    <mergeCell ref="AJ335:AN335"/>
    <mergeCell ref="AJ336:AN336"/>
    <mergeCell ref="AJ337:AN337"/>
    <mergeCell ref="A339:AI339"/>
    <mergeCell ref="AJ340:AN340"/>
    <mergeCell ref="AJ342:AN342"/>
    <mergeCell ref="AJ343:AN343"/>
    <mergeCell ref="AJ344:AN344"/>
    <mergeCell ref="AJ345:AN345"/>
    <mergeCell ref="AJ346:AN346"/>
    <mergeCell ref="AJ347:AN347"/>
    <mergeCell ref="AJ348:AN348"/>
    <mergeCell ref="AJ349:AN349"/>
    <mergeCell ref="A351:AG351"/>
    <mergeCell ref="AJ352:AN352"/>
    <mergeCell ref="AJ353:AN353"/>
    <mergeCell ref="AJ354:AN354"/>
    <mergeCell ref="AJ355:AN355"/>
    <mergeCell ref="AJ356:AN356"/>
    <mergeCell ref="A358:AH358"/>
    <mergeCell ref="A359:AH359"/>
    <mergeCell ref="B360:AH360"/>
    <mergeCell ref="AJ360:AN360"/>
    <mergeCell ref="B361:AH361"/>
    <mergeCell ref="B362:AH362"/>
    <mergeCell ref="AJ362:AN362"/>
    <mergeCell ref="B363:AH363"/>
    <mergeCell ref="AJ364:AN364"/>
    <mergeCell ref="AJ365:AN365"/>
    <mergeCell ref="B366:AH366"/>
    <mergeCell ref="B367:AH367"/>
    <mergeCell ref="AJ367:AN367"/>
    <mergeCell ref="B368:AH368"/>
    <mergeCell ref="AJ368:AN368"/>
    <mergeCell ref="B369:AH369"/>
    <mergeCell ref="AJ369:AN369"/>
    <mergeCell ref="B370:AH370"/>
    <mergeCell ref="AJ370:AN370"/>
    <mergeCell ref="A372:AH372"/>
    <mergeCell ref="AJ372:AN372"/>
    <mergeCell ref="B373:AH373"/>
    <mergeCell ref="B374:AH374"/>
    <mergeCell ref="AJ374:AN374"/>
    <mergeCell ref="B375:AH375"/>
    <mergeCell ref="AJ375:AN375"/>
    <mergeCell ref="B376:AH376"/>
    <mergeCell ref="AJ376:AN376"/>
    <mergeCell ref="B377:AH377"/>
    <mergeCell ref="AJ377:AN377"/>
    <mergeCell ref="B378:AH378"/>
    <mergeCell ref="AJ378:AN378"/>
    <mergeCell ref="B379:AH379"/>
    <mergeCell ref="AJ379:AN379"/>
    <mergeCell ref="B380:AI380"/>
    <mergeCell ref="AJ380:AN380"/>
    <mergeCell ref="B381:AH381"/>
    <mergeCell ref="AJ381:AN381"/>
    <mergeCell ref="B382:AH382"/>
    <mergeCell ref="AJ382:AN382"/>
    <mergeCell ref="B383:AH383"/>
    <mergeCell ref="AJ383:AN383"/>
    <mergeCell ref="B384:AH384"/>
    <mergeCell ref="AJ384:AN384"/>
    <mergeCell ref="B385:AH385"/>
    <mergeCell ref="AJ385:AN385"/>
    <mergeCell ref="B386:AH386"/>
    <mergeCell ref="AJ386:AN386"/>
    <mergeCell ref="A388:AH388"/>
    <mergeCell ref="B389:AH389"/>
    <mergeCell ref="AJ389:AN389"/>
    <mergeCell ref="B390:E390"/>
    <mergeCell ref="F390:Z390"/>
    <mergeCell ref="AA390:AI390"/>
    <mergeCell ref="AJ390:AL390"/>
    <mergeCell ref="AM390:AN390"/>
    <mergeCell ref="B391:AH391"/>
    <mergeCell ref="AJ391:AN391"/>
    <mergeCell ref="B392:E392"/>
    <mergeCell ref="F392:AN392"/>
    <mergeCell ref="B393:AI393"/>
    <mergeCell ref="AJ393:AN393"/>
    <mergeCell ref="B394:AH394"/>
    <mergeCell ref="AJ394:AN394"/>
    <mergeCell ref="A396:AH396"/>
    <mergeCell ref="B397:AH397"/>
    <mergeCell ref="AJ397:AN397"/>
    <mergeCell ref="AJ398:AN398"/>
    <mergeCell ref="A401:AH401"/>
    <mergeCell ref="B402:AH402"/>
    <mergeCell ref="AJ402:AN402"/>
    <mergeCell ref="B403:G403"/>
    <mergeCell ref="H403:AN403"/>
    <mergeCell ref="B404:AH404"/>
    <mergeCell ref="B405:AH405"/>
    <mergeCell ref="AJ405:AN405"/>
    <mergeCell ref="B406:AH406"/>
    <mergeCell ref="AJ406:AN406"/>
    <mergeCell ref="B407:AH407"/>
    <mergeCell ref="AJ407:AN407"/>
    <mergeCell ref="B408:AH408"/>
    <mergeCell ref="AJ408:AN408"/>
    <mergeCell ref="B409:AH409"/>
    <mergeCell ref="AJ409:AN409"/>
    <mergeCell ref="B410:AH410"/>
    <mergeCell ref="B411:AH411"/>
    <mergeCell ref="B412:AH412"/>
    <mergeCell ref="AJ412:AN412"/>
    <mergeCell ref="A414:AH414"/>
    <mergeCell ref="A415:AH415"/>
    <mergeCell ref="B416:AH416"/>
    <mergeCell ref="AJ416:AN416"/>
    <mergeCell ref="B417:AH417"/>
    <mergeCell ref="AJ417:AN417"/>
    <mergeCell ref="B418:F418"/>
    <mergeCell ref="H418:J418"/>
    <mergeCell ref="K418:L418"/>
    <mergeCell ref="M418:P418"/>
    <mergeCell ref="Q418:AH418"/>
    <mergeCell ref="Q419:AH419"/>
    <mergeCell ref="B420:AH420"/>
    <mergeCell ref="AJ420:AN420"/>
    <mergeCell ref="B421:F421"/>
    <mergeCell ref="H421:J421"/>
    <mergeCell ref="M421:P421"/>
    <mergeCell ref="Q421:AH421"/>
    <mergeCell ref="B422:F422"/>
    <mergeCell ref="H422:J422"/>
    <mergeCell ref="B423:AH423"/>
    <mergeCell ref="AJ423:AN423"/>
    <mergeCell ref="B424:AH424"/>
    <mergeCell ref="AJ424:AN424"/>
    <mergeCell ref="A426:AH426"/>
    <mergeCell ref="B427:AH427"/>
    <mergeCell ref="AJ427:AN427"/>
    <mergeCell ref="B428:AH428"/>
    <mergeCell ref="AJ428:AN428"/>
    <mergeCell ref="B429:AH429"/>
    <mergeCell ref="AJ429:AN429"/>
    <mergeCell ref="B430:AH430"/>
    <mergeCell ref="AJ430:AN430"/>
    <mergeCell ref="B431:AH431"/>
    <mergeCell ref="B432:AH432"/>
    <mergeCell ref="AJ432:AN432"/>
    <mergeCell ref="B433:AH433"/>
    <mergeCell ref="AJ433:AN433"/>
    <mergeCell ref="B434:AH434"/>
    <mergeCell ref="AJ434:AN434"/>
    <mergeCell ref="B435:AH435"/>
    <mergeCell ref="AJ435:AN435"/>
    <mergeCell ref="B436:AH436"/>
    <mergeCell ref="AJ436:AN436"/>
    <mergeCell ref="AJ437:AN437"/>
    <mergeCell ref="A439:AH439"/>
    <mergeCell ref="B440:AH440"/>
    <mergeCell ref="AJ440:AN440"/>
    <mergeCell ref="B441:AH441"/>
    <mergeCell ref="AJ441:AN441"/>
    <mergeCell ref="B442:AH442"/>
    <mergeCell ref="AJ442:AN442"/>
    <mergeCell ref="B443:AH443"/>
    <mergeCell ref="AJ443:AN443"/>
    <mergeCell ref="A445:AH445"/>
    <mergeCell ref="B446:AH446"/>
    <mergeCell ref="AJ446:AN446"/>
    <mergeCell ref="B447:AH447"/>
    <mergeCell ref="AJ447:AN447"/>
    <mergeCell ref="B448:AH448"/>
    <mergeCell ref="AJ448:AN448"/>
    <mergeCell ref="B449:AH449"/>
    <mergeCell ref="AJ450:AN450"/>
    <mergeCell ref="A452:AH452"/>
    <mergeCell ref="B453:AH453"/>
    <mergeCell ref="A457:AH457"/>
    <mergeCell ref="B458:AH458"/>
    <mergeCell ref="AJ458:AN458"/>
    <mergeCell ref="B459:AH459"/>
    <mergeCell ref="AJ459:AN459"/>
    <mergeCell ref="B460:AH460"/>
    <mergeCell ref="AJ460:AN460"/>
    <mergeCell ref="B461:AH461"/>
    <mergeCell ref="B462:AH462"/>
    <mergeCell ref="AJ462:AN462"/>
    <mergeCell ref="A464:AH464"/>
    <mergeCell ref="B465:AH465"/>
    <mergeCell ref="AJ465:AN465"/>
    <mergeCell ref="A467:AH467"/>
    <mergeCell ref="A468:AH468"/>
    <mergeCell ref="B469:AG469"/>
    <mergeCell ref="AH469:AI469"/>
    <mergeCell ref="AJ469:AM469"/>
    <mergeCell ref="AJ470:AN470"/>
    <mergeCell ref="A473:AH473"/>
    <mergeCell ref="B474:AH474"/>
    <mergeCell ref="B475:H475"/>
    <mergeCell ref="I475:M475"/>
    <mergeCell ref="N475:P475"/>
    <mergeCell ref="Q475:U475"/>
    <mergeCell ref="V475:AA475"/>
    <mergeCell ref="AB475:AF475"/>
    <mergeCell ref="B476:M476"/>
    <mergeCell ref="N476:P476"/>
    <mergeCell ref="Q476:U476"/>
    <mergeCell ref="V476:AA476"/>
    <mergeCell ref="AB476:AF476"/>
    <mergeCell ref="A478:AH478"/>
    <mergeCell ref="B479:AH479"/>
    <mergeCell ref="B480:AH480"/>
    <mergeCell ref="AJ480:AN480"/>
    <mergeCell ref="B481:AH481"/>
    <mergeCell ref="AJ481:AN481"/>
    <mergeCell ref="B482:AH482"/>
    <mergeCell ref="AJ482:AN482"/>
    <mergeCell ref="B483:AH483"/>
    <mergeCell ref="B484:AH484"/>
    <mergeCell ref="AJ484:AN484"/>
    <mergeCell ref="B485:AH485"/>
    <mergeCell ref="AJ485:AN485"/>
    <mergeCell ref="B486:AH486"/>
    <mergeCell ref="A488:AH488"/>
    <mergeCell ref="B490:AH490"/>
    <mergeCell ref="AJ490:AN490"/>
    <mergeCell ref="B491:AH491"/>
    <mergeCell ref="B492:E492"/>
    <mergeCell ref="F492:S492"/>
    <mergeCell ref="U492:X492"/>
    <mergeCell ref="Y492:AN492"/>
    <mergeCell ref="AJ493:AN493"/>
    <mergeCell ref="B495:AH495"/>
    <mergeCell ref="AJ495:AN495"/>
    <mergeCell ref="B496:AH496"/>
    <mergeCell ref="B497:AN497"/>
    <mergeCell ref="AJ498:AN498"/>
    <mergeCell ref="A500:AH500"/>
    <mergeCell ref="B501:AH501"/>
    <mergeCell ref="AJ501:AN501"/>
    <mergeCell ref="B502:AH502"/>
    <mergeCell ref="B503:F503"/>
    <mergeCell ref="G503:AN503"/>
    <mergeCell ref="A514:AH514"/>
    <mergeCell ref="B515:AH515"/>
    <mergeCell ref="B516:AN516"/>
    <mergeCell ref="A518:AH518"/>
    <mergeCell ref="B519:AH519"/>
    <mergeCell ref="AJ519:AN519"/>
    <mergeCell ref="B520:AH520"/>
    <mergeCell ref="AJ520:AN520"/>
    <mergeCell ref="A522:AH522"/>
    <mergeCell ref="B523:AH523"/>
    <mergeCell ref="AJ523:AN523"/>
    <mergeCell ref="E524:I524"/>
    <mergeCell ref="L524:N524"/>
    <mergeCell ref="S524:V524"/>
    <mergeCell ref="W524:Y524"/>
    <mergeCell ref="A526:AH526"/>
    <mergeCell ref="B527:AH527"/>
    <mergeCell ref="AJ527:AN527"/>
    <mergeCell ref="B528:AH528"/>
    <mergeCell ref="A530:AH530"/>
    <mergeCell ref="B531:AH531"/>
    <mergeCell ref="AJ531:AN531"/>
    <mergeCell ref="B532:AH532"/>
    <mergeCell ref="AJ532:AN532"/>
    <mergeCell ref="B533:AH533"/>
    <mergeCell ref="AJ533:AN533"/>
    <mergeCell ref="B534:AH534"/>
    <mergeCell ref="AJ534:AN534"/>
    <mergeCell ref="B535:AH535"/>
    <mergeCell ref="AJ535:AN535"/>
    <mergeCell ref="A537:AH537"/>
    <mergeCell ref="B538:AH538"/>
    <mergeCell ref="AJ538:AN538"/>
    <mergeCell ref="B539:M539"/>
    <mergeCell ref="N539:O539"/>
    <mergeCell ref="P539:Q539"/>
    <mergeCell ref="R539:S539"/>
    <mergeCell ref="T539:U539"/>
    <mergeCell ref="V539:W539"/>
    <mergeCell ref="X539:Y539"/>
    <mergeCell ref="Z539:AA539"/>
    <mergeCell ref="AB539:AC539"/>
    <mergeCell ref="AD539:AE539"/>
    <mergeCell ref="AF539:AG539"/>
    <mergeCell ref="AH539:AI539"/>
    <mergeCell ref="AJ539:AK539"/>
    <mergeCell ref="B540:M540"/>
    <mergeCell ref="N540:O540"/>
    <mergeCell ref="P540:Q540"/>
    <mergeCell ref="R540:S540"/>
    <mergeCell ref="T540:U540"/>
    <mergeCell ref="V540:W540"/>
    <mergeCell ref="X540:Y540"/>
    <mergeCell ref="Z540:AA540"/>
    <mergeCell ref="AB540:AC540"/>
    <mergeCell ref="AD540:AE540"/>
    <mergeCell ref="AF540:AG540"/>
    <mergeCell ref="AH540:AI540"/>
    <mergeCell ref="AJ540:AK540"/>
    <mergeCell ref="G541:M541"/>
    <mergeCell ref="N541:O541"/>
    <mergeCell ref="P541:Q541"/>
    <mergeCell ref="R541:S541"/>
    <mergeCell ref="T541:U541"/>
    <mergeCell ref="V541:W541"/>
    <mergeCell ref="X541:Y541"/>
    <mergeCell ref="Z541:AA541"/>
    <mergeCell ref="AB541:AC541"/>
    <mergeCell ref="AD541:AE541"/>
    <mergeCell ref="AF541:AG541"/>
    <mergeCell ref="AH541:AI541"/>
    <mergeCell ref="AJ541:AK541"/>
    <mergeCell ref="G542:M542"/>
    <mergeCell ref="N542:O542"/>
    <mergeCell ref="P542:Q542"/>
    <mergeCell ref="R542:S542"/>
    <mergeCell ref="T542:U542"/>
    <mergeCell ref="V542:W542"/>
    <mergeCell ref="X542:Y542"/>
    <mergeCell ref="Z542:AA542"/>
    <mergeCell ref="AB542:AC542"/>
    <mergeCell ref="AD542:AE542"/>
    <mergeCell ref="AF542:AG542"/>
    <mergeCell ref="AH542:AI542"/>
    <mergeCell ref="AJ542:AK542"/>
    <mergeCell ref="G543:M543"/>
    <mergeCell ref="N543:O543"/>
    <mergeCell ref="P543:Q543"/>
    <mergeCell ref="R543:S543"/>
    <mergeCell ref="T543:U543"/>
    <mergeCell ref="V543:W543"/>
    <mergeCell ref="X543:Y543"/>
    <mergeCell ref="Z543:AA543"/>
    <mergeCell ref="AB543:AC543"/>
    <mergeCell ref="AD543:AE543"/>
    <mergeCell ref="AF543:AG543"/>
    <mergeCell ref="AH543:AI543"/>
    <mergeCell ref="AJ543:AK543"/>
    <mergeCell ref="G544:M544"/>
    <mergeCell ref="N544:O544"/>
    <mergeCell ref="P544:Q544"/>
    <mergeCell ref="R544:S544"/>
    <mergeCell ref="T544:U544"/>
    <mergeCell ref="V544:W544"/>
    <mergeCell ref="X544:Y544"/>
    <mergeCell ref="Z544:AA544"/>
    <mergeCell ref="AB544:AC544"/>
    <mergeCell ref="AD544:AE544"/>
    <mergeCell ref="AF544:AG544"/>
    <mergeCell ref="AH544:AI544"/>
    <mergeCell ref="AJ544:AK544"/>
    <mergeCell ref="G545:M545"/>
    <mergeCell ref="N545:O545"/>
    <mergeCell ref="P545:Q545"/>
    <mergeCell ref="R545:S545"/>
    <mergeCell ref="T545:U545"/>
    <mergeCell ref="V545:W545"/>
    <mergeCell ref="X545:Y545"/>
    <mergeCell ref="Z545:AA545"/>
    <mergeCell ref="AB545:AC545"/>
    <mergeCell ref="AD545:AE545"/>
    <mergeCell ref="AF545:AG545"/>
    <mergeCell ref="AH545:AI545"/>
    <mergeCell ref="AJ545:AK545"/>
    <mergeCell ref="G546:M546"/>
    <mergeCell ref="N546:O546"/>
    <mergeCell ref="P546:Q546"/>
    <mergeCell ref="R546:S546"/>
    <mergeCell ref="T546:U546"/>
    <mergeCell ref="V546:W546"/>
    <mergeCell ref="X546:Y546"/>
    <mergeCell ref="Z546:AA546"/>
    <mergeCell ref="AB546:AC546"/>
    <mergeCell ref="AD546:AE546"/>
    <mergeCell ref="AF546:AG546"/>
    <mergeCell ref="AH546:AI546"/>
    <mergeCell ref="AJ546:AK546"/>
    <mergeCell ref="B547:F547"/>
    <mergeCell ref="G547:M547"/>
    <mergeCell ref="N547:O547"/>
    <mergeCell ref="P547:Q547"/>
    <mergeCell ref="R547:S547"/>
    <mergeCell ref="T547:U547"/>
    <mergeCell ref="V547:W547"/>
    <mergeCell ref="X547:Y547"/>
    <mergeCell ref="Z547:AA547"/>
    <mergeCell ref="AB547:AC547"/>
    <mergeCell ref="AD547:AE547"/>
    <mergeCell ref="AF547:AG547"/>
    <mergeCell ref="AH547:AI547"/>
    <mergeCell ref="AJ547:AK547"/>
    <mergeCell ref="B548:M548"/>
    <mergeCell ref="N548:O548"/>
    <mergeCell ref="P548:Q548"/>
    <mergeCell ref="R548:S548"/>
    <mergeCell ref="T548:U548"/>
    <mergeCell ref="V548:W548"/>
    <mergeCell ref="X548:Y548"/>
    <mergeCell ref="Z548:AA548"/>
    <mergeCell ref="AB548:AC548"/>
    <mergeCell ref="AD548:AE548"/>
    <mergeCell ref="AF548:AG548"/>
    <mergeCell ref="AH548:AI548"/>
    <mergeCell ref="AJ548:AK548"/>
    <mergeCell ref="P550:Q550"/>
    <mergeCell ref="R550:S550"/>
    <mergeCell ref="U550:V550"/>
    <mergeCell ref="W550:X550"/>
    <mergeCell ref="Y550:Z550"/>
    <mergeCell ref="AA550:AB550"/>
    <mergeCell ref="AE550:AF550"/>
    <mergeCell ref="B551:M551"/>
    <mergeCell ref="B552:M552"/>
    <mergeCell ref="N552:O552"/>
    <mergeCell ref="P552:Q552"/>
    <mergeCell ref="R552:S552"/>
    <mergeCell ref="T552:U552"/>
    <mergeCell ref="V552:W552"/>
    <mergeCell ref="X552:Y552"/>
    <mergeCell ref="Z552:AA552"/>
    <mergeCell ref="AB552:AC552"/>
    <mergeCell ref="AD552:AE552"/>
    <mergeCell ref="AF552:AG552"/>
    <mergeCell ref="AH552:AI552"/>
    <mergeCell ref="AJ552:AK552"/>
    <mergeCell ref="G553:M553"/>
    <mergeCell ref="N553:O553"/>
    <mergeCell ref="P553:Q553"/>
    <mergeCell ref="R553:S553"/>
    <mergeCell ref="T553:U553"/>
    <mergeCell ref="V553:W553"/>
    <mergeCell ref="X553:Y553"/>
    <mergeCell ref="Z553:AA553"/>
    <mergeCell ref="AB553:AC553"/>
    <mergeCell ref="AD553:AE553"/>
    <mergeCell ref="AF553:AG553"/>
    <mergeCell ref="AH553:AI553"/>
    <mergeCell ref="AJ553:AK553"/>
    <mergeCell ref="G554:M554"/>
    <mergeCell ref="N554:O554"/>
    <mergeCell ref="P554:Q554"/>
    <mergeCell ref="R554:S554"/>
    <mergeCell ref="T554:U554"/>
    <mergeCell ref="V554:W554"/>
    <mergeCell ref="X554:Y554"/>
    <mergeCell ref="Z554:AA554"/>
    <mergeCell ref="AB554:AC554"/>
    <mergeCell ref="AD554:AE554"/>
    <mergeCell ref="AF554:AG554"/>
    <mergeCell ref="AH554:AI554"/>
    <mergeCell ref="AJ554:AK554"/>
    <mergeCell ref="G555:M555"/>
    <mergeCell ref="N555:O555"/>
    <mergeCell ref="P555:Q555"/>
    <mergeCell ref="R555:S555"/>
    <mergeCell ref="T555:U555"/>
    <mergeCell ref="V555:W555"/>
    <mergeCell ref="X555:Y555"/>
    <mergeCell ref="Z555:AA555"/>
    <mergeCell ref="AB555:AC555"/>
    <mergeCell ref="AD555:AE555"/>
    <mergeCell ref="AF555:AG555"/>
    <mergeCell ref="AH555:AI555"/>
    <mergeCell ref="AJ555:AK555"/>
    <mergeCell ref="G556:M556"/>
    <mergeCell ref="N556:O556"/>
    <mergeCell ref="P556:Q556"/>
    <mergeCell ref="R556:S556"/>
    <mergeCell ref="T556:U556"/>
    <mergeCell ref="V556:W556"/>
    <mergeCell ref="X556:Y556"/>
    <mergeCell ref="Z556:AA556"/>
    <mergeCell ref="AB556:AC556"/>
    <mergeCell ref="AD556:AE556"/>
    <mergeCell ref="AF556:AG556"/>
    <mergeCell ref="AH556:AI556"/>
    <mergeCell ref="AJ556:AK556"/>
    <mergeCell ref="G557:M557"/>
    <mergeCell ref="N557:O557"/>
    <mergeCell ref="P557:Q557"/>
    <mergeCell ref="R557:S557"/>
    <mergeCell ref="T557:U557"/>
    <mergeCell ref="V557:W557"/>
    <mergeCell ref="X557:Y557"/>
    <mergeCell ref="Z557:AA557"/>
    <mergeCell ref="AB557:AC557"/>
    <mergeCell ref="AD557:AE557"/>
    <mergeCell ref="AF557:AG557"/>
    <mergeCell ref="AH557:AI557"/>
    <mergeCell ref="AJ557:AK557"/>
    <mergeCell ref="G558:M558"/>
    <mergeCell ref="N558:O558"/>
    <mergeCell ref="P558:Q558"/>
    <mergeCell ref="R558:S558"/>
    <mergeCell ref="T558:U558"/>
    <mergeCell ref="V558:W558"/>
    <mergeCell ref="X558:Y558"/>
    <mergeCell ref="Z558:AA558"/>
    <mergeCell ref="AB558:AC558"/>
    <mergeCell ref="AD558:AE558"/>
    <mergeCell ref="AF558:AG558"/>
    <mergeCell ref="AH558:AI558"/>
    <mergeCell ref="AJ558:AK558"/>
    <mergeCell ref="B559:F559"/>
    <mergeCell ref="G559:M559"/>
    <mergeCell ref="N559:O559"/>
    <mergeCell ref="P559:Q559"/>
    <mergeCell ref="R559:S559"/>
    <mergeCell ref="T559:U559"/>
    <mergeCell ref="V559:W559"/>
    <mergeCell ref="X559:Y559"/>
    <mergeCell ref="Z559:AA559"/>
    <mergeCell ref="AB559:AC559"/>
    <mergeCell ref="AD559:AE559"/>
    <mergeCell ref="AF559:AG559"/>
    <mergeCell ref="AH559:AI559"/>
    <mergeCell ref="AJ559:AK559"/>
    <mergeCell ref="B560:M560"/>
    <mergeCell ref="N560:O560"/>
    <mergeCell ref="P560:Q560"/>
    <mergeCell ref="R560:S560"/>
    <mergeCell ref="T560:U560"/>
    <mergeCell ref="V560:W560"/>
    <mergeCell ref="X560:Y560"/>
    <mergeCell ref="Z560:AA560"/>
    <mergeCell ref="AB560:AC560"/>
    <mergeCell ref="AD560:AE560"/>
    <mergeCell ref="AF560:AG560"/>
    <mergeCell ref="AH560:AI560"/>
    <mergeCell ref="AJ560:AK560"/>
    <mergeCell ref="B561:AH561"/>
    <mergeCell ref="AJ561:AN561"/>
    <mergeCell ref="A563:AH563"/>
    <mergeCell ref="AJ564:AN564"/>
    <mergeCell ref="B566:AH566"/>
    <mergeCell ref="AJ566:AN566"/>
    <mergeCell ref="B567:AH567"/>
    <mergeCell ref="AJ567:AN567"/>
    <mergeCell ref="A569:AH569"/>
    <mergeCell ref="A570:AH570"/>
    <mergeCell ref="B571:AH571"/>
    <mergeCell ref="AJ571:AN571"/>
    <mergeCell ref="AJ572:AN572"/>
    <mergeCell ref="A573:AH573"/>
    <mergeCell ref="B574:AH574"/>
    <mergeCell ref="B575:I575"/>
    <mergeCell ref="J575:N575"/>
    <mergeCell ref="O575:W575"/>
    <mergeCell ref="X575:AH575"/>
    <mergeCell ref="B576:I576"/>
    <mergeCell ref="J576:N576"/>
    <mergeCell ref="O576:W576"/>
    <mergeCell ref="X576:Z576"/>
    <mergeCell ref="AB576:AC576"/>
    <mergeCell ref="AE576:AF576"/>
    <mergeCell ref="B577:I577"/>
    <mergeCell ref="J577:N577"/>
    <mergeCell ref="O577:W577"/>
    <mergeCell ref="X577:Z577"/>
    <mergeCell ref="AB577:AC577"/>
    <mergeCell ref="AE577:AF577"/>
    <mergeCell ref="B578:I578"/>
    <mergeCell ref="J578:N578"/>
    <mergeCell ref="O578:W578"/>
    <mergeCell ref="X578:Z578"/>
    <mergeCell ref="AB578:AC578"/>
    <mergeCell ref="AE578:AF578"/>
    <mergeCell ref="B579:I579"/>
    <mergeCell ref="J579:N579"/>
    <mergeCell ref="O579:W579"/>
    <mergeCell ref="X579:Z579"/>
    <mergeCell ref="AB579:AC579"/>
    <mergeCell ref="AE579:AF579"/>
    <mergeCell ref="B580:I580"/>
    <mergeCell ref="J580:N580"/>
    <mergeCell ref="O580:W580"/>
    <mergeCell ref="X580:Z580"/>
    <mergeCell ref="AB580:AC580"/>
    <mergeCell ref="AE580:AF580"/>
    <mergeCell ref="B581:I581"/>
    <mergeCell ref="J581:N581"/>
    <mergeCell ref="O581:W581"/>
    <mergeCell ref="X581:Z581"/>
    <mergeCell ref="AB581:AC581"/>
    <mergeCell ref="AE581:AF581"/>
    <mergeCell ref="B583:AH583"/>
    <mergeCell ref="AJ583:AN583"/>
    <mergeCell ref="B584:AH584"/>
    <mergeCell ref="AJ584:AN584"/>
    <mergeCell ref="AJ585:AN585"/>
    <mergeCell ref="AJ587:AN587"/>
    <mergeCell ref="D590:J590"/>
    <mergeCell ref="K590:Q590"/>
    <mergeCell ref="R590:Y590"/>
    <mergeCell ref="Z590:AI590"/>
    <mergeCell ref="D591:J591"/>
    <mergeCell ref="K591:Q591"/>
    <mergeCell ref="R591:Y591"/>
    <mergeCell ref="Z591:AI591"/>
    <mergeCell ref="D592:J592"/>
    <mergeCell ref="K592:Q592"/>
    <mergeCell ref="R592:Y592"/>
    <mergeCell ref="Z592:AI592"/>
    <mergeCell ref="D593:J593"/>
    <mergeCell ref="K593:Q593"/>
    <mergeCell ref="R593:Y593"/>
    <mergeCell ref="Z593:AI593"/>
    <mergeCell ref="B594:AC594"/>
    <mergeCell ref="AJ594:AN594"/>
    <mergeCell ref="C595:R595"/>
    <mergeCell ref="D596:J596"/>
    <mergeCell ref="K596:Q596"/>
    <mergeCell ref="R596:X596"/>
    <mergeCell ref="Y596:AE596"/>
    <mergeCell ref="AF596:AL596"/>
    <mergeCell ref="D597:J597"/>
    <mergeCell ref="K597:Q597"/>
    <mergeCell ref="R597:X597"/>
    <mergeCell ref="Y597:AE597"/>
    <mergeCell ref="AF597:AL597"/>
    <mergeCell ref="D598:J598"/>
    <mergeCell ref="K598:Q598"/>
    <mergeCell ref="R598:X598"/>
    <mergeCell ref="Y598:AE598"/>
    <mergeCell ref="AF598:AL598"/>
    <mergeCell ref="D599:J599"/>
    <mergeCell ref="K599:Q599"/>
    <mergeCell ref="R599:X599"/>
    <mergeCell ref="Y599:AE599"/>
    <mergeCell ref="AF599:AL599"/>
    <mergeCell ref="B600:AH600"/>
    <mergeCell ref="AJ600:AN600"/>
    <mergeCell ref="B601:AH601"/>
    <mergeCell ref="AJ601:AN601"/>
    <mergeCell ref="B602:N602"/>
    <mergeCell ref="O602:AN602"/>
    <mergeCell ref="A604:AH604"/>
    <mergeCell ref="B605:AH605"/>
    <mergeCell ref="AJ605:AN605"/>
    <mergeCell ref="C606:AF606"/>
    <mergeCell ref="C608:AH608"/>
    <mergeCell ref="C610:AH610"/>
    <mergeCell ref="C611:AH611"/>
    <mergeCell ref="B612:AH612"/>
    <mergeCell ref="AJ612:AN612"/>
    <mergeCell ref="B613:AH613"/>
    <mergeCell ref="AJ613:AN613"/>
    <mergeCell ref="A615:AH615"/>
    <mergeCell ref="A616:AH616"/>
    <mergeCell ref="B617:AH617"/>
    <mergeCell ref="AJ617:AN617"/>
    <mergeCell ref="B618:AH618"/>
    <mergeCell ref="AJ618:AN618"/>
    <mergeCell ref="B619:AH619"/>
    <mergeCell ref="AJ619:AN619"/>
    <mergeCell ref="B620:AH620"/>
    <mergeCell ref="AJ620:AN620"/>
    <mergeCell ref="A622:AH622"/>
    <mergeCell ref="B623:AH623"/>
    <mergeCell ref="AJ623:AN623"/>
    <mergeCell ref="B624:AH624"/>
    <mergeCell ref="AJ624:AN624"/>
    <mergeCell ref="B625:AH625"/>
    <mergeCell ref="AJ625:AN625"/>
    <mergeCell ref="B626:AH626"/>
    <mergeCell ref="AJ626:AN626"/>
    <mergeCell ref="B627:AH627"/>
    <mergeCell ref="AJ627:AN627"/>
    <mergeCell ref="B628:AH628"/>
    <mergeCell ref="AJ628:AN628"/>
    <mergeCell ref="B629:AH629"/>
    <mergeCell ref="AJ629:AN629"/>
    <mergeCell ref="B630:AH630"/>
    <mergeCell ref="AJ630:AN630"/>
    <mergeCell ref="AJ631:AN631"/>
    <mergeCell ref="B633:AM633"/>
    <mergeCell ref="B634:AM634"/>
    <mergeCell ref="B638:F638"/>
    <mergeCell ref="G638:J638"/>
    <mergeCell ref="K638:O638"/>
    <mergeCell ref="P638:Q638"/>
    <mergeCell ref="S638:U638"/>
    <mergeCell ref="W638:Y638"/>
    <mergeCell ref="Z638:AA638"/>
    <mergeCell ref="AB638:AF638"/>
    <mergeCell ref="AH638:AI638"/>
    <mergeCell ref="B639:F639"/>
    <mergeCell ref="G639:J639"/>
    <mergeCell ref="K639:O639"/>
    <mergeCell ref="P639:Q639"/>
    <mergeCell ref="S639:U639"/>
    <mergeCell ref="W639:Y639"/>
    <mergeCell ref="Z639:AA639"/>
    <mergeCell ref="AB639:AF639"/>
    <mergeCell ref="AH639:AI639"/>
    <mergeCell ref="B640:F640"/>
    <mergeCell ref="G640:J640"/>
    <mergeCell ref="K640:O640"/>
    <mergeCell ref="P640:Q640"/>
    <mergeCell ref="S640:U640"/>
    <mergeCell ref="W640:Y640"/>
    <mergeCell ref="Z640:AA640"/>
    <mergeCell ref="AB640:AF640"/>
    <mergeCell ref="AH640:AI640"/>
    <mergeCell ref="B641:F641"/>
    <mergeCell ref="G641:J641"/>
    <mergeCell ref="K641:O641"/>
    <mergeCell ref="P641:Q641"/>
    <mergeCell ref="S641:U641"/>
    <mergeCell ref="W641:Y641"/>
    <mergeCell ref="Z641:AA641"/>
    <mergeCell ref="AB641:AF641"/>
    <mergeCell ref="AH641:AI641"/>
    <mergeCell ref="B642:F642"/>
    <mergeCell ref="G642:J642"/>
    <mergeCell ref="K642:O642"/>
    <mergeCell ref="P642:Q642"/>
    <mergeCell ref="S642:U642"/>
    <mergeCell ref="W642:Y642"/>
    <mergeCell ref="Z642:AA642"/>
    <mergeCell ref="AB642:AF642"/>
    <mergeCell ref="AH642:AI642"/>
    <mergeCell ref="B643:AN643"/>
    <mergeCell ref="B644:I644"/>
    <mergeCell ref="J644:S644"/>
    <mergeCell ref="T644:AA644"/>
    <mergeCell ref="AB644:AH644"/>
    <mergeCell ref="AI644:AN644"/>
    <mergeCell ref="A646:AH646"/>
    <mergeCell ref="B647:AH647"/>
    <mergeCell ref="AJ647:AN647"/>
    <mergeCell ref="C649:O649"/>
    <mergeCell ref="P649:Q649"/>
    <mergeCell ref="R649:S649"/>
    <mergeCell ref="T649:U649"/>
    <mergeCell ref="V649:W649"/>
    <mergeCell ref="X649:Y649"/>
    <mergeCell ref="Z649:AA649"/>
    <mergeCell ref="AB649:AC649"/>
    <mergeCell ref="AD649:AE649"/>
    <mergeCell ref="AF649:AG649"/>
    <mergeCell ref="AH649:AI649"/>
    <mergeCell ref="AJ649:AK649"/>
    <mergeCell ref="AL649:AM649"/>
    <mergeCell ref="C650:O650"/>
    <mergeCell ref="P650:Q650"/>
    <mergeCell ref="R650:S650"/>
    <mergeCell ref="T650:U650"/>
    <mergeCell ref="V650:W650"/>
    <mergeCell ref="X650:Y650"/>
    <mergeCell ref="Z650:AA650"/>
    <mergeCell ref="AB650:AC650"/>
    <mergeCell ref="AD650:AE650"/>
    <mergeCell ref="AF650:AG650"/>
    <mergeCell ref="AH650:AI650"/>
    <mergeCell ref="AJ650:AK650"/>
    <mergeCell ref="AL650:AM650"/>
    <mergeCell ref="C651:O651"/>
    <mergeCell ref="P651:Q651"/>
    <mergeCell ref="R651:S651"/>
    <mergeCell ref="T651:U651"/>
    <mergeCell ref="V651:W651"/>
    <mergeCell ref="X651:Y651"/>
    <mergeCell ref="Z651:AA651"/>
    <mergeCell ref="AB651:AC651"/>
    <mergeCell ref="AD651:AE651"/>
    <mergeCell ref="AF651:AG651"/>
    <mergeCell ref="AH651:AI651"/>
    <mergeCell ref="AJ651:AK651"/>
    <mergeCell ref="AL651:AM651"/>
    <mergeCell ref="C652:O652"/>
    <mergeCell ref="P652:Q652"/>
    <mergeCell ref="R652:S652"/>
    <mergeCell ref="T652:U652"/>
    <mergeCell ref="V652:W652"/>
    <mergeCell ref="X652:Y652"/>
    <mergeCell ref="Z652:AA652"/>
    <mergeCell ref="AB652:AC652"/>
    <mergeCell ref="AD652:AE652"/>
    <mergeCell ref="AF652:AG652"/>
    <mergeCell ref="AH652:AI652"/>
    <mergeCell ref="AJ652:AK652"/>
    <mergeCell ref="AL652:AM652"/>
    <mergeCell ref="C653:O653"/>
    <mergeCell ref="P653:Q653"/>
    <mergeCell ref="R653:S653"/>
    <mergeCell ref="T653:U653"/>
    <mergeCell ref="V653:W653"/>
    <mergeCell ref="X653:Y653"/>
    <mergeCell ref="Z653:AA653"/>
    <mergeCell ref="AB653:AC653"/>
    <mergeCell ref="AD653:AE653"/>
    <mergeCell ref="AF653:AG653"/>
    <mergeCell ref="AH653:AI653"/>
    <mergeCell ref="AJ653:AK653"/>
    <mergeCell ref="AL653:AM653"/>
    <mergeCell ref="C654:O654"/>
    <mergeCell ref="P654:Q654"/>
    <mergeCell ref="R654:S654"/>
    <mergeCell ref="T654:U654"/>
    <mergeCell ref="V654:W654"/>
    <mergeCell ref="X654:Y654"/>
    <mergeCell ref="Z654:AA654"/>
    <mergeCell ref="AB654:AC654"/>
    <mergeCell ref="AD654:AE654"/>
    <mergeCell ref="AF654:AG654"/>
    <mergeCell ref="AH654:AI654"/>
    <mergeCell ref="AJ654:AK654"/>
    <mergeCell ref="AL654:AM654"/>
    <mergeCell ref="C655:O655"/>
    <mergeCell ref="P655:Q655"/>
    <mergeCell ref="R655:S655"/>
    <mergeCell ref="T655:U655"/>
    <mergeCell ref="V655:W655"/>
    <mergeCell ref="X655:Y655"/>
    <mergeCell ref="Z655:AA655"/>
    <mergeCell ref="AB655:AC655"/>
    <mergeCell ref="AD655:AE655"/>
    <mergeCell ref="AF655:AG655"/>
    <mergeCell ref="AH655:AI655"/>
    <mergeCell ref="AJ655:AK655"/>
    <mergeCell ref="AL655:AM655"/>
    <mergeCell ref="C656:O656"/>
    <mergeCell ref="P656:Q656"/>
    <mergeCell ref="R656:S656"/>
    <mergeCell ref="T656:U656"/>
    <mergeCell ref="V656:W656"/>
    <mergeCell ref="X656:Y656"/>
    <mergeCell ref="Z656:AA656"/>
    <mergeCell ref="AB656:AC656"/>
    <mergeCell ref="AD656:AE656"/>
    <mergeCell ref="AF656:AG656"/>
    <mergeCell ref="AH656:AI656"/>
    <mergeCell ref="AJ656:AK656"/>
    <mergeCell ref="AL656:AM656"/>
    <mergeCell ref="C657:O657"/>
    <mergeCell ref="P657:Q657"/>
    <mergeCell ref="R657:S657"/>
    <mergeCell ref="T657:U657"/>
    <mergeCell ref="V657:W657"/>
    <mergeCell ref="X657:Y657"/>
    <mergeCell ref="Z657:AA657"/>
    <mergeCell ref="AB657:AC657"/>
    <mergeCell ref="AD657:AE657"/>
    <mergeCell ref="AF657:AG657"/>
    <mergeCell ref="AH657:AI657"/>
    <mergeCell ref="AJ657:AK657"/>
    <mergeCell ref="AL657:AM657"/>
    <mergeCell ref="C658:O658"/>
    <mergeCell ref="P658:Q658"/>
    <mergeCell ref="R658:S658"/>
    <mergeCell ref="T658:U658"/>
    <mergeCell ref="V658:W658"/>
    <mergeCell ref="X658:Y658"/>
    <mergeCell ref="Z658:AA658"/>
    <mergeCell ref="AB658:AC658"/>
    <mergeCell ref="AD658:AE658"/>
    <mergeCell ref="AF658:AG658"/>
    <mergeCell ref="AH658:AI658"/>
    <mergeCell ref="AJ658:AK658"/>
    <mergeCell ref="AL658:AM658"/>
    <mergeCell ref="C659:O659"/>
    <mergeCell ref="P659:Q659"/>
    <mergeCell ref="R659:S659"/>
    <mergeCell ref="T659:U659"/>
    <mergeCell ref="V659:W659"/>
    <mergeCell ref="X659:Y659"/>
    <mergeCell ref="Z659:AA659"/>
    <mergeCell ref="AB659:AC659"/>
    <mergeCell ref="AD659:AE659"/>
    <mergeCell ref="AF659:AG659"/>
    <mergeCell ref="AH659:AI659"/>
    <mergeCell ref="AJ659:AK659"/>
    <mergeCell ref="AL659:AM659"/>
    <mergeCell ref="C660:O660"/>
    <mergeCell ref="P660:Q660"/>
    <mergeCell ref="R660:S660"/>
    <mergeCell ref="T660:U660"/>
    <mergeCell ref="V660:W660"/>
    <mergeCell ref="X660:Y660"/>
    <mergeCell ref="Z660:AA660"/>
    <mergeCell ref="AB660:AC660"/>
    <mergeCell ref="AD660:AE660"/>
    <mergeCell ref="AF660:AG660"/>
    <mergeCell ref="AH660:AI660"/>
    <mergeCell ref="AJ660:AK660"/>
    <mergeCell ref="AL660:AM660"/>
    <mergeCell ref="C661:O661"/>
    <mergeCell ref="P661:Q661"/>
    <mergeCell ref="R661:S661"/>
    <mergeCell ref="T661:U661"/>
    <mergeCell ref="V661:W661"/>
    <mergeCell ref="X661:Y661"/>
    <mergeCell ref="Z661:AA661"/>
    <mergeCell ref="AB661:AC661"/>
    <mergeCell ref="AD661:AE661"/>
    <mergeCell ref="AF661:AG661"/>
    <mergeCell ref="AH661:AI661"/>
    <mergeCell ref="AJ661:AK661"/>
    <mergeCell ref="AL661:AM661"/>
    <mergeCell ref="C662:O662"/>
    <mergeCell ref="P662:Q662"/>
    <mergeCell ref="R662:S662"/>
    <mergeCell ref="T662:U662"/>
    <mergeCell ref="V662:W662"/>
    <mergeCell ref="X662:Y662"/>
    <mergeCell ref="Z662:AA662"/>
    <mergeCell ref="AB662:AC662"/>
    <mergeCell ref="AD662:AE662"/>
    <mergeCell ref="AF662:AG662"/>
    <mergeCell ref="AH662:AI662"/>
    <mergeCell ref="AJ662:AK662"/>
    <mergeCell ref="AL662:AM662"/>
    <mergeCell ref="C663:O663"/>
    <mergeCell ref="P663:Q663"/>
    <mergeCell ref="R663:S663"/>
    <mergeCell ref="T663:U663"/>
    <mergeCell ref="V663:W663"/>
    <mergeCell ref="X663:Y663"/>
    <mergeCell ref="Z663:AA663"/>
    <mergeCell ref="AB663:AC663"/>
    <mergeCell ref="AD663:AE663"/>
    <mergeCell ref="AF663:AG663"/>
    <mergeCell ref="AH663:AI663"/>
    <mergeCell ref="AJ663:AK663"/>
    <mergeCell ref="AL663:AM663"/>
    <mergeCell ref="C664:O664"/>
    <mergeCell ref="P664:Q664"/>
    <mergeCell ref="R664:S664"/>
    <mergeCell ref="T664:U664"/>
    <mergeCell ref="V664:W664"/>
    <mergeCell ref="X664:Y664"/>
    <mergeCell ref="Z664:AA664"/>
    <mergeCell ref="AB664:AC664"/>
    <mergeCell ref="AD664:AE664"/>
    <mergeCell ref="AF664:AG664"/>
    <mergeCell ref="AH664:AI664"/>
    <mergeCell ref="AJ664:AK664"/>
    <mergeCell ref="AL664:AM664"/>
    <mergeCell ref="C665:O665"/>
    <mergeCell ref="P665:Q665"/>
    <mergeCell ref="R665:S665"/>
    <mergeCell ref="T665:U665"/>
    <mergeCell ref="V665:W665"/>
    <mergeCell ref="X665:Y665"/>
    <mergeCell ref="Z665:AA665"/>
    <mergeCell ref="AB665:AC665"/>
    <mergeCell ref="AD665:AE665"/>
    <mergeCell ref="AF665:AG665"/>
    <mergeCell ref="AH665:AI665"/>
    <mergeCell ref="AJ665:AK665"/>
    <mergeCell ref="AL665:AM665"/>
    <mergeCell ref="C666:O666"/>
    <mergeCell ref="P666:Q666"/>
    <mergeCell ref="R666:S666"/>
    <mergeCell ref="T666:U666"/>
    <mergeCell ref="V666:W666"/>
    <mergeCell ref="X666:Y666"/>
    <mergeCell ref="Z666:AA666"/>
    <mergeCell ref="AB666:AC666"/>
    <mergeCell ref="AD666:AE666"/>
    <mergeCell ref="AF666:AG666"/>
    <mergeCell ref="AH666:AI666"/>
    <mergeCell ref="AJ666:AK666"/>
    <mergeCell ref="AL666:AM666"/>
    <mergeCell ref="C667:O667"/>
    <mergeCell ref="P667:Q667"/>
    <mergeCell ref="R667:S667"/>
    <mergeCell ref="T667:U667"/>
    <mergeCell ref="V667:W667"/>
    <mergeCell ref="X667:Y667"/>
    <mergeCell ref="Z667:AA667"/>
    <mergeCell ref="AB667:AC667"/>
    <mergeCell ref="AD667:AE667"/>
    <mergeCell ref="AF667:AG667"/>
    <mergeCell ref="AH667:AI667"/>
    <mergeCell ref="AJ667:AK667"/>
    <mergeCell ref="AL667:AM667"/>
    <mergeCell ref="C668:O668"/>
    <mergeCell ref="P668:Q668"/>
    <mergeCell ref="R668:S668"/>
    <mergeCell ref="T668:U668"/>
    <mergeCell ref="V668:W668"/>
    <mergeCell ref="X668:Y668"/>
    <mergeCell ref="Z668:AA668"/>
    <mergeCell ref="AB668:AC668"/>
    <mergeCell ref="AD668:AE668"/>
    <mergeCell ref="AF668:AG668"/>
    <mergeCell ref="AH668:AI668"/>
    <mergeCell ref="AJ668:AK668"/>
    <mergeCell ref="AL668:AM668"/>
    <mergeCell ref="C669:O669"/>
    <mergeCell ref="P669:Q669"/>
    <mergeCell ref="R669:S669"/>
    <mergeCell ref="T669:U669"/>
    <mergeCell ref="V669:W669"/>
    <mergeCell ref="X669:Y669"/>
    <mergeCell ref="Z669:AA669"/>
    <mergeCell ref="AB669:AC669"/>
    <mergeCell ref="AD669:AE669"/>
    <mergeCell ref="AF669:AG669"/>
    <mergeCell ref="AH669:AI669"/>
    <mergeCell ref="AJ669:AK669"/>
    <mergeCell ref="AL669:AM669"/>
    <mergeCell ref="C670:O670"/>
    <mergeCell ref="P670:Q670"/>
    <mergeCell ref="R670:S670"/>
    <mergeCell ref="T670:U670"/>
    <mergeCell ref="V670:W670"/>
    <mergeCell ref="X670:Y670"/>
    <mergeCell ref="Z670:AA670"/>
    <mergeCell ref="AB670:AC670"/>
    <mergeCell ref="AD670:AE670"/>
    <mergeCell ref="AF670:AG670"/>
    <mergeCell ref="AH670:AI670"/>
    <mergeCell ref="AJ670:AK670"/>
    <mergeCell ref="AL670:AM670"/>
    <mergeCell ref="C671:O671"/>
    <mergeCell ref="P671:Q671"/>
    <mergeCell ref="R671:S671"/>
    <mergeCell ref="T671:U671"/>
    <mergeCell ref="V671:W671"/>
    <mergeCell ref="X671:Y671"/>
    <mergeCell ref="Z671:AA671"/>
    <mergeCell ref="AB671:AC671"/>
    <mergeCell ref="AD671:AE671"/>
    <mergeCell ref="AF671:AG671"/>
    <mergeCell ref="AH671:AI671"/>
    <mergeCell ref="AJ671:AK671"/>
    <mergeCell ref="AL671:AM671"/>
    <mergeCell ref="B672:AH672"/>
    <mergeCell ref="AJ672:AN672"/>
    <mergeCell ref="B673:AH673"/>
    <mergeCell ref="B675:AH675"/>
    <mergeCell ref="AJ675:AN675"/>
    <mergeCell ref="B676:AH676"/>
    <mergeCell ref="AJ676:AN676"/>
    <mergeCell ref="B677:AH677"/>
    <mergeCell ref="AJ677:AN677"/>
    <mergeCell ref="B678:AI678"/>
    <mergeCell ref="AJ678:AN678"/>
    <mergeCell ref="B680:AH680"/>
    <mergeCell ref="AJ680:AN680"/>
    <mergeCell ref="B681:AH681"/>
    <mergeCell ref="AJ681:AN681"/>
    <mergeCell ref="A683:AH683"/>
    <mergeCell ref="B684:AH684"/>
    <mergeCell ref="AJ684:AN684"/>
    <mergeCell ref="B685:AH685"/>
    <mergeCell ref="AJ686:AN686"/>
    <mergeCell ref="A689:AH689"/>
    <mergeCell ref="A690:AH690"/>
    <mergeCell ref="B691:AH691"/>
    <mergeCell ref="AJ691:AN691"/>
    <mergeCell ref="A692:AH692"/>
    <mergeCell ref="A693:AH693"/>
    <mergeCell ref="A694:AH694"/>
    <mergeCell ref="B695:AH695"/>
    <mergeCell ref="B696:M696"/>
    <mergeCell ref="N696:Y696"/>
    <mergeCell ref="Z696:AN696"/>
    <mergeCell ref="B697:M697"/>
    <mergeCell ref="N697:W697"/>
    <mergeCell ref="X697:Y697"/>
    <mergeCell ref="Z697:AN697"/>
    <mergeCell ref="C698:M698"/>
    <mergeCell ref="N698:W698"/>
    <mergeCell ref="X698:Y698"/>
    <mergeCell ref="Z698:AN698"/>
    <mergeCell ref="B699:M699"/>
    <mergeCell ref="N699:W699"/>
    <mergeCell ref="X699:Y699"/>
    <mergeCell ref="Z699:AN699"/>
    <mergeCell ref="C700:M700"/>
    <mergeCell ref="N700:W700"/>
    <mergeCell ref="X700:Y700"/>
    <mergeCell ref="Z700:AL700"/>
    <mergeCell ref="AM700:AN700"/>
    <mergeCell ref="C701:M701"/>
    <mergeCell ref="N701:W701"/>
    <mergeCell ref="X701:Y701"/>
    <mergeCell ref="Z701:AL701"/>
    <mergeCell ref="AM701:AN701"/>
    <mergeCell ref="C702:M702"/>
    <mergeCell ref="N702:W702"/>
    <mergeCell ref="X702:Y702"/>
    <mergeCell ref="Z702:AL702"/>
    <mergeCell ref="AM702:AN702"/>
    <mergeCell ref="C703:AN703"/>
    <mergeCell ref="C704:AN704"/>
    <mergeCell ref="A706:AH706"/>
    <mergeCell ref="B707:AH707"/>
    <mergeCell ref="AJ707:AN707"/>
    <mergeCell ref="C708:AH708"/>
    <mergeCell ref="C709:U709"/>
    <mergeCell ref="V709:AH709"/>
    <mergeCell ref="C710:U710"/>
    <mergeCell ref="V710:AH710"/>
    <mergeCell ref="C711:U711"/>
    <mergeCell ref="V711:AH711"/>
    <mergeCell ref="C712:U712"/>
    <mergeCell ref="V712:AH712"/>
    <mergeCell ref="A714:AH714"/>
    <mergeCell ref="B715:AH715"/>
    <mergeCell ref="AJ715:AN715"/>
    <mergeCell ref="C716:AH716"/>
    <mergeCell ref="C717:H717"/>
    <mergeCell ref="I717:AA717"/>
    <mergeCell ref="AB717:AH717"/>
    <mergeCell ref="C718:H718"/>
    <mergeCell ref="I718:AA718"/>
    <mergeCell ref="AB718:AH718"/>
    <mergeCell ref="C719:H719"/>
    <mergeCell ref="I719:AA719"/>
    <mergeCell ref="AB719:AH719"/>
    <mergeCell ref="C720:H720"/>
    <mergeCell ref="I720:AA720"/>
    <mergeCell ref="AB720:AH720"/>
    <mergeCell ref="C721:H721"/>
    <mergeCell ref="I721:AA721"/>
    <mergeCell ref="AB721:AH721"/>
    <mergeCell ref="C722:H722"/>
    <mergeCell ref="I722:AA722"/>
    <mergeCell ref="AB722:AH722"/>
    <mergeCell ref="C723:H723"/>
    <mergeCell ref="I723:AA723"/>
    <mergeCell ref="AB723:AH723"/>
    <mergeCell ref="C724:H724"/>
    <mergeCell ref="I724:AA724"/>
    <mergeCell ref="AB724:AH724"/>
    <mergeCell ref="C725:H725"/>
    <mergeCell ref="I725:AA725"/>
    <mergeCell ref="AB725:AH725"/>
    <mergeCell ref="C726:AA726"/>
    <mergeCell ref="AB726:AH726"/>
    <mergeCell ref="A728:AH728"/>
    <mergeCell ref="A729:AH729"/>
    <mergeCell ref="B730:AH730"/>
    <mergeCell ref="AJ730:AN730"/>
    <mergeCell ref="B731:AH731"/>
    <mergeCell ref="AJ731:AN731"/>
    <mergeCell ref="B732:AH732"/>
    <mergeCell ref="AJ732:AN732"/>
    <mergeCell ref="B733:AN733"/>
    <mergeCell ref="A735:AH735"/>
    <mergeCell ref="B736:AH736"/>
    <mergeCell ref="AJ736:AN736"/>
    <mergeCell ref="B737:AH737"/>
    <mergeCell ref="AJ737:AN737"/>
    <mergeCell ref="AJ738:AN738"/>
    <mergeCell ref="AJ740:AN740"/>
    <mergeCell ref="B742:AH742"/>
    <mergeCell ref="AJ742:AN742"/>
    <mergeCell ref="B743:AH743"/>
    <mergeCell ref="A745:AH745"/>
    <mergeCell ref="B746:AH746"/>
    <mergeCell ref="AJ746:AN746"/>
    <mergeCell ref="A747:AH747"/>
    <mergeCell ref="B748:AH748"/>
    <mergeCell ref="A752:AH752"/>
    <mergeCell ref="B753:AH753"/>
    <mergeCell ref="AJ753:AN753"/>
    <mergeCell ref="A755:AN755"/>
    <mergeCell ref="A763:AH763"/>
    <mergeCell ref="B764:AH764"/>
    <mergeCell ref="C765:AH765"/>
    <mergeCell ref="AJ765:AN765"/>
    <mergeCell ref="B778:AH778"/>
    <mergeCell ref="C779:AH779"/>
    <mergeCell ref="AJ779:AN779"/>
    <mergeCell ref="B791:AH791"/>
    <mergeCell ref="C792:AH792"/>
    <mergeCell ref="AJ792:AN792"/>
    <mergeCell ref="A808:AH808"/>
    <mergeCell ref="B809:AH809"/>
    <mergeCell ref="AJ809:AN809"/>
    <mergeCell ref="B810:AH810"/>
    <mergeCell ref="AJ810:AN810"/>
    <mergeCell ref="B811:AH811"/>
    <mergeCell ref="AJ811:AN811"/>
    <mergeCell ref="A813:AH813"/>
    <mergeCell ref="B814:AH814"/>
    <mergeCell ref="AJ814:AN814"/>
    <mergeCell ref="B816:H816"/>
    <mergeCell ref="I816:P816"/>
    <mergeCell ref="Q816:AN816"/>
    <mergeCell ref="B820:AH820"/>
    <mergeCell ref="AJ820:AN820"/>
    <mergeCell ref="B821:AH821"/>
    <mergeCell ref="B822:AH822"/>
    <mergeCell ref="AJ822:AN822"/>
    <mergeCell ref="B823:AH823"/>
    <mergeCell ref="AJ823:AN823"/>
    <mergeCell ref="B824:AH824"/>
    <mergeCell ref="AJ824:AN824"/>
    <mergeCell ref="B825:AH825"/>
    <mergeCell ref="AJ825:AN825"/>
    <mergeCell ref="B826:AH826"/>
    <mergeCell ref="AJ826:AN826"/>
    <mergeCell ref="B827:AH827"/>
    <mergeCell ref="AJ827:AN827"/>
    <mergeCell ref="B828:AH828"/>
    <mergeCell ref="A830:AH830"/>
    <mergeCell ref="B831:T831"/>
    <mergeCell ref="U831:X831"/>
    <mergeCell ref="Y831:AF831"/>
    <mergeCell ref="AG831:AM831"/>
    <mergeCell ref="B832:T832"/>
    <mergeCell ref="U832:X832"/>
    <mergeCell ref="Y832:AF832"/>
    <mergeCell ref="AG832:AM832"/>
    <mergeCell ref="B833:T833"/>
    <mergeCell ref="U833:X833"/>
    <mergeCell ref="Y833:AF833"/>
    <mergeCell ref="AG833:AM833"/>
    <mergeCell ref="B834:T834"/>
    <mergeCell ref="U834:X834"/>
    <mergeCell ref="Y834:AF834"/>
    <mergeCell ref="AG834:AM834"/>
    <mergeCell ref="AJ836:AN836"/>
    <mergeCell ref="A839:AH839"/>
    <mergeCell ref="B840:AH840"/>
    <mergeCell ref="B841:AD841"/>
    <mergeCell ref="AE841:AI841"/>
    <mergeCell ref="AJ841:AN841"/>
    <mergeCell ref="B842:AN842"/>
    <mergeCell ref="B843:K843"/>
    <mergeCell ref="L843:T843"/>
    <mergeCell ref="U843:AN843"/>
    <mergeCell ref="B844:K844"/>
    <mergeCell ref="L844:T844"/>
    <mergeCell ref="U844:AN844"/>
    <mergeCell ref="B845:K845"/>
    <mergeCell ref="L845:T845"/>
    <mergeCell ref="U845:AN845"/>
    <mergeCell ref="B847:AH847"/>
    <mergeCell ref="B848:AD848"/>
    <mergeCell ref="AE848:AI848"/>
    <mergeCell ref="AJ848:AN848"/>
    <mergeCell ref="B849:AN849"/>
    <mergeCell ref="B850:K850"/>
    <mergeCell ref="L850:T850"/>
    <mergeCell ref="U850:AN850"/>
    <mergeCell ref="B851:K851"/>
    <mergeCell ref="L851:T851"/>
    <mergeCell ref="U851:AN851"/>
    <mergeCell ref="B852:K852"/>
    <mergeCell ref="L852:T852"/>
    <mergeCell ref="U852:AN852"/>
    <mergeCell ref="B855:G855"/>
    <mergeCell ref="H855:AA855"/>
    <mergeCell ref="AB855:AJ855"/>
    <mergeCell ref="AK855:AN855"/>
    <mergeCell ref="B856:G856"/>
    <mergeCell ref="H856:AA856"/>
    <mergeCell ref="B857:G857"/>
    <mergeCell ref="H857:AA857"/>
    <mergeCell ref="B858:G858"/>
    <mergeCell ref="H858:AA858"/>
    <mergeCell ref="H859:AA859"/>
    <mergeCell ref="B861:G861"/>
    <mergeCell ref="B862:G862"/>
    <mergeCell ref="H862:AA862"/>
    <mergeCell ref="B866:AH866"/>
    <mergeCell ref="AJ866:AN866"/>
    <mergeCell ref="A868:AH868"/>
    <mergeCell ref="B869:AH869"/>
    <mergeCell ref="B870:AE870"/>
    <mergeCell ref="AF870:AI870"/>
    <mergeCell ref="AJ870:AN870"/>
    <mergeCell ref="B871:AN871"/>
    <mergeCell ref="B872:K872"/>
    <mergeCell ref="L872:T872"/>
    <mergeCell ref="U872:AN872"/>
    <mergeCell ref="B876:AH876"/>
    <mergeCell ref="AJ876:AN876"/>
    <mergeCell ref="B879:U879"/>
    <mergeCell ref="V879:Z879"/>
    <mergeCell ref="AA879:AJ879"/>
    <mergeCell ref="AK879:AN879"/>
    <mergeCell ref="B880:U880"/>
    <mergeCell ref="B884:U884"/>
    <mergeCell ref="B885:U885"/>
    <mergeCell ref="B894:AH894"/>
    <mergeCell ref="B895:G895"/>
    <mergeCell ref="H895:K895"/>
    <mergeCell ref="B896:C896"/>
    <mergeCell ref="D896:H896"/>
    <mergeCell ref="I896:M896"/>
    <mergeCell ref="P896:T896"/>
    <mergeCell ref="U896:Y896"/>
    <mergeCell ref="AB896:AE896"/>
    <mergeCell ref="AF896:AJ896"/>
    <mergeCell ref="B902:AH902"/>
    <mergeCell ref="B907:AH907"/>
    <mergeCell ref="B908:AH908"/>
    <mergeCell ref="B909:H909"/>
    <mergeCell ref="I909:M909"/>
    <mergeCell ref="Q909:T909"/>
    <mergeCell ref="U909:Y909"/>
    <mergeCell ref="AG909:AJ909"/>
    <mergeCell ref="A914:AH914"/>
    <mergeCell ref="B915:AH915"/>
    <mergeCell ref="AJ915:AN915"/>
    <mergeCell ref="B921:V921"/>
    <mergeCell ref="W921:AE921"/>
    <mergeCell ref="P925:X925"/>
    <mergeCell ref="Y925:AM925"/>
    <mergeCell ref="P926:X926"/>
    <mergeCell ref="Y926:AM926"/>
    <mergeCell ref="P927:X927"/>
    <mergeCell ref="Y927:AM927"/>
    <mergeCell ref="P928:X928"/>
    <mergeCell ref="Y928:AM928"/>
    <mergeCell ref="P929:X929"/>
    <mergeCell ref="Y929:AM929"/>
    <mergeCell ref="P930:X930"/>
    <mergeCell ref="Y930:AM930"/>
    <mergeCell ref="P931:X931"/>
    <mergeCell ref="Y931:AM931"/>
    <mergeCell ref="P932:X932"/>
    <mergeCell ref="Y932:AM932"/>
    <mergeCell ref="P933:X933"/>
    <mergeCell ref="Y933:AM933"/>
    <mergeCell ref="Y934:AM934"/>
    <mergeCell ref="P935:X935"/>
    <mergeCell ref="Y935:AM935"/>
    <mergeCell ref="P936:X936"/>
    <mergeCell ref="Y936:AM936"/>
    <mergeCell ref="B937:O937"/>
    <mergeCell ref="P937:X937"/>
    <mergeCell ref="Y937:AM937"/>
    <mergeCell ref="B942:V942"/>
    <mergeCell ref="W942:AE942"/>
    <mergeCell ref="P947:X947"/>
    <mergeCell ref="Y947:AM947"/>
    <mergeCell ref="P948:X948"/>
    <mergeCell ref="Y948:AM948"/>
    <mergeCell ref="P949:X949"/>
    <mergeCell ref="Y949:AM949"/>
    <mergeCell ref="P950:X950"/>
    <mergeCell ref="Y950:AM950"/>
    <mergeCell ref="P951:X951"/>
    <mergeCell ref="Y951:AM951"/>
    <mergeCell ref="P952:X952"/>
    <mergeCell ref="Y952:AM952"/>
    <mergeCell ref="B953:O953"/>
    <mergeCell ref="P953:X953"/>
    <mergeCell ref="Y953:AM953"/>
    <mergeCell ref="P954:X954"/>
    <mergeCell ref="Y954:AM954"/>
    <mergeCell ref="P955:X955"/>
    <mergeCell ref="Y955:AM955"/>
    <mergeCell ref="P956:X956"/>
    <mergeCell ref="Y956:AM956"/>
    <mergeCell ref="P957:X957"/>
    <mergeCell ref="Y957:AM957"/>
    <mergeCell ref="P958:X958"/>
    <mergeCell ref="Y958:AM958"/>
    <mergeCell ref="P959:X959"/>
    <mergeCell ref="Y959:AM959"/>
    <mergeCell ref="P960:X960"/>
    <mergeCell ref="Y960:AM960"/>
    <mergeCell ref="P961:X961"/>
    <mergeCell ref="Y961:AM961"/>
    <mergeCell ref="P962:X962"/>
    <mergeCell ref="Y962:AM962"/>
    <mergeCell ref="P963:X963"/>
    <mergeCell ref="Y963:AM963"/>
    <mergeCell ref="P964:X964"/>
    <mergeCell ref="Y964:AM964"/>
    <mergeCell ref="P965:X965"/>
    <mergeCell ref="Y965:AM965"/>
    <mergeCell ref="B966:O966"/>
    <mergeCell ref="P966:X966"/>
    <mergeCell ref="Y966:AM966"/>
    <mergeCell ref="B971:V971"/>
    <mergeCell ref="W971:AE971"/>
    <mergeCell ref="P975:X975"/>
    <mergeCell ref="Y975:AM975"/>
    <mergeCell ref="P976:X976"/>
    <mergeCell ref="Y976:AM976"/>
    <mergeCell ref="P977:X977"/>
    <mergeCell ref="Y977:AM977"/>
    <mergeCell ref="P978:X978"/>
    <mergeCell ref="Y978:AM978"/>
    <mergeCell ref="P979:X979"/>
    <mergeCell ref="Y979:AM979"/>
    <mergeCell ref="P980:X980"/>
    <mergeCell ref="Y980:AM980"/>
    <mergeCell ref="P981:X981"/>
    <mergeCell ref="Y981:AM981"/>
    <mergeCell ref="P982:X982"/>
    <mergeCell ref="Y982:AM982"/>
    <mergeCell ref="P983:X983"/>
    <mergeCell ref="Y983:AM983"/>
    <mergeCell ref="P984:X984"/>
    <mergeCell ref="Y984:AM984"/>
    <mergeCell ref="P985:X985"/>
    <mergeCell ref="Y985:AM985"/>
    <mergeCell ref="P986:X986"/>
    <mergeCell ref="Y986:AM986"/>
    <mergeCell ref="P989:X989"/>
    <mergeCell ref="Y989:AM989"/>
    <mergeCell ref="P990:X990"/>
    <mergeCell ref="Y990:AM990"/>
    <mergeCell ref="P991:X991"/>
    <mergeCell ref="Y991:AM991"/>
    <mergeCell ref="P992:X992"/>
    <mergeCell ref="Y992:AM992"/>
    <mergeCell ref="P993:X993"/>
    <mergeCell ref="Y993:AM993"/>
    <mergeCell ref="P994:X994"/>
    <mergeCell ref="Y994:AM994"/>
    <mergeCell ref="B995:O995"/>
    <mergeCell ref="P995:X995"/>
    <mergeCell ref="Y995:AM995"/>
    <mergeCell ref="AJ998:AN998"/>
    <mergeCell ref="AJ1000:AN1000"/>
    <mergeCell ref="B1003:AH1003"/>
    <mergeCell ref="AJ1003:AN1003"/>
    <mergeCell ref="B10:AH11"/>
    <mergeCell ref="B23:AI24"/>
    <mergeCell ref="B26:AH27"/>
    <mergeCell ref="B28:AH29"/>
    <mergeCell ref="B34:AH35"/>
    <mergeCell ref="B36:AH37"/>
    <mergeCell ref="B60:AH61"/>
    <mergeCell ref="B74:AH75"/>
    <mergeCell ref="B97:AH98"/>
    <mergeCell ref="B112:AH115"/>
    <mergeCell ref="B122:AH123"/>
    <mergeCell ref="B126:AH127"/>
    <mergeCell ref="B147:AH148"/>
    <mergeCell ref="B151:AH152"/>
    <mergeCell ref="B179:AH180"/>
    <mergeCell ref="B201:AN202"/>
    <mergeCell ref="B205:AH206"/>
    <mergeCell ref="B209:AH210"/>
    <mergeCell ref="B214:AN215"/>
    <mergeCell ref="B231:E232"/>
    <mergeCell ref="B294:AH295"/>
    <mergeCell ref="B299:AH300"/>
    <mergeCell ref="B328:AH329"/>
    <mergeCell ref="B398:AH399"/>
    <mergeCell ref="AJ410:AN411"/>
    <mergeCell ref="B454:AN455"/>
    <mergeCell ref="B470:AH471"/>
    <mergeCell ref="B498:AI499"/>
    <mergeCell ref="B504:F506"/>
    <mergeCell ref="G504:AN506"/>
    <mergeCell ref="B507:F509"/>
    <mergeCell ref="G507:AN509"/>
    <mergeCell ref="B510:F512"/>
    <mergeCell ref="G510:AN512"/>
    <mergeCell ref="B541:F543"/>
    <mergeCell ref="B544:F546"/>
    <mergeCell ref="B553:F555"/>
    <mergeCell ref="B556:F558"/>
    <mergeCell ref="B564:AH565"/>
    <mergeCell ref="B585:AH586"/>
    <mergeCell ref="B587:AH588"/>
    <mergeCell ref="B631:AH632"/>
    <mergeCell ref="B635:F637"/>
    <mergeCell ref="G635:J637"/>
    <mergeCell ref="K635:O637"/>
    <mergeCell ref="P635:Q637"/>
    <mergeCell ref="R635:Y637"/>
    <mergeCell ref="Z635:AA637"/>
    <mergeCell ref="AB635:AF637"/>
    <mergeCell ref="AG635:AN637"/>
    <mergeCell ref="B660:B662"/>
    <mergeCell ref="B738:AH739"/>
    <mergeCell ref="B740:AH741"/>
    <mergeCell ref="C749:AN750"/>
    <mergeCell ref="B817:H818"/>
    <mergeCell ref="I817:P818"/>
    <mergeCell ref="Q817:AN818"/>
    <mergeCell ref="B835:AH837"/>
    <mergeCell ref="AB856:AJ858"/>
    <mergeCell ref="AK856:AN858"/>
    <mergeCell ref="B859:G860"/>
    <mergeCell ref="AB859:AJ861"/>
    <mergeCell ref="AK859:AN861"/>
    <mergeCell ref="H860:AA861"/>
    <mergeCell ref="AB862:AJ864"/>
    <mergeCell ref="AK862:AN864"/>
    <mergeCell ref="B863:G864"/>
    <mergeCell ref="H863:AA864"/>
    <mergeCell ref="B873:K874"/>
    <mergeCell ref="L873:T874"/>
    <mergeCell ref="U873:AN874"/>
    <mergeCell ref="V880:Z883"/>
    <mergeCell ref="AA880:AJ883"/>
    <mergeCell ref="AK880:AN883"/>
    <mergeCell ref="B881:U883"/>
    <mergeCell ref="V884:Z888"/>
    <mergeCell ref="AA884:AJ888"/>
    <mergeCell ref="AK884:AN888"/>
    <mergeCell ref="B886:U888"/>
    <mergeCell ref="B889:U891"/>
    <mergeCell ref="V889:Z891"/>
    <mergeCell ref="AA889:AJ891"/>
    <mergeCell ref="AK889:AN891"/>
    <mergeCell ref="B903:AN904"/>
    <mergeCell ref="C910:AM911"/>
    <mergeCell ref="C912:AM913"/>
    <mergeCell ref="B916:AH917"/>
    <mergeCell ref="A919:AM920"/>
    <mergeCell ref="B923:O924"/>
    <mergeCell ref="P923:X924"/>
    <mergeCell ref="Y923:AM924"/>
    <mergeCell ref="B925:O927"/>
    <mergeCell ref="B928:O930"/>
    <mergeCell ref="B931:O933"/>
    <mergeCell ref="B934:O936"/>
    <mergeCell ref="A940:AL941"/>
    <mergeCell ref="B944:O946"/>
    <mergeCell ref="P944:X946"/>
    <mergeCell ref="Y944:AM946"/>
    <mergeCell ref="B947:O949"/>
    <mergeCell ref="B950:O952"/>
    <mergeCell ref="B954:O956"/>
    <mergeCell ref="B957:O959"/>
    <mergeCell ref="B960:O962"/>
    <mergeCell ref="B963:O965"/>
    <mergeCell ref="A969:AL970"/>
    <mergeCell ref="B973:O974"/>
    <mergeCell ref="P973:X974"/>
    <mergeCell ref="Y973:AM974"/>
    <mergeCell ref="B975:O977"/>
    <mergeCell ref="B978:O980"/>
    <mergeCell ref="B981:O983"/>
    <mergeCell ref="B984:O986"/>
    <mergeCell ref="B987:O988"/>
    <mergeCell ref="P987:X988"/>
    <mergeCell ref="Y987:AM988"/>
    <mergeCell ref="B989:O991"/>
    <mergeCell ref="B992:O994"/>
    <mergeCell ref="B998:AH999"/>
    <mergeCell ref="B1000:AH1001"/>
    <mergeCell ref="B650:B659"/>
    <mergeCell ref="B664:B671"/>
  </mergeCells>
  <phoneticPr fontId="1"/>
  <dataValidations count="21">
    <dataValidation type="list" allowBlank="1" showDropDown="0" showInputMessage="1" showErrorMessage="1" prompt="プルダウンメニューから選んでください" sqref="AJ792:AN792 AJ876:AN876 AJ915:AN915 AJ1000:AN1000 AJ1003:AN1003 AJ746:AN746 AJ691:AN691 AJ684:AN684 AJ675:AN681 AJ672:AN672 AJ753:AN753 AJ779:AN779 AJ765:AN765 AJ742:AN742 AJ736:AN736 AJ730:AN730 AJ686:AN686 AJ600:AN600 AJ617:AN620 AJ612:AN613 AJ605:AN605 AJ603:AN603 AJ623:AN631 AJ571:AN572 AJ583:AN585 AJ587:AN587 AJ211:AN211 AJ209:AN209 AJ219:AN221 AJ250:AN250 AJ226:AJ227 AK226:AN226 AJ216:AN216 AJ203:AN203 AJ205:AN205 AJ194:AN194 AJ179:AN179 AJ171:AN172 AJ192:AN192 AJ196:AN196 AJ128:AN129 AJ121:AN122 AJ116:AN116 AJ108:AN109 AJ139:AN139 AJ155:AN159 AJ149:AN149 AJ133:AN133 AJ145:AN145 AJ85:AN88 AJ72:AN72 AJ81:AN82 AJ67:AN67 AJ32:AN32 AJ28:AN28 AJ25:AN26 AJ40:AN41 AJ493:AN496 AJ490:AN491 AJ458:AN460 AJ447:AJ448 AK447:AN447 AJ450 AJ462:AN465 AJ470:AN470 AJ430:AN430 AJ423:AN424 AJ432:AJ438 AJ427:AN428 AK432:AN435 AJ440:AN443 AJ369:AN370 AJ273:AN278 AJ283:AN283 AJ280:AN281 AJ285:AN286 AJ324:AN327 AJ321:AN322 AJ309:AN310 AJ295:AN295 AJ297:AN299 AJ258:AJ259 AJ263 AK258:AN258 AJ255:AN255 AJ301:AN303 AJ314:AN314 AJ318:AN318 AJ312:AN312 AJ362:AN362 AJ360:AN360 AJ364:AN365 AJ330:AN331 AJ333:AN338 AJ340:AN340 AJ342:AN347 AJ356:AN356 AJ353:AN353 AJ393:AN394 AJ389:AN389 AJ391:AN391 AJ405:AN408 AJ397:AN398 AJ402:AN402 AJ420:AN420 AJ446:AN446 AJ561:AN561 AJ519:AN520 AJ531:AN535 AJ538:AN538 AJ566:AN567 AJ564:AN564 AJ523:AN524 AJ498:AN498 AJ382:AN386 AJ380:AN380">
      <formula1>"いる,いない"</formula1>
    </dataValidation>
    <dataValidation imeMode="on" allowBlank="1" showDropDown="0" showInputMessage="1" showErrorMessage="1" sqref="Y975:AM986 Y989:AM994 Y954:AM965 Y947:AM952 Y925:AM936 L873:T874 B817:H818 B844:K845 U844:AN845 B851:K852 U851:AN852 B903:AH904 P638:P642 K638:K642 B638:B642 AB638:AB642 Z638:Z642 Q421:AH421 Q418:AH419 H403:AN403 K316:W316 M304:AN305 L270:AN271 F392 AJ390 F390 R189:AN189 R173:R174 AE232 P253:P254 Q254:AN254 R162:AN164 J33:R33 V33:AG33"/>
    <dataValidation type="list" allowBlank="1" showDropDown="0" showInputMessage="1" showErrorMessage="1" prompt="プルダウンメニューから選んでください" sqref="AJ809:AN811 AJ814:AN814 AJ820:AN820 AJ870:AN870 AJ841:AN841 AJ848:AN848 U831:U834 AJ715:AN715 AJ707:AN707 AJ601:AN601 AJ647:AN647 AJ501:AN501 AJ480:AN482 AJ484:AN484 AJ416:AN417 AJ282:AN282 AJ264:AN269 AJ374:AN379 AJ12:AN22 AJ43:AN47 AJ126:AN126 AJ120:AN120 AJ112:AN112 AJ161:AN161 AJ165:AN165 AJ251:AJ252 AK251:AN251 AJ243:AN247 Y237:AC239">
      <formula1>"有,無"</formula1>
    </dataValidation>
    <dataValidation type="list" allowBlank="1" showDropDown="0" showInputMessage="1" showErrorMessage="1" prompt="プルダウンメニューから選んでください_x000a_" sqref="AJ78:AN78 AJ76:AN76 AJ54:AN55 AJ51:AN52 AJ59:AN59 AJ62:AN62 AJ69:AN69 AJ64:AN66">
      <formula1>"いる,いない"</formula1>
    </dataValidation>
    <dataValidation type="list" allowBlank="1" showDropDown="0" showInputMessage="1" showErrorMessage="1" prompt="プルダウンメニューから選んでください" sqref="AJ998:AN998 AJ866:AN866 AJ836:AN836 AJ737:AN738 AJ740:AN740 AJ292:AN292 AJ315:AN315 AJ257:AN257 AJ328 AJ323 AJ367:AN368 AJ355:AN355 AJ352:AN352 AJ429:AN429 AJ193:AN193 AJ182:AN183 AJ132:AN132 AJ140:AN144 AJ101:AN101 AJ34:AN34 AJ56 AJ60">
      <formula1>"いる,いない,該当なし"</formula1>
    </dataValidation>
    <dataValidation type="list" allowBlank="1" showDropDown="0" showInputMessage="1" showErrorMessage="1" sqref="AJ878:AN878 AN928:AN929 AJ632:AN632 AJ607:AN611 AJ83:AN83 AJ70:AN70 AJ48:AN48 AK35:AN35">
      <formula1>#REF!</formula1>
    </dataValidation>
    <dataValidation imeMode="on" allowBlank="1" showDropDown="0" showInputMessage="1" showErrorMessage="1" prompt="セル内で改行する場合は、「Alt」キーを押しながら「Shift」キーを押すと改行できます" sqref="U873:AN874 Q817:AN818 C749 G504:AN512 G489:AN489 B454:AN455 C214:AN215 B214:B216 B201 C151:AH153 B150:B153 B147:AH148 B97:AH98 C74:AH75 B71:AH71 B74:B78"/>
    <dataValidation imeMode="off" allowBlank="1" showDropDown="0" showInputMessage="1" showErrorMessage="1" sqref="P989:X994 P975:X986 I817:P818 AG831:AM834 L844:T845 L851:T852 B873:K874 W942 W921 U909:Y909 P935:X936 I896:M896 U896:Y896 AF896:AJ896 P947:X952 P954:X965 W971 P925:X933 I909:M909 G638:G642 N540:AK547 AJ469:AM469 H418:J418 H421:J422 U313:W313 G308:I308 AA308:AC308 K311:M311 P311:R311 U311:W311 K317:M317 P317:R317 U317:W317 K319:M319 P319:R319 U319:W319 AJ289:AM290 P313:R313 K313:M313 K230:L230 H94:V95"/>
    <dataValidation type="list" allowBlank="1" showDropDown="0" showInputMessage="1" showErrorMessage="1" prompt="プルダウンメニューから選んでください" sqref="AJ197:AN198 AJ195:AN195">
      <formula1>"いる,いない,短縮していない"</formula1>
    </dataValidation>
    <dataValidation type="list" allowBlank="1" showDropDown="0" showInputMessage="1" showErrorMessage="1" prompt="プルダウンメニューから選んでください" sqref="AJ175">
      <formula1>"いる,いない,１名のみ"</formula1>
    </dataValidation>
    <dataValidation type="list" allowBlank="1" showDropDown="0" showInputMessage="1" showErrorMessage="1" prompt="整備されている装置器具等について 「 ☑ 」 を選んでください" sqref="V364:V365 N364:N365 M233 K232 R233 O230:O231 P232 S231 V233 U230 U232 AA233 W231 AA230 Z232 AC231 G230:G233">
      <formula1>"☑,□"</formula1>
    </dataValidation>
    <dataValidation type="list" allowBlank="1" showDropDown="0" showInputMessage="1" showErrorMessage="1" prompt="プルダウンメニューから選んでください" sqref="AJ256:AN256">
      <formula1>"ある,ない"</formula1>
    </dataValidation>
    <dataValidation type="list" allowBlank="1" showDropDown="0" showInputMessage="1" showErrorMessage="1" prompt="プルダウンメニューから選んでください" sqref="AJ348:AN351 AJ354:AN354">
      <formula1>"いる,いない,検討中"</formula1>
    </dataValidation>
    <dataValidation type="list" allowBlank="1" showDropDown="0" showInputMessage="1" showErrorMessage="1" sqref="AJ409:AN412">
      <formula1>"いる,いない,実施していない"</formula1>
    </dataValidation>
    <dataValidation imeMode="off" allowBlank="1" showDropDown="0" showInputMessage="1" showErrorMessage="1" prompt="時間を記入してください_x000a_【例】10:00" sqref="I475:M475"/>
    <dataValidation imeMode="off" allowBlank="1" showDropDown="0" showInputMessage="1" showErrorMessage="1" prompt="時間を記入してください_x000a_【例】12:00" sqref="Q475:U477"/>
    <dataValidation imeMode="off" allowBlank="1" showDropDown="0" showInputMessage="1" showErrorMessage="1" prompt="時間を記入してください_x000a_【例】15:00" sqref="AB475:AF477"/>
    <dataValidation type="list" allowBlank="1" showDropDown="0" showInputMessage="1" showErrorMessage="1" prompt="プルダウンメニューから選んでください" sqref="AJ527:AN527 AJ484:AN485">
      <formula1>"有,無,該当なし"</formula1>
    </dataValidation>
    <dataValidation type="list" allowBlank="1" showDropDown="0" showInputMessage="1" showErrorMessage="1" sqref="AJ594:AN594">
      <formula1>"いる,いない"</formula1>
    </dataValidation>
    <dataValidation type="list" allowBlank="1" showDropDown="0" showInputMessage="1" showErrorMessage="1" prompt="プルダウンメニューから選んでください" sqref="AJ731:AN732">
      <formula1>"する,しない"</formula1>
    </dataValidation>
    <dataValidation type="list" allowBlank="1" showDropDown="0" showInputMessage="1" showErrorMessage="1" prompt="プルダウンメニューから選んでください" sqref="AJ822:AN827">
      <formula1>"○"</formula1>
    </dataValidation>
  </dataValidations>
  <printOptions horizontalCentered="1"/>
  <pageMargins left="0.51181102362204722" right="0.39370078740157483" top="0.31496062992125984" bottom="0.39370078740157483" header="0.31496062992125984" footer="0.11811023622047245"/>
  <pageSetup paperSize="9" scale="83" fitToWidth="1" fitToHeight="0" orientation="portrait" usePrinterDefaults="1" r:id="rId1"/>
  <headerFooter>
    <oddFooter>&amp;C&amp;P ページ</oddFooter>
  </headerFooter>
  <rowBreaks count="3" manualBreakCount="3">
    <brk id="499" max="16383" man="1"/>
    <brk id="692" max="16383" man="1"/>
    <brk id="943" max="16383" man="1"/>
  </rowBreaks>
  <drawing r:id="rId2"/>
  <legacyDrawing r:id="rId3"/>
  <mc:AlternateContent>
    <mc:Choice xmlns:x14="http://schemas.microsoft.com/office/spreadsheetml/2009/9/main" Requires="x14">
      <controls>
        <mc:AlternateContent>
          <mc:Choice Requires="x14">
            <control shapeId="2053" r:id="rId4" name="チェック 5">
              <controlPr defaultSize="0" autoFill="0" autoLine="0" autoPict="0">
                <anchor moveWithCells="1">
                  <from xmlns:xdr="http://schemas.openxmlformats.org/drawingml/2006/spreadsheetDrawing">
                    <xdr:col>9</xdr:col>
                    <xdr:colOff>0</xdr:colOff>
                    <xdr:row>57</xdr:row>
                    <xdr:rowOff>0</xdr:rowOff>
                  </from>
                  <to xmlns:xdr="http://schemas.openxmlformats.org/drawingml/2006/spreadsheetDrawing">
                    <xdr:col>13</xdr:col>
                    <xdr:colOff>161925</xdr:colOff>
                    <xdr:row>58</xdr:row>
                    <xdr:rowOff>0</xdr:rowOff>
                  </to>
                </anchor>
              </controlPr>
            </control>
          </mc:Choice>
        </mc:AlternateContent>
        <mc:AlternateContent>
          <mc:Choice Requires="x14">
            <control shapeId="2054" r:id="rId5" name="チェック 6">
              <controlPr defaultSize="0" autoFill="0" autoLine="0" autoPict="0">
                <anchor moveWithCells="1">
                  <from xmlns:xdr="http://schemas.openxmlformats.org/drawingml/2006/spreadsheetDrawing">
                    <xdr:col>13</xdr:col>
                    <xdr:colOff>171450</xdr:colOff>
                    <xdr:row>57</xdr:row>
                    <xdr:rowOff>0</xdr:rowOff>
                  </from>
                  <to xmlns:xdr="http://schemas.openxmlformats.org/drawingml/2006/spreadsheetDrawing">
                    <xdr:col>17</xdr:col>
                    <xdr:colOff>161925</xdr:colOff>
                    <xdr:row>58</xdr:row>
                    <xdr:rowOff>0</xdr:rowOff>
                  </to>
                </anchor>
              </controlPr>
            </control>
          </mc:Choice>
        </mc:AlternateContent>
        <mc:AlternateContent>
          <mc:Choice Requires="x14">
            <control shapeId="2055" r:id="rId6" name="チェック 7">
              <controlPr defaultSize="0" autoFill="0" autoLine="0" autoPict="0">
                <anchor moveWithCells="1">
                  <from xmlns:xdr="http://schemas.openxmlformats.org/drawingml/2006/spreadsheetDrawing">
                    <xdr:col>19</xdr:col>
                    <xdr:colOff>0</xdr:colOff>
                    <xdr:row>57</xdr:row>
                    <xdr:rowOff>0</xdr:rowOff>
                  </from>
                  <to xmlns:xdr="http://schemas.openxmlformats.org/drawingml/2006/spreadsheetDrawing">
                    <xdr:col>21</xdr:col>
                    <xdr:colOff>180975</xdr:colOff>
                    <xdr:row>58</xdr:row>
                    <xdr:rowOff>0</xdr:rowOff>
                  </to>
                </anchor>
              </controlPr>
            </control>
          </mc:Choice>
        </mc:AlternateContent>
        <mc:AlternateContent>
          <mc:Choice Requires="x14">
            <control shapeId="2089" r:id="rId7" name="チェック 41">
              <controlPr defaultSize="0" autoFill="0" autoLine="0" autoPict="0">
                <anchor moveWithCells="1">
                  <from xmlns:xdr="http://schemas.openxmlformats.org/drawingml/2006/spreadsheetDrawing">
                    <xdr:col>38</xdr:col>
                    <xdr:colOff>0</xdr:colOff>
                    <xdr:row>637</xdr:row>
                    <xdr:rowOff>18415</xdr:rowOff>
                  </from>
                  <to xmlns:xdr="http://schemas.openxmlformats.org/drawingml/2006/spreadsheetDrawing">
                    <xdr:col>39</xdr:col>
                    <xdr:colOff>190500</xdr:colOff>
                    <xdr:row>638</xdr:row>
                    <xdr:rowOff>0</xdr:rowOff>
                  </to>
                </anchor>
              </controlPr>
            </control>
          </mc:Choice>
        </mc:AlternateContent>
        <mc:AlternateContent>
          <mc:Choice Requires="x14">
            <control shapeId="2090" r:id="rId8" name="チェック 42">
              <controlPr defaultSize="0" autoFill="0" autoLine="0" autoPict="0">
                <anchor moveWithCells="1">
                  <from xmlns:xdr="http://schemas.openxmlformats.org/drawingml/2006/spreadsheetDrawing">
                    <xdr:col>35</xdr:col>
                    <xdr:colOff>0</xdr:colOff>
                    <xdr:row>636</xdr:row>
                    <xdr:rowOff>200025</xdr:rowOff>
                  </from>
                  <to xmlns:xdr="http://schemas.openxmlformats.org/drawingml/2006/spreadsheetDrawing">
                    <xdr:col>37</xdr:col>
                    <xdr:colOff>28575</xdr:colOff>
                    <xdr:row>637</xdr:row>
                    <xdr:rowOff>227965</xdr:rowOff>
                  </to>
                </anchor>
              </controlPr>
            </control>
          </mc:Choice>
        </mc:AlternateContent>
        <mc:AlternateContent>
          <mc:Choice Requires="x14">
            <control shapeId="2091" r:id="rId9" name="チェック 43">
              <controlPr defaultSize="0" autoFill="0" autoLine="0" autoPict="0">
                <anchor moveWithCells="1">
                  <from xmlns:xdr="http://schemas.openxmlformats.org/drawingml/2006/spreadsheetDrawing">
                    <xdr:col>35</xdr:col>
                    <xdr:colOff>0</xdr:colOff>
                    <xdr:row>637</xdr:row>
                    <xdr:rowOff>200025</xdr:rowOff>
                  </from>
                  <to xmlns:xdr="http://schemas.openxmlformats.org/drawingml/2006/spreadsheetDrawing">
                    <xdr:col>37</xdr:col>
                    <xdr:colOff>28575</xdr:colOff>
                    <xdr:row>639</xdr:row>
                    <xdr:rowOff>0</xdr:rowOff>
                  </to>
                </anchor>
              </controlPr>
            </control>
          </mc:Choice>
        </mc:AlternateContent>
        <mc:AlternateContent>
          <mc:Choice Requires="x14">
            <control shapeId="2093" r:id="rId10" name="チェック 45">
              <controlPr defaultSize="0" autoFill="0" autoLine="0" autoPict="0">
                <anchor moveWithCells="1">
                  <from xmlns:xdr="http://schemas.openxmlformats.org/drawingml/2006/spreadsheetDrawing">
                    <xdr:col>35</xdr:col>
                    <xdr:colOff>0</xdr:colOff>
                    <xdr:row>638</xdr:row>
                    <xdr:rowOff>200025</xdr:rowOff>
                  </from>
                  <to xmlns:xdr="http://schemas.openxmlformats.org/drawingml/2006/spreadsheetDrawing">
                    <xdr:col>37</xdr:col>
                    <xdr:colOff>28575</xdr:colOff>
                    <xdr:row>639</xdr:row>
                    <xdr:rowOff>228600</xdr:rowOff>
                  </to>
                </anchor>
              </controlPr>
            </control>
          </mc:Choice>
        </mc:AlternateContent>
        <mc:AlternateContent>
          <mc:Choice Requires="x14">
            <control shapeId="2094" r:id="rId11" name="チェック 46">
              <controlPr defaultSize="0" autoFill="0" autoLine="0" autoPict="0">
                <anchor moveWithCells="1">
                  <from xmlns:xdr="http://schemas.openxmlformats.org/drawingml/2006/spreadsheetDrawing">
                    <xdr:col>35</xdr:col>
                    <xdr:colOff>0</xdr:colOff>
                    <xdr:row>639</xdr:row>
                    <xdr:rowOff>200025</xdr:rowOff>
                  </from>
                  <to xmlns:xdr="http://schemas.openxmlformats.org/drawingml/2006/spreadsheetDrawing">
                    <xdr:col>37</xdr:col>
                    <xdr:colOff>28575</xdr:colOff>
                    <xdr:row>640</xdr:row>
                    <xdr:rowOff>228600</xdr:rowOff>
                  </to>
                </anchor>
              </controlPr>
            </control>
          </mc:Choice>
        </mc:AlternateContent>
        <mc:AlternateContent>
          <mc:Choice Requires="x14">
            <control shapeId="2095" r:id="rId12" name="チェック 47">
              <controlPr defaultSize="0" autoFill="0" autoLine="0" autoPict="0">
                <anchor moveWithCells="1">
                  <from xmlns:xdr="http://schemas.openxmlformats.org/drawingml/2006/spreadsheetDrawing">
                    <xdr:col>32</xdr:col>
                    <xdr:colOff>0</xdr:colOff>
                    <xdr:row>636</xdr:row>
                    <xdr:rowOff>189865</xdr:rowOff>
                  </from>
                  <to xmlns:xdr="http://schemas.openxmlformats.org/drawingml/2006/spreadsheetDrawing">
                    <xdr:col>33</xdr:col>
                    <xdr:colOff>152400</xdr:colOff>
                    <xdr:row>638</xdr:row>
                    <xdr:rowOff>27305</xdr:rowOff>
                  </to>
                </anchor>
              </controlPr>
            </control>
          </mc:Choice>
        </mc:AlternateContent>
        <mc:AlternateContent>
          <mc:Choice Requires="x14">
            <control shapeId="2096" r:id="rId13" name="チェック 48">
              <controlPr defaultSize="0" autoFill="0" autoLine="0" autoPict="0">
                <anchor moveWithCells="1">
                  <from xmlns:xdr="http://schemas.openxmlformats.org/drawingml/2006/spreadsheetDrawing">
                    <xdr:col>32</xdr:col>
                    <xdr:colOff>0</xdr:colOff>
                    <xdr:row>637</xdr:row>
                    <xdr:rowOff>190500</xdr:rowOff>
                  </from>
                  <to xmlns:xdr="http://schemas.openxmlformats.org/drawingml/2006/spreadsheetDrawing">
                    <xdr:col>33</xdr:col>
                    <xdr:colOff>152400</xdr:colOff>
                    <xdr:row>639</xdr:row>
                    <xdr:rowOff>29210</xdr:rowOff>
                  </to>
                </anchor>
              </controlPr>
            </control>
          </mc:Choice>
        </mc:AlternateContent>
        <mc:AlternateContent>
          <mc:Choice Requires="x14">
            <control shapeId="2097" r:id="rId14" name="チェック 49">
              <controlPr defaultSize="0" autoFill="0" autoLine="0" autoPict="0">
                <anchor moveWithCells="1">
                  <from xmlns:xdr="http://schemas.openxmlformats.org/drawingml/2006/spreadsheetDrawing">
                    <xdr:col>35</xdr:col>
                    <xdr:colOff>0</xdr:colOff>
                    <xdr:row>640</xdr:row>
                    <xdr:rowOff>200025</xdr:rowOff>
                  </from>
                  <to xmlns:xdr="http://schemas.openxmlformats.org/drawingml/2006/spreadsheetDrawing">
                    <xdr:col>37</xdr:col>
                    <xdr:colOff>28575</xdr:colOff>
                    <xdr:row>641</xdr:row>
                    <xdr:rowOff>227965</xdr:rowOff>
                  </to>
                </anchor>
              </controlPr>
            </control>
          </mc:Choice>
        </mc:AlternateContent>
        <mc:AlternateContent>
          <mc:Choice Requires="x14">
            <control shapeId="2098" r:id="rId15" name="チェック 50">
              <controlPr defaultSize="0" autoFill="0" autoLine="0" autoPict="0">
                <anchor moveWithCells="1">
                  <from xmlns:xdr="http://schemas.openxmlformats.org/drawingml/2006/spreadsheetDrawing">
                    <xdr:col>38</xdr:col>
                    <xdr:colOff>0</xdr:colOff>
                    <xdr:row>637</xdr:row>
                    <xdr:rowOff>18415</xdr:rowOff>
                  </from>
                  <to xmlns:xdr="http://schemas.openxmlformats.org/drawingml/2006/spreadsheetDrawing">
                    <xdr:col>39</xdr:col>
                    <xdr:colOff>190500</xdr:colOff>
                    <xdr:row>638</xdr:row>
                    <xdr:rowOff>0</xdr:rowOff>
                  </to>
                </anchor>
              </controlPr>
            </control>
          </mc:Choice>
        </mc:AlternateContent>
        <mc:AlternateContent>
          <mc:Choice Requires="x14">
            <control shapeId="2099" r:id="rId16" name="チェック 51">
              <controlPr defaultSize="0" autoFill="0" autoLine="0" autoPict="0">
                <anchor moveWithCells="1">
                  <from xmlns:xdr="http://schemas.openxmlformats.org/drawingml/2006/spreadsheetDrawing">
                    <xdr:col>38</xdr:col>
                    <xdr:colOff>0</xdr:colOff>
                    <xdr:row>638</xdr:row>
                    <xdr:rowOff>18415</xdr:rowOff>
                  </from>
                  <to xmlns:xdr="http://schemas.openxmlformats.org/drawingml/2006/spreadsheetDrawing">
                    <xdr:col>39</xdr:col>
                    <xdr:colOff>190500</xdr:colOff>
                    <xdr:row>639</xdr:row>
                    <xdr:rowOff>0</xdr:rowOff>
                  </to>
                </anchor>
              </controlPr>
            </control>
          </mc:Choice>
        </mc:AlternateContent>
        <mc:AlternateContent>
          <mc:Choice Requires="x14">
            <control shapeId="2100" r:id="rId17" name="チェック 52">
              <controlPr defaultSize="0" autoFill="0" autoLine="0" autoPict="0">
                <anchor moveWithCells="1">
                  <from xmlns:xdr="http://schemas.openxmlformats.org/drawingml/2006/spreadsheetDrawing">
                    <xdr:col>38</xdr:col>
                    <xdr:colOff>0</xdr:colOff>
                    <xdr:row>638</xdr:row>
                    <xdr:rowOff>18415</xdr:rowOff>
                  </from>
                  <to xmlns:xdr="http://schemas.openxmlformats.org/drawingml/2006/spreadsheetDrawing">
                    <xdr:col>39</xdr:col>
                    <xdr:colOff>190500</xdr:colOff>
                    <xdr:row>639</xdr:row>
                    <xdr:rowOff>0</xdr:rowOff>
                  </to>
                </anchor>
              </controlPr>
            </control>
          </mc:Choice>
        </mc:AlternateContent>
        <mc:AlternateContent>
          <mc:Choice Requires="x14">
            <control shapeId="2101" r:id="rId18" name="チェック 53">
              <controlPr defaultSize="0" autoFill="0" autoLine="0" autoPict="0">
                <anchor moveWithCells="1">
                  <from xmlns:xdr="http://schemas.openxmlformats.org/drawingml/2006/spreadsheetDrawing">
                    <xdr:col>38</xdr:col>
                    <xdr:colOff>0</xdr:colOff>
                    <xdr:row>639</xdr:row>
                    <xdr:rowOff>18415</xdr:rowOff>
                  </from>
                  <to xmlns:xdr="http://schemas.openxmlformats.org/drawingml/2006/spreadsheetDrawing">
                    <xdr:col>39</xdr:col>
                    <xdr:colOff>190500</xdr:colOff>
                    <xdr:row>640</xdr:row>
                    <xdr:rowOff>0</xdr:rowOff>
                  </to>
                </anchor>
              </controlPr>
            </control>
          </mc:Choice>
        </mc:AlternateContent>
        <mc:AlternateContent>
          <mc:Choice Requires="x14">
            <control shapeId="2102" r:id="rId19" name="チェック 54">
              <controlPr defaultSize="0" autoFill="0" autoLine="0" autoPict="0">
                <anchor moveWithCells="1">
                  <from xmlns:xdr="http://schemas.openxmlformats.org/drawingml/2006/spreadsheetDrawing">
                    <xdr:col>38</xdr:col>
                    <xdr:colOff>0</xdr:colOff>
                    <xdr:row>639</xdr:row>
                    <xdr:rowOff>18415</xdr:rowOff>
                  </from>
                  <to xmlns:xdr="http://schemas.openxmlformats.org/drawingml/2006/spreadsheetDrawing">
                    <xdr:col>39</xdr:col>
                    <xdr:colOff>190500</xdr:colOff>
                    <xdr:row>640</xdr:row>
                    <xdr:rowOff>0</xdr:rowOff>
                  </to>
                </anchor>
              </controlPr>
            </control>
          </mc:Choice>
        </mc:AlternateContent>
        <mc:AlternateContent>
          <mc:Choice Requires="x14">
            <control shapeId="2103" r:id="rId20" name="チェック 55">
              <controlPr defaultSize="0" autoFill="0" autoLine="0" autoPict="0">
                <anchor moveWithCells="1">
                  <from xmlns:xdr="http://schemas.openxmlformats.org/drawingml/2006/spreadsheetDrawing">
                    <xdr:col>38</xdr:col>
                    <xdr:colOff>0</xdr:colOff>
                    <xdr:row>640</xdr:row>
                    <xdr:rowOff>18415</xdr:rowOff>
                  </from>
                  <to xmlns:xdr="http://schemas.openxmlformats.org/drawingml/2006/spreadsheetDrawing">
                    <xdr:col>39</xdr:col>
                    <xdr:colOff>190500</xdr:colOff>
                    <xdr:row>641</xdr:row>
                    <xdr:rowOff>0</xdr:rowOff>
                  </to>
                </anchor>
              </controlPr>
            </control>
          </mc:Choice>
        </mc:AlternateContent>
        <mc:AlternateContent>
          <mc:Choice Requires="x14">
            <control shapeId="2104" r:id="rId21" name="チェック 56">
              <controlPr defaultSize="0" autoFill="0" autoLine="0" autoPict="0">
                <anchor moveWithCells="1">
                  <from xmlns:xdr="http://schemas.openxmlformats.org/drawingml/2006/spreadsheetDrawing">
                    <xdr:col>38</xdr:col>
                    <xdr:colOff>0</xdr:colOff>
                    <xdr:row>640</xdr:row>
                    <xdr:rowOff>18415</xdr:rowOff>
                  </from>
                  <to xmlns:xdr="http://schemas.openxmlformats.org/drawingml/2006/spreadsheetDrawing">
                    <xdr:col>39</xdr:col>
                    <xdr:colOff>190500</xdr:colOff>
                    <xdr:row>641</xdr:row>
                    <xdr:rowOff>0</xdr:rowOff>
                  </to>
                </anchor>
              </controlPr>
            </control>
          </mc:Choice>
        </mc:AlternateContent>
        <mc:AlternateContent>
          <mc:Choice Requires="x14">
            <control shapeId="2105" r:id="rId22" name="チェック 57">
              <controlPr defaultSize="0" autoFill="0" autoLine="0" autoPict="0">
                <anchor moveWithCells="1">
                  <from xmlns:xdr="http://schemas.openxmlformats.org/drawingml/2006/spreadsheetDrawing">
                    <xdr:col>38</xdr:col>
                    <xdr:colOff>0</xdr:colOff>
                    <xdr:row>641</xdr:row>
                    <xdr:rowOff>19685</xdr:rowOff>
                  </from>
                  <to xmlns:xdr="http://schemas.openxmlformats.org/drawingml/2006/spreadsheetDrawing">
                    <xdr:col>39</xdr:col>
                    <xdr:colOff>190500</xdr:colOff>
                    <xdr:row>642</xdr:row>
                    <xdr:rowOff>0</xdr:rowOff>
                  </to>
                </anchor>
              </controlPr>
            </control>
          </mc:Choice>
        </mc:AlternateContent>
        <mc:AlternateContent>
          <mc:Choice Requires="x14">
            <control shapeId="2106" r:id="rId23" name="チェック 58">
              <controlPr defaultSize="0" autoFill="0" autoLine="0" autoPict="0">
                <anchor moveWithCells="1">
                  <from xmlns:xdr="http://schemas.openxmlformats.org/drawingml/2006/spreadsheetDrawing">
                    <xdr:col>32</xdr:col>
                    <xdr:colOff>0</xdr:colOff>
                    <xdr:row>638</xdr:row>
                    <xdr:rowOff>190500</xdr:rowOff>
                  </from>
                  <to xmlns:xdr="http://schemas.openxmlformats.org/drawingml/2006/spreadsheetDrawing">
                    <xdr:col>33</xdr:col>
                    <xdr:colOff>152400</xdr:colOff>
                    <xdr:row>640</xdr:row>
                    <xdr:rowOff>29210</xdr:rowOff>
                  </to>
                </anchor>
              </controlPr>
            </control>
          </mc:Choice>
        </mc:AlternateContent>
        <mc:AlternateContent>
          <mc:Choice Requires="x14">
            <control shapeId="2107" r:id="rId24" name="チェック 59">
              <controlPr defaultSize="0" autoFill="0" autoLine="0" autoPict="0">
                <anchor moveWithCells="1">
                  <from xmlns:xdr="http://schemas.openxmlformats.org/drawingml/2006/spreadsheetDrawing">
                    <xdr:col>32</xdr:col>
                    <xdr:colOff>0</xdr:colOff>
                    <xdr:row>639</xdr:row>
                    <xdr:rowOff>190500</xdr:rowOff>
                  </from>
                  <to xmlns:xdr="http://schemas.openxmlformats.org/drawingml/2006/spreadsheetDrawing">
                    <xdr:col>33</xdr:col>
                    <xdr:colOff>152400</xdr:colOff>
                    <xdr:row>641</xdr:row>
                    <xdr:rowOff>27940</xdr:rowOff>
                  </to>
                </anchor>
              </controlPr>
            </control>
          </mc:Choice>
        </mc:AlternateContent>
        <mc:AlternateContent>
          <mc:Choice Requires="x14">
            <control shapeId="2108" r:id="rId25" name="チェック 60">
              <controlPr defaultSize="0" autoFill="0" autoLine="0" autoPict="0">
                <anchor moveWithCells="1">
                  <from xmlns:xdr="http://schemas.openxmlformats.org/drawingml/2006/spreadsheetDrawing">
                    <xdr:col>32</xdr:col>
                    <xdr:colOff>0</xdr:colOff>
                    <xdr:row>640</xdr:row>
                    <xdr:rowOff>190500</xdr:rowOff>
                  </from>
                  <to xmlns:xdr="http://schemas.openxmlformats.org/drawingml/2006/spreadsheetDrawing">
                    <xdr:col>33</xdr:col>
                    <xdr:colOff>152400</xdr:colOff>
                    <xdr:row>642</xdr:row>
                    <xdr:rowOff>19050</xdr:rowOff>
                  </to>
                </anchor>
              </controlPr>
            </control>
          </mc:Choice>
        </mc:AlternateContent>
        <mc:AlternateContent>
          <mc:Choice Requires="x14">
            <control shapeId="2109" r:id="rId26" name="チェック 61">
              <controlPr defaultSize="0" autoFill="0" autoLine="0" autoPict="0">
                <anchor moveWithCells="1">
                  <from xmlns:xdr="http://schemas.openxmlformats.org/drawingml/2006/spreadsheetDrawing">
                    <xdr:col>17</xdr:col>
                    <xdr:colOff>0</xdr:colOff>
                    <xdr:row>636</xdr:row>
                    <xdr:rowOff>189865</xdr:rowOff>
                  </from>
                  <to xmlns:xdr="http://schemas.openxmlformats.org/drawingml/2006/spreadsheetDrawing">
                    <xdr:col>18</xdr:col>
                    <xdr:colOff>152400</xdr:colOff>
                    <xdr:row>638</xdr:row>
                    <xdr:rowOff>27305</xdr:rowOff>
                  </to>
                </anchor>
              </controlPr>
            </control>
          </mc:Choice>
        </mc:AlternateContent>
        <mc:AlternateContent>
          <mc:Choice Requires="x14">
            <control shapeId="2110" r:id="rId27" name="チェック 62">
              <controlPr defaultSize="0" autoFill="0" autoLine="0" autoPict="0">
                <anchor moveWithCells="1">
                  <from xmlns:xdr="http://schemas.openxmlformats.org/drawingml/2006/spreadsheetDrawing">
                    <xdr:col>17</xdr:col>
                    <xdr:colOff>0</xdr:colOff>
                    <xdr:row>637</xdr:row>
                    <xdr:rowOff>190500</xdr:rowOff>
                  </from>
                  <to xmlns:xdr="http://schemas.openxmlformats.org/drawingml/2006/spreadsheetDrawing">
                    <xdr:col>18</xdr:col>
                    <xdr:colOff>152400</xdr:colOff>
                    <xdr:row>639</xdr:row>
                    <xdr:rowOff>29210</xdr:rowOff>
                  </to>
                </anchor>
              </controlPr>
            </control>
          </mc:Choice>
        </mc:AlternateContent>
        <mc:AlternateContent>
          <mc:Choice Requires="x14">
            <control shapeId="2111" r:id="rId28" name="チェック 63">
              <controlPr defaultSize="0" autoFill="0" autoLine="0" autoPict="0">
                <anchor moveWithCells="1">
                  <from xmlns:xdr="http://schemas.openxmlformats.org/drawingml/2006/spreadsheetDrawing">
                    <xdr:col>17</xdr:col>
                    <xdr:colOff>0</xdr:colOff>
                    <xdr:row>638</xdr:row>
                    <xdr:rowOff>190500</xdr:rowOff>
                  </from>
                  <to xmlns:xdr="http://schemas.openxmlformats.org/drawingml/2006/spreadsheetDrawing">
                    <xdr:col>18</xdr:col>
                    <xdr:colOff>152400</xdr:colOff>
                    <xdr:row>640</xdr:row>
                    <xdr:rowOff>29210</xdr:rowOff>
                  </to>
                </anchor>
              </controlPr>
            </control>
          </mc:Choice>
        </mc:AlternateContent>
        <mc:AlternateContent>
          <mc:Choice Requires="x14">
            <control shapeId="2112" r:id="rId29" name="チェック 64">
              <controlPr defaultSize="0" autoFill="0" autoLine="0" autoPict="0">
                <anchor moveWithCells="1">
                  <from xmlns:xdr="http://schemas.openxmlformats.org/drawingml/2006/spreadsheetDrawing">
                    <xdr:col>17</xdr:col>
                    <xdr:colOff>0</xdr:colOff>
                    <xdr:row>639</xdr:row>
                    <xdr:rowOff>190500</xdr:rowOff>
                  </from>
                  <to xmlns:xdr="http://schemas.openxmlformats.org/drawingml/2006/spreadsheetDrawing">
                    <xdr:col>18</xdr:col>
                    <xdr:colOff>152400</xdr:colOff>
                    <xdr:row>641</xdr:row>
                    <xdr:rowOff>27940</xdr:rowOff>
                  </to>
                </anchor>
              </controlPr>
            </control>
          </mc:Choice>
        </mc:AlternateContent>
        <mc:AlternateContent>
          <mc:Choice Requires="x14">
            <control shapeId="2113" r:id="rId30" name="チェック 65">
              <controlPr defaultSize="0" autoFill="0" autoLine="0" autoPict="0">
                <anchor moveWithCells="1">
                  <from xmlns:xdr="http://schemas.openxmlformats.org/drawingml/2006/spreadsheetDrawing">
                    <xdr:col>17</xdr:col>
                    <xdr:colOff>0</xdr:colOff>
                    <xdr:row>640</xdr:row>
                    <xdr:rowOff>190500</xdr:rowOff>
                  </from>
                  <to xmlns:xdr="http://schemas.openxmlformats.org/drawingml/2006/spreadsheetDrawing">
                    <xdr:col>18</xdr:col>
                    <xdr:colOff>152400</xdr:colOff>
                    <xdr:row>642</xdr:row>
                    <xdr:rowOff>19050</xdr:rowOff>
                  </to>
                </anchor>
              </controlPr>
            </control>
          </mc:Choice>
        </mc:AlternateContent>
        <mc:AlternateContent>
          <mc:Choice Requires="x14">
            <control shapeId="2114" r:id="rId31" name="チェック 66">
              <controlPr defaultSize="0" autoFill="0" autoLine="0" autoPict="0">
                <anchor moveWithCells="1">
                  <from xmlns:xdr="http://schemas.openxmlformats.org/drawingml/2006/spreadsheetDrawing">
                    <xdr:col>21</xdr:col>
                    <xdr:colOff>0</xdr:colOff>
                    <xdr:row>636</xdr:row>
                    <xdr:rowOff>200025</xdr:rowOff>
                  </from>
                  <to xmlns:xdr="http://schemas.openxmlformats.org/drawingml/2006/spreadsheetDrawing">
                    <xdr:col>22</xdr:col>
                    <xdr:colOff>142875</xdr:colOff>
                    <xdr:row>637</xdr:row>
                    <xdr:rowOff>227965</xdr:rowOff>
                  </to>
                </anchor>
              </controlPr>
            </control>
          </mc:Choice>
        </mc:AlternateContent>
        <mc:AlternateContent>
          <mc:Choice Requires="x14">
            <control shapeId="2115" r:id="rId32" name="チェック 67">
              <controlPr defaultSize="0" autoFill="0" autoLine="0" autoPict="0">
                <anchor moveWithCells="1">
                  <from xmlns:xdr="http://schemas.openxmlformats.org/drawingml/2006/spreadsheetDrawing">
                    <xdr:col>21</xdr:col>
                    <xdr:colOff>0</xdr:colOff>
                    <xdr:row>637</xdr:row>
                    <xdr:rowOff>200025</xdr:rowOff>
                  </from>
                  <to xmlns:xdr="http://schemas.openxmlformats.org/drawingml/2006/spreadsheetDrawing">
                    <xdr:col>22</xdr:col>
                    <xdr:colOff>142875</xdr:colOff>
                    <xdr:row>639</xdr:row>
                    <xdr:rowOff>0</xdr:rowOff>
                  </to>
                </anchor>
              </controlPr>
            </control>
          </mc:Choice>
        </mc:AlternateContent>
        <mc:AlternateContent>
          <mc:Choice Requires="x14">
            <control shapeId="2116" r:id="rId33" name="チェック 68">
              <controlPr defaultSize="0" autoFill="0" autoLine="0" autoPict="0">
                <anchor moveWithCells="1">
                  <from xmlns:xdr="http://schemas.openxmlformats.org/drawingml/2006/spreadsheetDrawing">
                    <xdr:col>21</xdr:col>
                    <xdr:colOff>0</xdr:colOff>
                    <xdr:row>638</xdr:row>
                    <xdr:rowOff>200025</xdr:rowOff>
                  </from>
                  <to xmlns:xdr="http://schemas.openxmlformats.org/drawingml/2006/spreadsheetDrawing">
                    <xdr:col>22</xdr:col>
                    <xdr:colOff>142875</xdr:colOff>
                    <xdr:row>639</xdr:row>
                    <xdr:rowOff>228600</xdr:rowOff>
                  </to>
                </anchor>
              </controlPr>
            </control>
          </mc:Choice>
        </mc:AlternateContent>
        <mc:AlternateContent>
          <mc:Choice Requires="x14">
            <control shapeId="2117" r:id="rId34" name="チェック 69">
              <controlPr defaultSize="0" autoFill="0" autoLine="0" autoPict="0">
                <anchor moveWithCells="1">
                  <from xmlns:xdr="http://schemas.openxmlformats.org/drawingml/2006/spreadsheetDrawing">
                    <xdr:col>21</xdr:col>
                    <xdr:colOff>0</xdr:colOff>
                    <xdr:row>639</xdr:row>
                    <xdr:rowOff>200025</xdr:rowOff>
                  </from>
                  <to xmlns:xdr="http://schemas.openxmlformats.org/drawingml/2006/spreadsheetDrawing">
                    <xdr:col>22</xdr:col>
                    <xdr:colOff>142875</xdr:colOff>
                    <xdr:row>640</xdr:row>
                    <xdr:rowOff>228600</xdr:rowOff>
                  </to>
                </anchor>
              </controlPr>
            </control>
          </mc:Choice>
        </mc:AlternateContent>
        <mc:AlternateContent>
          <mc:Choice Requires="x14">
            <control shapeId="2118" r:id="rId35" name="チェック 70">
              <controlPr defaultSize="0" autoFill="0" autoLine="0" autoPict="0">
                <anchor moveWithCells="1">
                  <from xmlns:xdr="http://schemas.openxmlformats.org/drawingml/2006/spreadsheetDrawing">
                    <xdr:col>21</xdr:col>
                    <xdr:colOff>0</xdr:colOff>
                    <xdr:row>640</xdr:row>
                    <xdr:rowOff>200025</xdr:rowOff>
                  </from>
                  <to xmlns:xdr="http://schemas.openxmlformats.org/drawingml/2006/spreadsheetDrawing">
                    <xdr:col>22</xdr:col>
                    <xdr:colOff>142875</xdr:colOff>
                    <xdr:row>641</xdr:row>
                    <xdr:rowOff>227965</xdr:rowOff>
                  </to>
                </anchor>
              </controlPr>
            </control>
          </mc:Choice>
        </mc:AlternateContent>
        <mc:AlternateContent>
          <mc:Choice Requires="x14">
            <control shapeId="2120" r:id="rId36" name="チェック 72">
              <controlPr defaultSize="0" autoFill="0" autoLine="0" autoPict="0">
                <anchor moveWithCells="1">
                  <from xmlns:xdr="http://schemas.openxmlformats.org/drawingml/2006/spreadsheetDrawing">
                    <xdr:col>6</xdr:col>
                    <xdr:colOff>0</xdr:colOff>
                    <xdr:row>52</xdr:row>
                    <xdr:rowOff>0</xdr:rowOff>
                  </from>
                  <to xmlns:xdr="http://schemas.openxmlformats.org/drawingml/2006/spreadsheetDrawing">
                    <xdr:col>8</xdr:col>
                    <xdr:colOff>161925</xdr:colOff>
                    <xdr:row>52</xdr:row>
                    <xdr:rowOff>229235</xdr:rowOff>
                  </to>
                </anchor>
              </controlPr>
            </control>
          </mc:Choice>
        </mc:AlternateContent>
        <mc:AlternateContent>
          <mc:Choice Requires="x14">
            <control shapeId="2121" r:id="rId37" name="チェック 73">
              <controlPr defaultSize="0" autoFill="0" autoLine="0" autoPict="0">
                <anchor moveWithCells="1">
                  <from xmlns:xdr="http://schemas.openxmlformats.org/drawingml/2006/spreadsheetDrawing">
                    <xdr:col>10</xdr:col>
                    <xdr:colOff>28575</xdr:colOff>
                    <xdr:row>52</xdr:row>
                    <xdr:rowOff>0</xdr:rowOff>
                  </from>
                  <to xmlns:xdr="http://schemas.openxmlformats.org/drawingml/2006/spreadsheetDrawing">
                    <xdr:col>14</xdr:col>
                    <xdr:colOff>0</xdr:colOff>
                    <xdr:row>52</xdr:row>
                    <xdr:rowOff>238760</xdr:rowOff>
                  </to>
                </anchor>
              </controlPr>
            </control>
          </mc:Choice>
        </mc:AlternateContent>
        <mc:AlternateContent>
          <mc:Choice Requires="x14">
            <control shapeId="2122" r:id="rId38" name="チェック 74">
              <controlPr defaultSize="0" autoFill="0" autoLine="0" autoPict="0">
                <anchor moveWithCells="1">
                  <from xmlns:xdr="http://schemas.openxmlformats.org/drawingml/2006/spreadsheetDrawing">
                    <xdr:col>14</xdr:col>
                    <xdr:colOff>171450</xdr:colOff>
                    <xdr:row>52</xdr:row>
                    <xdr:rowOff>0</xdr:rowOff>
                  </from>
                  <to xmlns:xdr="http://schemas.openxmlformats.org/drawingml/2006/spreadsheetDrawing">
                    <xdr:col>18</xdr:col>
                    <xdr:colOff>161925</xdr:colOff>
                    <xdr:row>52</xdr:row>
                    <xdr:rowOff>238760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4">
    <tabColor rgb="FF00B0F0"/>
  </sheetPr>
  <dimension ref="B2:U38"/>
  <sheetViews>
    <sheetView showGridLines="0" view="pageBreakPreview" zoomScale="90" zoomScaleNormal="90" zoomScaleSheetLayoutView="90" workbookViewId="0">
      <selection activeCell="T6" sqref="T6"/>
    </sheetView>
  </sheetViews>
  <sheetFormatPr defaultRowHeight="18"/>
  <cols>
    <col min="1" max="1" width="4" style="1" customWidth="1"/>
    <col min="2" max="2" width="3.625" style="1" customWidth="1"/>
    <col min="3" max="6" width="5.625" style="1" customWidth="1"/>
    <col min="7" max="8" width="10.625" style="1" customWidth="1"/>
    <col min="9" max="20" width="5.625" style="1" customWidth="1"/>
    <col min="21" max="21" width="3.625" style="1" customWidth="1"/>
    <col min="22" max="16384" width="9" style="1" customWidth="1"/>
  </cols>
  <sheetData>
    <row r="1" spans="2:21" ht="6.75" customHeight="1"/>
    <row r="2" spans="2:21" ht="20.100000000000001" customHeight="1">
      <c r="B2" s="777" t="s">
        <v>28</v>
      </c>
      <c r="C2" s="777"/>
      <c r="D2" s="777"/>
      <c r="E2" s="777"/>
      <c r="F2" s="777"/>
      <c r="G2" s="777"/>
      <c r="H2" s="777"/>
      <c r="I2" s="777"/>
      <c r="J2" s="777"/>
      <c r="K2" s="777"/>
      <c r="L2" s="777"/>
      <c r="M2" s="777"/>
      <c r="N2" s="777"/>
      <c r="O2" s="777"/>
      <c r="P2" s="777"/>
      <c r="Q2" s="777"/>
      <c r="R2" s="777"/>
      <c r="S2" s="777"/>
      <c r="T2" s="777"/>
    </row>
    <row r="3" spans="2:21" ht="20.100000000000001" customHeight="1">
      <c r="B3" s="777" t="str">
        <f>"（３）職員の充足状況（令和"&amp;DBCS('表紙①'!$H$2)&amp;"年度の状況）"</f>
        <v>（３）職員の充足状況（令和８年度の状況）</v>
      </c>
      <c r="C3" s="777"/>
      <c r="D3" s="777"/>
      <c r="E3" s="777"/>
      <c r="F3" s="777"/>
      <c r="G3" s="777"/>
      <c r="H3" s="777"/>
      <c r="I3" s="777"/>
      <c r="J3" s="777" t="s">
        <v>428</v>
      </c>
      <c r="K3" s="777"/>
      <c r="L3" s="777"/>
      <c r="M3" s="777"/>
      <c r="N3" s="777"/>
      <c r="O3" s="777"/>
      <c r="P3" s="777"/>
      <c r="Q3" s="777"/>
      <c r="R3" s="777"/>
      <c r="S3" s="777"/>
      <c r="T3" s="777"/>
    </row>
    <row r="4" spans="2:21" ht="20.100000000000001" customHeight="1">
      <c r="B4" s="777"/>
      <c r="C4" s="777"/>
      <c r="D4" s="777"/>
      <c r="E4" s="777"/>
      <c r="F4" s="777"/>
      <c r="G4" s="777"/>
      <c r="H4" s="777"/>
      <c r="I4" s="777"/>
      <c r="J4" s="777"/>
      <c r="K4" s="777" t="s">
        <v>562</v>
      </c>
      <c r="L4" s="777"/>
      <c r="M4" s="777"/>
      <c r="N4" s="777"/>
      <c r="O4" s="777"/>
      <c r="P4" s="777"/>
      <c r="Q4" s="777"/>
      <c r="R4" s="777"/>
      <c r="S4" s="777"/>
      <c r="T4" s="777"/>
    </row>
    <row r="5" spans="2:21" ht="6.75" customHeight="1">
      <c r="B5" s="777"/>
      <c r="C5" s="777"/>
      <c r="D5" s="777"/>
      <c r="E5" s="777"/>
      <c r="F5" s="777"/>
      <c r="G5" s="777"/>
      <c r="H5" s="777"/>
      <c r="I5" s="777"/>
      <c r="J5" s="777"/>
      <c r="K5" s="777"/>
      <c r="L5" s="777"/>
      <c r="M5" s="777"/>
      <c r="N5" s="777"/>
      <c r="O5" s="777"/>
      <c r="P5" s="777"/>
      <c r="Q5" s="777"/>
      <c r="R5" s="777"/>
      <c r="S5" s="777"/>
      <c r="T5" s="777"/>
    </row>
    <row r="6" spans="2:21" ht="20.100000000000001" customHeight="1">
      <c r="B6" s="777" t="s">
        <v>231</v>
      </c>
      <c r="C6" s="777"/>
      <c r="D6" s="797"/>
      <c r="E6" s="813"/>
      <c r="F6" s="777" t="s">
        <v>234</v>
      </c>
      <c r="G6" s="777"/>
      <c r="H6" s="777"/>
      <c r="I6" s="831"/>
      <c r="J6" s="835"/>
      <c r="K6" s="835"/>
      <c r="L6" s="790"/>
      <c r="M6" s="831"/>
      <c r="N6" s="777"/>
      <c r="O6" s="777"/>
      <c r="P6" s="835"/>
      <c r="Q6" s="835"/>
      <c r="R6" s="835"/>
      <c r="S6" s="777"/>
      <c r="T6" s="777"/>
    </row>
    <row r="7" spans="2:21" ht="10.5" customHeight="1">
      <c r="B7" s="777"/>
      <c r="C7" s="777"/>
      <c r="D7" s="798"/>
      <c r="E7" s="798"/>
      <c r="F7" s="777"/>
      <c r="G7" s="777"/>
      <c r="H7" s="777"/>
      <c r="I7" s="777"/>
      <c r="J7" s="777"/>
      <c r="K7" s="777"/>
      <c r="L7" s="777"/>
      <c r="M7" s="777"/>
      <c r="N7" s="777"/>
      <c r="O7" s="777"/>
      <c r="P7" s="777"/>
      <c r="Q7" s="777"/>
      <c r="R7" s="777"/>
      <c r="S7" s="777"/>
      <c r="T7" s="777"/>
    </row>
    <row r="8" spans="2:21" ht="32.25" customHeight="1">
      <c r="B8" s="777" t="s">
        <v>1058</v>
      </c>
      <c r="C8" s="779"/>
      <c r="D8" s="779"/>
      <c r="E8" s="779"/>
      <c r="F8" s="779"/>
      <c r="G8" s="779"/>
      <c r="H8" s="779"/>
      <c r="I8" s="779"/>
      <c r="J8" s="779"/>
      <c r="K8" s="779"/>
      <c r="L8" s="779"/>
      <c r="M8" s="779"/>
      <c r="N8" s="779"/>
      <c r="O8" s="779"/>
      <c r="P8" s="779"/>
      <c r="Q8" s="779"/>
      <c r="R8" s="779"/>
      <c r="S8" s="779"/>
      <c r="T8" s="779"/>
      <c r="U8" s="894"/>
    </row>
    <row r="9" spans="2:21" ht="39.950000000000003" customHeight="1">
      <c r="B9" s="778"/>
      <c r="C9" s="780" t="s">
        <v>591</v>
      </c>
      <c r="D9" s="799"/>
      <c r="E9" s="799"/>
      <c r="F9" s="802" t="s">
        <v>924</v>
      </c>
      <c r="G9" s="802" t="str">
        <f>"令和"&amp;DBCS('表紙①'!$H$2)&amp;"年４月１日現在"</f>
        <v>令和８年４月１日現在</v>
      </c>
      <c r="H9" s="802"/>
      <c r="I9" s="802"/>
      <c r="J9" s="802"/>
      <c r="K9" s="802"/>
      <c r="L9" s="802"/>
      <c r="M9" s="861" t="s">
        <v>928</v>
      </c>
      <c r="N9" s="868"/>
      <c r="O9" s="868"/>
      <c r="P9" s="874"/>
      <c r="Q9" s="875" t="s">
        <v>929</v>
      </c>
      <c r="R9" s="875"/>
      <c r="S9" s="875"/>
      <c r="T9" s="881"/>
    </row>
    <row r="10" spans="2:21" ht="39.950000000000003" customHeight="1">
      <c r="B10" s="778"/>
      <c r="C10" s="781"/>
      <c r="D10" s="800"/>
      <c r="E10" s="800"/>
      <c r="F10" s="803"/>
      <c r="G10" s="803" t="s">
        <v>139</v>
      </c>
      <c r="H10" s="803"/>
      <c r="I10" s="803"/>
      <c r="J10" s="803"/>
      <c r="K10" s="803" t="s">
        <v>556</v>
      </c>
      <c r="L10" s="803"/>
      <c r="M10" s="803" t="s">
        <v>139</v>
      </c>
      <c r="N10" s="803"/>
      <c r="O10" s="803"/>
      <c r="P10" s="823"/>
      <c r="Q10" s="803"/>
      <c r="R10" s="803"/>
      <c r="S10" s="803" t="s">
        <v>556</v>
      </c>
      <c r="T10" s="882"/>
    </row>
    <row r="11" spans="2:21" ht="39.950000000000003" customHeight="1">
      <c r="B11" s="778"/>
      <c r="C11" s="782"/>
      <c r="D11" s="801"/>
      <c r="E11" s="801"/>
      <c r="F11" s="809"/>
      <c r="G11" s="818" t="s">
        <v>822</v>
      </c>
      <c r="H11" s="818" t="s">
        <v>64</v>
      </c>
      <c r="I11" s="832" t="s">
        <v>140</v>
      </c>
      <c r="J11" s="832"/>
      <c r="K11" s="809" t="s">
        <v>508</v>
      </c>
      <c r="L11" s="809"/>
      <c r="M11" s="862" t="s">
        <v>155</v>
      </c>
      <c r="N11" s="869"/>
      <c r="O11" s="818" t="s">
        <v>178</v>
      </c>
      <c r="P11" s="818"/>
      <c r="Q11" s="832" t="s">
        <v>140</v>
      </c>
      <c r="R11" s="832"/>
      <c r="S11" s="809" t="s">
        <v>508</v>
      </c>
      <c r="T11" s="883"/>
    </row>
    <row r="12" spans="2:21" ht="39.950000000000003" customHeight="1">
      <c r="B12" s="777"/>
      <c r="C12" s="783" t="s">
        <v>438</v>
      </c>
      <c r="D12" s="802"/>
      <c r="E12" s="802"/>
      <c r="F12" s="815" t="s">
        <v>250</v>
      </c>
      <c r="G12" s="819"/>
      <c r="H12" s="824"/>
      <c r="I12" s="824"/>
      <c r="J12" s="836"/>
      <c r="K12" s="841">
        <f>ROUNDDOWN((SUM($G12:$J12))/3,1)</f>
        <v>0</v>
      </c>
      <c r="L12" s="851"/>
      <c r="M12" s="819"/>
      <c r="N12" s="824"/>
      <c r="O12" s="824"/>
      <c r="P12" s="824"/>
      <c r="Q12" s="824"/>
      <c r="R12" s="836"/>
      <c r="S12" s="841">
        <f>ROUNDDOWN((SUM(M12:R12))/3,1)</f>
        <v>0</v>
      </c>
      <c r="T12" s="884"/>
    </row>
    <row r="13" spans="2:21" ht="39.950000000000003" customHeight="1">
      <c r="B13" s="777"/>
      <c r="C13" s="784" t="s">
        <v>23</v>
      </c>
      <c r="D13" s="803"/>
      <c r="E13" s="803"/>
      <c r="F13" s="816" t="s">
        <v>665</v>
      </c>
      <c r="G13" s="820"/>
      <c r="H13" s="825"/>
      <c r="I13" s="825"/>
      <c r="J13" s="837"/>
      <c r="K13" s="842">
        <f>ROUNDDOWN((SUM($G13:$J14))/6,1)</f>
        <v>0</v>
      </c>
      <c r="L13" s="852"/>
      <c r="M13" s="820"/>
      <c r="N13" s="825"/>
      <c r="O13" s="825"/>
      <c r="P13" s="825"/>
      <c r="Q13" s="825"/>
      <c r="R13" s="837"/>
      <c r="S13" s="842">
        <f>ROUNDDOWN((SUM($M13:$R14))/6,1)</f>
        <v>0</v>
      </c>
      <c r="T13" s="885"/>
    </row>
    <row r="14" spans="2:21" ht="39.950000000000003" customHeight="1">
      <c r="B14" s="777"/>
      <c r="C14" s="784" t="s">
        <v>816</v>
      </c>
      <c r="D14" s="803"/>
      <c r="E14" s="803"/>
      <c r="F14" s="816"/>
      <c r="G14" s="820"/>
      <c r="H14" s="825"/>
      <c r="I14" s="825"/>
      <c r="J14" s="837"/>
      <c r="K14" s="843"/>
      <c r="L14" s="853"/>
      <c r="M14" s="820"/>
      <c r="N14" s="825"/>
      <c r="O14" s="825"/>
      <c r="P14" s="825"/>
      <c r="Q14" s="825"/>
      <c r="R14" s="837"/>
      <c r="S14" s="843"/>
      <c r="T14" s="886"/>
    </row>
    <row r="15" spans="2:21" ht="39.950000000000003" customHeight="1">
      <c r="B15" s="777"/>
      <c r="C15" s="784" t="s">
        <v>944</v>
      </c>
      <c r="D15" s="803"/>
      <c r="E15" s="803"/>
      <c r="F15" s="816" t="s">
        <v>1000</v>
      </c>
      <c r="G15" s="820"/>
      <c r="H15" s="825"/>
      <c r="I15" s="825"/>
      <c r="J15" s="837"/>
      <c r="K15" s="844">
        <f>ROUNDDOWN((SUM($G15:$J15))/20,1)</f>
        <v>0</v>
      </c>
      <c r="L15" s="854"/>
      <c r="M15" s="820"/>
      <c r="N15" s="825"/>
      <c r="O15" s="825"/>
      <c r="P15" s="825"/>
      <c r="Q15" s="825"/>
      <c r="R15" s="837"/>
      <c r="S15" s="844">
        <f>ROUNDDOWN((SUM(M15:R15))/20,1)</f>
        <v>0</v>
      </c>
      <c r="T15" s="882"/>
    </row>
    <row r="16" spans="2:21" ht="39.950000000000003" customHeight="1">
      <c r="B16" s="777"/>
      <c r="C16" s="784" t="s">
        <v>1156</v>
      </c>
      <c r="D16" s="803"/>
      <c r="E16" s="803"/>
      <c r="F16" s="816" t="s">
        <v>682</v>
      </c>
      <c r="G16" s="821"/>
      <c r="H16" s="826"/>
      <c r="I16" s="826"/>
      <c r="J16" s="838"/>
      <c r="K16" s="844">
        <f>ROUNDDOWN((SUM($G16:$J16))/30,1)</f>
        <v>0</v>
      </c>
      <c r="L16" s="854"/>
      <c r="M16" s="821"/>
      <c r="N16" s="826"/>
      <c r="O16" s="826"/>
      <c r="P16" s="826"/>
      <c r="Q16" s="826"/>
      <c r="R16" s="838"/>
      <c r="S16" s="844">
        <f>ROUNDDOWN((SUM(M16:R16))/30,1)</f>
        <v>0</v>
      </c>
      <c r="T16" s="882"/>
    </row>
    <row r="17" spans="2:21" ht="39.950000000000003" customHeight="1">
      <c r="B17" s="777"/>
      <c r="C17" s="785" t="s">
        <v>1095</v>
      </c>
      <c r="D17" s="804"/>
      <c r="E17" s="804"/>
      <c r="F17" s="817"/>
      <c r="G17" s="822">
        <f>SUM(G$12:G$16)</f>
        <v>0</v>
      </c>
      <c r="H17" s="822">
        <f>SUM(H$12:H$16)</f>
        <v>0</v>
      </c>
      <c r="I17" s="822">
        <f>SUM(I12:J16)</f>
        <v>0</v>
      </c>
      <c r="J17" s="822"/>
      <c r="K17" s="845">
        <f>ROUND(SUM(K12:L16),0)</f>
        <v>0</v>
      </c>
      <c r="L17" s="855"/>
      <c r="M17" s="822">
        <f>SUM(M12:N16)</f>
        <v>0</v>
      </c>
      <c r="N17" s="822" t="str">
        <f>IF(SUM(N$12:N$16)=0,"",SUM(N$12:N$16))</f>
        <v/>
      </c>
      <c r="O17" s="822">
        <f>SUM(O12:P16)</f>
        <v>0</v>
      </c>
      <c r="P17" s="822" t="str">
        <f>IF(SUM(P$12:P$16)=0,"",SUM(P$12:P$16))</f>
        <v/>
      </c>
      <c r="Q17" s="822">
        <f>SUM(Q12:R16)</f>
        <v>0</v>
      </c>
      <c r="R17" s="822" t="str">
        <f>IF(SUM(R$12:R$16)=0,"",SUM(R$12:R$16))</f>
        <v/>
      </c>
      <c r="S17" s="845">
        <f>ROUND(SUM(S12:T16),0)</f>
        <v>0</v>
      </c>
      <c r="T17" s="887"/>
    </row>
    <row r="18" spans="2:21" ht="45" customHeight="1">
      <c r="B18" s="777"/>
      <c r="C18" s="783" t="s">
        <v>446</v>
      </c>
      <c r="D18" s="802"/>
      <c r="E18" s="802"/>
      <c r="F18" s="802"/>
      <c r="G18" s="823"/>
      <c r="H18" s="823"/>
      <c r="I18" s="823"/>
      <c r="J18" s="823"/>
      <c r="K18" s="846" t="s">
        <v>556</v>
      </c>
      <c r="L18" s="846"/>
      <c r="M18" s="863"/>
      <c r="N18" s="870"/>
      <c r="O18" s="870"/>
      <c r="P18" s="870"/>
      <c r="Q18" s="870"/>
      <c r="R18" s="876"/>
      <c r="S18" s="846" t="s">
        <v>556</v>
      </c>
      <c r="T18" s="846"/>
    </row>
    <row r="19" spans="2:21" ht="39.950000000000003" customHeight="1">
      <c r="B19" s="777"/>
      <c r="C19" s="786" t="s">
        <v>429</v>
      </c>
      <c r="D19" s="805" t="s">
        <v>848</v>
      </c>
      <c r="E19" s="805"/>
      <c r="F19" s="805"/>
      <c r="G19" s="805"/>
      <c r="H19" s="805"/>
      <c r="I19" s="805"/>
      <c r="J19" s="828"/>
      <c r="K19" s="847"/>
      <c r="L19" s="856"/>
      <c r="M19" s="864"/>
      <c r="N19" s="871"/>
      <c r="O19" s="871"/>
      <c r="P19" s="871"/>
      <c r="Q19" s="871"/>
      <c r="R19" s="877"/>
      <c r="S19" s="880"/>
      <c r="T19" s="888"/>
    </row>
    <row r="20" spans="2:21" ht="15" customHeight="1">
      <c r="B20" s="777"/>
      <c r="C20" s="786"/>
      <c r="D20" s="805" t="s">
        <v>865</v>
      </c>
      <c r="E20" s="806"/>
      <c r="F20" s="806"/>
      <c r="G20" s="806"/>
      <c r="H20" s="806"/>
      <c r="I20" s="806"/>
      <c r="J20" s="47"/>
      <c r="K20" s="848" t="s">
        <v>866</v>
      </c>
      <c r="L20" s="857"/>
      <c r="M20" s="865"/>
      <c r="N20" s="872"/>
      <c r="O20" s="872"/>
      <c r="P20" s="872"/>
      <c r="Q20" s="872"/>
      <c r="R20" s="878"/>
      <c r="S20" s="848" t="s">
        <v>866</v>
      </c>
      <c r="T20" s="857"/>
    </row>
    <row r="21" spans="2:21" ht="30" customHeight="1">
      <c r="B21" s="777"/>
      <c r="C21" s="786"/>
      <c r="D21" s="806"/>
      <c r="E21" s="806"/>
      <c r="F21" s="806"/>
      <c r="G21" s="806"/>
      <c r="H21" s="806"/>
      <c r="I21" s="806"/>
      <c r="J21" s="47"/>
      <c r="K21" s="819"/>
      <c r="L21" s="858"/>
      <c r="M21" s="865"/>
      <c r="N21" s="872"/>
      <c r="O21" s="872"/>
      <c r="P21" s="872"/>
      <c r="Q21" s="872"/>
      <c r="R21" s="878"/>
      <c r="S21" s="819"/>
      <c r="T21" s="858"/>
    </row>
    <row r="22" spans="2:21" ht="39.950000000000003" customHeight="1">
      <c r="B22" s="777"/>
      <c r="C22" s="787"/>
      <c r="D22" s="807" t="s">
        <v>781</v>
      </c>
      <c r="E22" s="807"/>
      <c r="F22" s="807"/>
      <c r="G22" s="807"/>
      <c r="H22" s="807"/>
      <c r="I22" s="807"/>
      <c r="J22" s="839"/>
      <c r="K22" s="849"/>
      <c r="L22" s="859"/>
      <c r="M22" s="866"/>
      <c r="N22" s="873"/>
      <c r="O22" s="873"/>
      <c r="P22" s="873"/>
      <c r="Q22" s="873"/>
      <c r="R22" s="879"/>
      <c r="S22" s="849"/>
      <c r="T22" s="859"/>
    </row>
    <row r="23" spans="2:21" ht="39.950000000000003" customHeight="1">
      <c r="B23" s="777"/>
      <c r="C23" s="788" t="s">
        <v>351</v>
      </c>
      <c r="D23" s="808"/>
      <c r="E23" s="808"/>
      <c r="F23" s="808"/>
      <c r="G23" s="808"/>
      <c r="H23" s="808"/>
      <c r="I23" s="808"/>
      <c r="J23" s="808"/>
      <c r="K23" s="850">
        <f>SUM(K17,K19:K22,L19,L21:L22)</f>
        <v>0</v>
      </c>
      <c r="L23" s="860"/>
      <c r="M23" s="867"/>
      <c r="N23" s="867"/>
      <c r="O23" s="867"/>
      <c r="P23" s="867"/>
      <c r="Q23" s="867"/>
      <c r="R23" s="867"/>
      <c r="S23" s="850">
        <f>SUM(S17,S19:S22,T19,T21:T22)</f>
        <v>0</v>
      </c>
      <c r="T23" s="889"/>
    </row>
    <row r="24" spans="2:21" ht="36.75" customHeight="1">
      <c r="B24" s="777"/>
      <c r="C24" s="789" t="s">
        <v>461</v>
      </c>
      <c r="D24" s="789"/>
      <c r="E24" s="789"/>
      <c r="F24" s="789"/>
      <c r="G24" s="789"/>
      <c r="H24" s="789"/>
      <c r="I24" s="789"/>
      <c r="J24" s="789"/>
      <c r="K24" s="789"/>
      <c r="L24" s="789"/>
      <c r="M24" s="789"/>
      <c r="N24" s="789"/>
      <c r="O24" s="789"/>
      <c r="P24" s="789"/>
      <c r="Q24" s="789"/>
      <c r="R24" s="789"/>
      <c r="S24" s="789"/>
      <c r="T24" s="789"/>
      <c r="U24" s="895"/>
    </row>
    <row r="25" spans="2:21" ht="18" customHeight="1">
      <c r="B25" s="777"/>
      <c r="C25" s="789" t="s">
        <v>925</v>
      </c>
      <c r="D25" s="789"/>
      <c r="E25" s="789"/>
      <c r="F25" s="789"/>
      <c r="G25" s="789"/>
      <c r="H25" s="789"/>
      <c r="I25" s="789"/>
      <c r="J25" s="789"/>
      <c r="K25" s="789"/>
      <c r="L25" s="789"/>
      <c r="M25" s="789"/>
      <c r="N25" s="789"/>
      <c r="O25" s="789"/>
      <c r="P25" s="789"/>
      <c r="Q25" s="789"/>
      <c r="R25" s="789"/>
      <c r="S25" s="789"/>
      <c r="T25" s="789"/>
      <c r="U25" s="895"/>
    </row>
    <row r="26" spans="2:21" ht="76.5" customHeight="1">
      <c r="B26" s="777"/>
      <c r="C26" s="789" t="s">
        <v>273</v>
      </c>
      <c r="D26" s="789"/>
      <c r="E26" s="789"/>
      <c r="F26" s="789"/>
      <c r="G26" s="789"/>
      <c r="H26" s="789"/>
      <c r="I26" s="789"/>
      <c r="J26" s="789"/>
      <c r="K26" s="789"/>
      <c r="L26" s="789"/>
      <c r="M26" s="789"/>
      <c r="N26" s="789"/>
      <c r="O26" s="789"/>
      <c r="P26" s="789"/>
      <c r="Q26" s="789"/>
      <c r="R26" s="789"/>
      <c r="S26" s="789"/>
      <c r="T26" s="789"/>
      <c r="U26" s="83"/>
    </row>
    <row r="27" spans="2:21" ht="35.25" customHeight="1">
      <c r="B27" s="777"/>
      <c r="C27" s="789" t="s">
        <v>431</v>
      </c>
      <c r="D27" s="789"/>
      <c r="E27" s="789"/>
      <c r="F27" s="789"/>
      <c r="G27" s="789"/>
      <c r="H27" s="789"/>
      <c r="I27" s="789"/>
      <c r="J27" s="789"/>
      <c r="K27" s="789"/>
      <c r="L27" s="789"/>
      <c r="M27" s="789"/>
      <c r="N27" s="789"/>
      <c r="O27" s="789"/>
      <c r="P27" s="789"/>
      <c r="Q27" s="789"/>
      <c r="R27" s="789"/>
      <c r="S27" s="789"/>
      <c r="T27" s="789"/>
      <c r="U27" s="83"/>
    </row>
    <row r="28" spans="2:21" ht="12" customHeight="1">
      <c r="B28" s="777"/>
      <c r="C28" s="777"/>
      <c r="D28" s="777"/>
      <c r="E28" s="814"/>
      <c r="F28" s="777"/>
      <c r="G28" s="777"/>
      <c r="H28" s="777"/>
      <c r="I28" s="777"/>
      <c r="J28" s="777"/>
      <c r="K28" s="777"/>
      <c r="L28" s="777"/>
      <c r="M28" s="777"/>
      <c r="N28" s="777"/>
      <c r="O28" s="777"/>
      <c r="P28" s="777"/>
      <c r="Q28" s="777"/>
      <c r="R28" s="777"/>
      <c r="S28" s="777"/>
      <c r="T28" s="777"/>
    </row>
    <row r="29" spans="2:21" ht="20.100000000000001" customHeight="1">
      <c r="B29" s="777"/>
      <c r="C29" s="790" t="s">
        <v>869</v>
      </c>
      <c r="D29" s="790"/>
      <c r="E29" s="777"/>
      <c r="F29" s="777"/>
      <c r="G29" s="777"/>
      <c r="H29" s="777"/>
      <c r="I29" s="777"/>
      <c r="J29" s="777"/>
      <c r="K29" s="777"/>
      <c r="L29" s="777"/>
      <c r="M29" s="777"/>
      <c r="N29" s="777"/>
      <c r="O29" s="777"/>
      <c r="P29" s="777"/>
      <c r="Q29" s="777"/>
      <c r="R29" s="777"/>
      <c r="S29" s="777"/>
      <c r="T29" s="777"/>
    </row>
    <row r="30" spans="2:21" ht="18.75" customHeight="1">
      <c r="B30" s="777"/>
      <c r="C30" s="783" t="s">
        <v>604</v>
      </c>
      <c r="D30" s="802"/>
      <c r="E30" s="802"/>
      <c r="F30" s="802"/>
      <c r="G30" s="802"/>
      <c r="H30" s="802"/>
      <c r="I30" s="802" t="str">
        <f>"令和"&amp;DBCS('表紙①'!$H$2)&amp;"年４月１日現在"</f>
        <v>令和８年４月１日現在</v>
      </c>
      <c r="J30" s="802"/>
      <c r="K30" s="802"/>
      <c r="L30" s="802"/>
      <c r="M30" s="802"/>
      <c r="N30" s="802"/>
      <c r="O30" s="799" t="str">
        <f>M9&amp;DBCS(P9)&amp;Q9</f>
        <v>監査前月月１日現在</v>
      </c>
      <c r="P30" s="799"/>
      <c r="Q30" s="799"/>
      <c r="R30" s="799"/>
      <c r="S30" s="799"/>
      <c r="T30" s="890"/>
    </row>
    <row r="31" spans="2:21" ht="18.75" customHeight="1">
      <c r="B31" s="777"/>
      <c r="C31" s="791"/>
      <c r="D31" s="809"/>
      <c r="E31" s="809"/>
      <c r="F31" s="809"/>
      <c r="G31" s="809"/>
      <c r="H31" s="809"/>
      <c r="I31" s="832" t="s">
        <v>871</v>
      </c>
      <c r="J31" s="832"/>
      <c r="K31" s="832"/>
      <c r="L31" s="832" t="s">
        <v>710</v>
      </c>
      <c r="M31" s="832"/>
      <c r="N31" s="832"/>
      <c r="O31" s="804" t="s">
        <v>871</v>
      </c>
      <c r="P31" s="804"/>
      <c r="Q31" s="804"/>
      <c r="R31" s="804" t="s">
        <v>875</v>
      </c>
      <c r="S31" s="804"/>
      <c r="T31" s="891"/>
    </row>
    <row r="32" spans="2:21" ht="90" customHeight="1">
      <c r="B32" s="777"/>
      <c r="C32" s="792" t="s">
        <v>1199</v>
      </c>
      <c r="D32" s="810"/>
      <c r="E32" s="810"/>
      <c r="F32" s="810"/>
      <c r="G32" s="810"/>
      <c r="H32" s="827"/>
      <c r="I32" s="819"/>
      <c r="J32" s="824"/>
      <c r="K32" s="824"/>
      <c r="L32" s="824"/>
      <c r="M32" s="824"/>
      <c r="N32" s="824"/>
      <c r="O32" s="824"/>
      <c r="P32" s="824"/>
      <c r="Q32" s="824"/>
      <c r="R32" s="824"/>
      <c r="S32" s="824"/>
      <c r="T32" s="836"/>
    </row>
    <row r="33" spans="2:20" ht="39.950000000000003" customHeight="1">
      <c r="B33" s="777"/>
      <c r="C33" s="793" t="s">
        <v>629</v>
      </c>
      <c r="D33" s="805"/>
      <c r="E33" s="805"/>
      <c r="F33" s="805"/>
      <c r="G33" s="805"/>
      <c r="H33" s="828"/>
      <c r="I33" s="820"/>
      <c r="J33" s="825"/>
      <c r="K33" s="825"/>
      <c r="L33" s="825"/>
      <c r="M33" s="825"/>
      <c r="N33" s="825"/>
      <c r="O33" s="825"/>
      <c r="P33" s="825"/>
      <c r="Q33" s="825"/>
      <c r="R33" s="825"/>
      <c r="S33" s="825"/>
      <c r="T33" s="837"/>
    </row>
    <row r="34" spans="2:20" ht="39.950000000000003" customHeight="1">
      <c r="B34" s="777"/>
      <c r="C34" s="794" t="s">
        <v>1256</v>
      </c>
      <c r="D34" s="805"/>
      <c r="E34" s="805"/>
      <c r="F34" s="805"/>
      <c r="G34" s="805"/>
      <c r="H34" s="828"/>
      <c r="I34" s="820"/>
      <c r="J34" s="825"/>
      <c r="K34" s="825"/>
      <c r="L34" s="825"/>
      <c r="M34" s="825"/>
      <c r="N34" s="825"/>
      <c r="O34" s="825"/>
      <c r="P34" s="825"/>
      <c r="Q34" s="825"/>
      <c r="R34" s="825"/>
      <c r="S34" s="825"/>
      <c r="T34" s="837"/>
    </row>
    <row r="35" spans="2:20" ht="39.950000000000003" customHeight="1">
      <c r="B35" s="777"/>
      <c r="C35" s="795" t="s">
        <v>1258</v>
      </c>
      <c r="D35" s="811"/>
      <c r="E35" s="811"/>
      <c r="F35" s="811"/>
      <c r="G35" s="811"/>
      <c r="H35" s="829"/>
      <c r="I35" s="820"/>
      <c r="J35" s="825"/>
      <c r="K35" s="825"/>
      <c r="L35" s="825"/>
      <c r="M35" s="825"/>
      <c r="N35" s="825"/>
      <c r="O35" s="825"/>
      <c r="P35" s="825"/>
      <c r="Q35" s="825"/>
      <c r="R35" s="825"/>
      <c r="S35" s="825"/>
      <c r="T35" s="837"/>
    </row>
    <row r="36" spans="2:20" ht="39.950000000000003" customHeight="1">
      <c r="B36" s="777"/>
      <c r="C36" s="796" t="s">
        <v>658</v>
      </c>
      <c r="D36" s="812"/>
      <c r="E36" s="812"/>
      <c r="F36" s="812"/>
      <c r="G36" s="812"/>
      <c r="H36" s="830"/>
      <c r="I36" s="833"/>
      <c r="J36" s="840"/>
      <c r="K36" s="840"/>
      <c r="L36" s="840"/>
      <c r="M36" s="840"/>
      <c r="N36" s="840"/>
      <c r="O36" s="840"/>
      <c r="P36" s="840"/>
      <c r="Q36" s="840"/>
      <c r="R36" s="840"/>
      <c r="S36" s="840"/>
      <c r="T36" s="892"/>
    </row>
    <row r="37" spans="2:20" ht="35.1" customHeight="1">
      <c r="B37" s="777"/>
      <c r="C37" s="788" t="s">
        <v>351</v>
      </c>
      <c r="D37" s="808"/>
      <c r="E37" s="808"/>
      <c r="F37" s="808"/>
      <c r="G37" s="808"/>
      <c r="H37" s="808"/>
      <c r="I37" s="834">
        <f>SUM(I32:K36)</f>
        <v>0</v>
      </c>
      <c r="J37" s="834"/>
      <c r="K37" s="834"/>
      <c r="L37" s="834">
        <f>SUM(L32:N36)</f>
        <v>0</v>
      </c>
      <c r="M37" s="834"/>
      <c r="N37" s="834" t="str">
        <f>IF(SUM(N$32:O$36)=0,"",SUM(N$32:O$36))</f>
        <v/>
      </c>
      <c r="O37" s="834">
        <f>SUM(O32:Q36)</f>
        <v>0</v>
      </c>
      <c r="P37" s="834" t="str">
        <f>IF(SUM(P$32:Q$36)=0,"",SUM(P$32:Q$36))</f>
        <v/>
      </c>
      <c r="Q37" s="834"/>
      <c r="R37" s="834">
        <f>SUM(R32:T36)</f>
        <v>0</v>
      </c>
      <c r="S37" s="834"/>
      <c r="T37" s="893"/>
    </row>
    <row r="38" spans="2:20" ht="20.100000000000001" customHeight="1">
      <c r="B38" s="777"/>
      <c r="C38" s="777"/>
      <c r="D38" s="777"/>
      <c r="E38" s="777"/>
      <c r="F38" s="777"/>
      <c r="G38" s="777"/>
      <c r="H38" s="777"/>
      <c r="I38" s="777"/>
      <c r="J38" s="777"/>
      <c r="K38" s="777"/>
      <c r="L38" s="777"/>
      <c r="M38" s="777"/>
      <c r="N38" s="777"/>
      <c r="O38" s="777"/>
      <c r="P38" s="777"/>
      <c r="Q38" s="777"/>
      <c r="R38" s="777"/>
      <c r="S38" s="777"/>
      <c r="T38" s="777"/>
    </row>
  </sheetData>
  <mergeCells count="123">
    <mergeCell ref="D6:E6"/>
    <mergeCell ref="J6:K6"/>
    <mergeCell ref="Q6:R6"/>
    <mergeCell ref="G9:L9"/>
    <mergeCell ref="M9:O9"/>
    <mergeCell ref="Q9:T9"/>
    <mergeCell ref="G10:J10"/>
    <mergeCell ref="K10:L10"/>
    <mergeCell ref="M10:R10"/>
    <mergeCell ref="S10:T10"/>
    <mergeCell ref="I11:J11"/>
    <mergeCell ref="K11:L11"/>
    <mergeCell ref="M11:N11"/>
    <mergeCell ref="O11:P11"/>
    <mergeCell ref="Q11:R11"/>
    <mergeCell ref="S11:T11"/>
    <mergeCell ref="C12:E12"/>
    <mergeCell ref="I12:J12"/>
    <mergeCell ref="K12:L12"/>
    <mergeCell ref="M12:N12"/>
    <mergeCell ref="O12:P12"/>
    <mergeCell ref="Q12:R12"/>
    <mergeCell ref="S12:T12"/>
    <mergeCell ref="C13:E13"/>
    <mergeCell ref="I13:J13"/>
    <mergeCell ref="M13:N13"/>
    <mergeCell ref="O13:P13"/>
    <mergeCell ref="Q13:R13"/>
    <mergeCell ref="C14:E14"/>
    <mergeCell ref="I14:J14"/>
    <mergeCell ref="M14:N14"/>
    <mergeCell ref="O14:P14"/>
    <mergeCell ref="Q14:R14"/>
    <mergeCell ref="C15:E15"/>
    <mergeCell ref="I15:J15"/>
    <mergeCell ref="K15:L15"/>
    <mergeCell ref="M15:N15"/>
    <mergeCell ref="O15:P15"/>
    <mergeCell ref="Q15:R15"/>
    <mergeCell ref="S15:T15"/>
    <mergeCell ref="C16:E16"/>
    <mergeCell ref="I16:J16"/>
    <mergeCell ref="K16:L16"/>
    <mergeCell ref="M16:N16"/>
    <mergeCell ref="O16:P16"/>
    <mergeCell ref="Q16:R16"/>
    <mergeCell ref="S16:T16"/>
    <mergeCell ref="C17:E17"/>
    <mergeCell ref="I17:J17"/>
    <mergeCell ref="K17:L17"/>
    <mergeCell ref="M17:N17"/>
    <mergeCell ref="O17:P17"/>
    <mergeCell ref="Q17:R17"/>
    <mergeCell ref="S17:T17"/>
    <mergeCell ref="C18:J18"/>
    <mergeCell ref="K18:L18"/>
    <mergeCell ref="M18:R18"/>
    <mergeCell ref="S18:T18"/>
    <mergeCell ref="D19:J19"/>
    <mergeCell ref="K19:L19"/>
    <mergeCell ref="M19:R19"/>
    <mergeCell ref="S19:T19"/>
    <mergeCell ref="K20:L20"/>
    <mergeCell ref="S20:T20"/>
    <mergeCell ref="K21:L21"/>
    <mergeCell ref="S21:T21"/>
    <mergeCell ref="D22:J22"/>
    <mergeCell ref="K22:L22"/>
    <mergeCell ref="M22:R22"/>
    <mergeCell ref="S22:T22"/>
    <mergeCell ref="C23:J23"/>
    <mergeCell ref="K23:L23"/>
    <mergeCell ref="M23:R23"/>
    <mergeCell ref="S23:T23"/>
    <mergeCell ref="C24:T24"/>
    <mergeCell ref="C25:T25"/>
    <mergeCell ref="C26:T26"/>
    <mergeCell ref="C27:T27"/>
    <mergeCell ref="I30:N30"/>
    <mergeCell ref="O30:T30"/>
    <mergeCell ref="I31:K31"/>
    <mergeCell ref="L31:N31"/>
    <mergeCell ref="O31:Q31"/>
    <mergeCell ref="R31:T31"/>
    <mergeCell ref="C32:H32"/>
    <mergeCell ref="I32:K32"/>
    <mergeCell ref="L32:N32"/>
    <mergeCell ref="O32:Q32"/>
    <mergeCell ref="R32:T32"/>
    <mergeCell ref="C33:H33"/>
    <mergeCell ref="I33:K33"/>
    <mergeCell ref="L33:N33"/>
    <mergeCell ref="O33:Q33"/>
    <mergeCell ref="R33:T33"/>
    <mergeCell ref="C34:H34"/>
    <mergeCell ref="I34:K34"/>
    <mergeCell ref="L34:N34"/>
    <mergeCell ref="O34:Q34"/>
    <mergeCell ref="R34:T34"/>
    <mergeCell ref="C35:H35"/>
    <mergeCell ref="I35:K35"/>
    <mergeCell ref="L35:N35"/>
    <mergeCell ref="O35:Q35"/>
    <mergeCell ref="R35:T35"/>
    <mergeCell ref="C36:H36"/>
    <mergeCell ref="I36:K36"/>
    <mergeCell ref="L36:N36"/>
    <mergeCell ref="O36:Q36"/>
    <mergeCell ref="R36:T36"/>
    <mergeCell ref="C37:H37"/>
    <mergeCell ref="I37:K37"/>
    <mergeCell ref="L37:N37"/>
    <mergeCell ref="O37:Q37"/>
    <mergeCell ref="R37:T37"/>
    <mergeCell ref="C9:E11"/>
    <mergeCell ref="F9:F11"/>
    <mergeCell ref="F13:F14"/>
    <mergeCell ref="K13:L14"/>
    <mergeCell ref="S13:T14"/>
    <mergeCell ref="C19:C22"/>
    <mergeCell ref="D20:J21"/>
    <mergeCell ref="M20:R21"/>
    <mergeCell ref="C30:H31"/>
  </mergeCells>
  <phoneticPr fontId="1"/>
  <dataValidations count="1">
    <dataValidation imeMode="off" allowBlank="1" showDropDown="0" showInputMessage="1" showErrorMessage="1" sqref="D6:E7 G12:J17 M12:R17 P9 K19 K21:K22 I32:T36 S19 S21:S22"/>
  </dataValidations>
  <printOptions horizontalCentered="1"/>
  <pageMargins left="0.70866141732283472" right="0.70866141732283472" top="0.35433070866141736" bottom="0.27559055118110237" header="0.11811023622047245" footer="0.11811023622047245"/>
  <pageSetup paperSize="9" scale="65" fitToWidth="1" fitToHeight="1" orientation="portrait"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9">
    <tabColor rgb="FF00B0F0"/>
  </sheetPr>
  <dimension ref="C3:L33"/>
  <sheetViews>
    <sheetView showGridLines="0" view="pageBreakPreview" zoomScale="90" zoomScaleNormal="80" zoomScaleSheetLayoutView="90" workbookViewId="0">
      <selection activeCell="D3" sqref="D3"/>
    </sheetView>
  </sheetViews>
  <sheetFormatPr defaultRowHeight="18"/>
  <cols>
    <col min="1" max="1" width="2.6640625" customWidth="1"/>
    <col min="2" max="2" width="2.58203125" customWidth="1"/>
    <col min="3" max="3" width="5.58203125" customWidth="1"/>
    <col min="4" max="4" width="35.58203125" customWidth="1"/>
    <col min="5" max="11" width="13.33203125" customWidth="1"/>
    <col min="12" max="12" width="2.58203125" customWidth="1"/>
  </cols>
  <sheetData>
    <row r="2" spans="3:12" ht="15" customHeight="1"/>
    <row r="3" spans="3:12" ht="25" customHeight="1">
      <c r="C3" t="s">
        <v>1158</v>
      </c>
    </row>
    <row r="4" spans="3:12" ht="25" customHeight="1">
      <c r="C4" s="777" t="s">
        <v>1211</v>
      </c>
      <c r="D4" s="777"/>
      <c r="E4" s="777"/>
      <c r="F4" s="777"/>
      <c r="G4" s="777"/>
      <c r="H4" s="777"/>
      <c r="I4" s="777"/>
      <c r="J4" s="777"/>
      <c r="K4" s="777"/>
      <c r="L4" s="777"/>
    </row>
    <row r="5" spans="3:12" ht="20.149999999999999" customHeight="1">
      <c r="C5" s="777"/>
      <c r="D5" s="777"/>
      <c r="E5" s="777"/>
      <c r="F5" s="777"/>
      <c r="G5" s="777"/>
      <c r="H5" s="777"/>
      <c r="I5" s="777"/>
      <c r="J5" s="777"/>
      <c r="K5" s="777"/>
      <c r="L5" s="777"/>
    </row>
    <row r="6" spans="3:12" ht="25" customHeight="1">
      <c r="C6" s="896" t="s">
        <v>1181</v>
      </c>
      <c r="D6" s="913"/>
      <c r="E6" s="913"/>
      <c r="F6" s="913"/>
      <c r="G6" s="913"/>
      <c r="H6" s="913"/>
      <c r="I6" s="913"/>
      <c r="J6" s="913"/>
      <c r="K6" s="777"/>
      <c r="L6" s="777"/>
    </row>
    <row r="7" spans="3:12" ht="25" customHeight="1">
      <c r="C7" s="897"/>
      <c r="D7" s="914"/>
      <c r="E7" s="933" t="s">
        <v>379</v>
      </c>
      <c r="F7" s="949" t="s">
        <v>644</v>
      </c>
      <c r="G7" s="965" t="s">
        <v>1134</v>
      </c>
      <c r="H7" s="967" t="s">
        <v>31</v>
      </c>
      <c r="I7" s="970"/>
      <c r="J7" s="949" t="s">
        <v>41</v>
      </c>
      <c r="K7" s="984" t="s">
        <v>323</v>
      </c>
      <c r="L7" s="777"/>
    </row>
    <row r="8" spans="3:12" ht="177" customHeight="1">
      <c r="C8" s="898"/>
      <c r="D8" s="915"/>
      <c r="E8" s="934"/>
      <c r="F8" s="950"/>
      <c r="G8" s="966" t="s">
        <v>1177</v>
      </c>
      <c r="H8" s="968" t="s">
        <v>119</v>
      </c>
      <c r="I8" s="971" t="s">
        <v>164</v>
      </c>
      <c r="J8" s="977"/>
      <c r="K8" s="985"/>
      <c r="L8" s="777"/>
    </row>
    <row r="9" spans="3:12" ht="20.149999999999999" customHeight="1">
      <c r="C9" s="899"/>
      <c r="D9" s="916"/>
      <c r="E9" s="935" t="s">
        <v>1175</v>
      </c>
      <c r="F9" s="951" t="s">
        <v>1175</v>
      </c>
      <c r="G9" s="951" t="s">
        <v>659</v>
      </c>
      <c r="H9" s="951" t="s">
        <v>1175</v>
      </c>
      <c r="I9" s="951" t="s">
        <v>1175</v>
      </c>
      <c r="J9" s="951" t="s">
        <v>1175</v>
      </c>
      <c r="K9" s="986" t="s">
        <v>1175</v>
      </c>
      <c r="L9" s="777"/>
    </row>
    <row r="10" spans="3:12" ht="70" customHeight="1">
      <c r="C10" s="900" t="s">
        <v>1159</v>
      </c>
      <c r="D10" s="917" t="s">
        <v>1172</v>
      </c>
      <c r="E10" s="936"/>
      <c r="F10" s="952"/>
      <c r="G10" s="952"/>
      <c r="H10" s="952"/>
      <c r="I10" s="952"/>
      <c r="J10" s="952"/>
      <c r="K10" s="987"/>
      <c r="L10" s="777"/>
    </row>
    <row r="11" spans="3:12" ht="25" customHeight="1">
      <c r="C11" s="901"/>
      <c r="D11" s="918" t="s">
        <v>1173</v>
      </c>
      <c r="E11" s="937"/>
      <c r="F11" s="953"/>
      <c r="G11" s="953"/>
      <c r="H11" s="953"/>
      <c r="I11" s="953"/>
      <c r="J11" s="953"/>
      <c r="K11" s="988"/>
      <c r="L11" s="777"/>
    </row>
    <row r="12" spans="3:12" ht="45" customHeight="1">
      <c r="C12" s="902" t="s">
        <v>1160</v>
      </c>
      <c r="D12" s="919"/>
      <c r="E12" s="938"/>
      <c r="F12" s="954"/>
      <c r="G12" s="954"/>
      <c r="H12" s="954"/>
      <c r="I12" s="954"/>
      <c r="J12" s="954"/>
      <c r="K12" s="989"/>
      <c r="L12" s="777"/>
    </row>
    <row r="13" spans="3:12" ht="45" customHeight="1">
      <c r="C13" s="903" t="s">
        <v>764</v>
      </c>
      <c r="D13" s="920"/>
      <c r="E13" s="939"/>
      <c r="F13" s="955"/>
      <c r="G13" s="955"/>
      <c r="H13" s="955"/>
      <c r="I13" s="955"/>
      <c r="J13" s="955"/>
      <c r="K13" s="990"/>
      <c r="L13" s="777"/>
    </row>
    <row r="14" spans="3:12" ht="45" customHeight="1">
      <c r="C14" s="903" t="s">
        <v>477</v>
      </c>
      <c r="D14" s="920"/>
      <c r="E14" s="939"/>
      <c r="F14" s="955"/>
      <c r="G14" s="955"/>
      <c r="H14" s="955"/>
      <c r="I14" s="955"/>
      <c r="J14" s="955"/>
      <c r="K14" s="990"/>
      <c r="L14" s="777"/>
    </row>
    <row r="15" spans="3:12" ht="45" customHeight="1">
      <c r="C15" s="904" t="s">
        <v>631</v>
      </c>
      <c r="D15" s="921"/>
      <c r="E15" s="939"/>
      <c r="F15" s="955"/>
      <c r="G15" s="955"/>
      <c r="H15" s="955"/>
      <c r="I15" s="955"/>
      <c r="J15" s="955"/>
      <c r="K15" s="990"/>
      <c r="L15" s="777"/>
    </row>
    <row r="16" spans="3:12" ht="45" customHeight="1">
      <c r="C16" s="904" t="s">
        <v>1162</v>
      </c>
      <c r="D16" s="921"/>
      <c r="E16" s="939"/>
      <c r="F16" s="955"/>
      <c r="G16" s="955"/>
      <c r="H16" s="955"/>
      <c r="I16" s="955"/>
      <c r="J16" s="955"/>
      <c r="K16" s="990"/>
      <c r="L16" s="777"/>
    </row>
    <row r="17" spans="3:12" ht="45" customHeight="1">
      <c r="C17" s="905" t="s">
        <v>1163</v>
      </c>
      <c r="D17" s="922"/>
      <c r="E17" s="940"/>
      <c r="F17" s="956"/>
      <c r="G17" s="956"/>
      <c r="H17" s="956"/>
      <c r="I17" s="956"/>
      <c r="J17" s="956"/>
      <c r="K17" s="991"/>
      <c r="L17" s="777"/>
    </row>
    <row r="18" spans="3:12" ht="45" customHeight="1">
      <c r="C18" s="906" t="s">
        <v>1164</v>
      </c>
      <c r="D18" s="923"/>
      <c r="E18" s="941">
        <f t="shared" ref="E18:K18" si="0">E$12-E$13-E$14-E$15-E$16-E$17</f>
        <v>0</v>
      </c>
      <c r="F18" s="957">
        <f t="shared" si="0"/>
        <v>0</v>
      </c>
      <c r="G18" s="957">
        <f t="shared" si="0"/>
        <v>0</v>
      </c>
      <c r="H18" s="957">
        <f t="shared" si="0"/>
        <v>0</v>
      </c>
      <c r="I18" s="957">
        <f t="shared" si="0"/>
        <v>0</v>
      </c>
      <c r="J18" s="957">
        <f t="shared" si="0"/>
        <v>0</v>
      </c>
      <c r="K18" s="992">
        <f t="shared" si="0"/>
        <v>0</v>
      </c>
      <c r="L18" s="777"/>
    </row>
    <row r="19" spans="3:12" ht="45" customHeight="1">
      <c r="C19" s="907" t="s">
        <v>567</v>
      </c>
      <c r="D19" s="924"/>
      <c r="E19" s="942"/>
      <c r="F19" s="958"/>
      <c r="G19" s="958"/>
      <c r="H19" s="958"/>
      <c r="I19" s="958"/>
      <c r="J19" s="978"/>
      <c r="K19" s="993"/>
      <c r="L19" s="777"/>
    </row>
    <row r="20" spans="3:12" ht="45" customHeight="1">
      <c r="C20" s="908" t="s">
        <v>1165</v>
      </c>
      <c r="D20" s="925" t="s">
        <v>1174</v>
      </c>
      <c r="E20" s="943"/>
      <c r="F20" s="959"/>
      <c r="G20" s="959"/>
      <c r="H20" s="959"/>
      <c r="I20" s="972"/>
      <c r="J20" s="979"/>
      <c r="K20" s="994"/>
      <c r="L20" s="777"/>
    </row>
    <row r="21" spans="3:12" ht="20.149999999999999" customHeight="1">
      <c r="C21" s="909"/>
      <c r="D21" s="926" t="s">
        <v>678</v>
      </c>
      <c r="E21" s="944" t="s">
        <v>447</v>
      </c>
      <c r="F21" s="960"/>
      <c r="G21" s="960"/>
      <c r="H21" s="960"/>
      <c r="I21" s="973"/>
      <c r="J21" s="980"/>
      <c r="K21" s="995"/>
      <c r="L21" s="777"/>
    </row>
    <row r="22" spans="3:12" ht="30" customHeight="1">
      <c r="C22" s="909"/>
      <c r="D22" s="927"/>
      <c r="E22" s="945"/>
      <c r="F22" s="961"/>
      <c r="G22" s="961"/>
      <c r="H22" s="969"/>
      <c r="I22" s="974"/>
      <c r="J22" s="981"/>
      <c r="K22" s="996"/>
      <c r="L22" s="777"/>
    </row>
    <row r="23" spans="3:12" ht="20.149999999999999" customHeight="1">
      <c r="C23" s="909"/>
      <c r="D23" s="928" t="s">
        <v>946</v>
      </c>
      <c r="E23" s="946" t="s">
        <v>1176</v>
      </c>
      <c r="F23" s="962"/>
      <c r="G23" s="962"/>
      <c r="H23" s="962"/>
      <c r="I23" s="962"/>
      <c r="J23" s="980"/>
      <c r="K23" s="995"/>
      <c r="L23" s="777"/>
    </row>
    <row r="24" spans="3:12" ht="30" customHeight="1">
      <c r="C24" s="910"/>
      <c r="D24" s="929"/>
      <c r="E24" s="947"/>
      <c r="F24" s="963"/>
      <c r="G24" s="963"/>
      <c r="H24" s="963"/>
      <c r="I24" s="975"/>
      <c r="J24" s="982"/>
      <c r="K24" s="997"/>
      <c r="L24" s="777"/>
    </row>
    <row r="25" spans="3:12" ht="45" customHeight="1">
      <c r="C25" s="907" t="s">
        <v>1166</v>
      </c>
      <c r="D25" s="930"/>
      <c r="E25" s="948">
        <f>SUM(E11:H11,E19:H19,E22)</f>
        <v>0</v>
      </c>
      <c r="F25" s="964"/>
      <c r="G25" s="964"/>
      <c r="H25" s="964"/>
      <c r="I25" s="976"/>
      <c r="J25" s="983"/>
      <c r="K25" s="998"/>
      <c r="L25" s="777"/>
    </row>
    <row r="26" spans="3:12" ht="45" customHeight="1">
      <c r="C26" s="911" t="s">
        <v>1168</v>
      </c>
      <c r="D26" s="931"/>
      <c r="E26" s="948">
        <f>SUM(E11:I11,E19:I19,E24)</f>
        <v>0</v>
      </c>
      <c r="F26" s="964"/>
      <c r="G26" s="964"/>
      <c r="H26" s="964"/>
      <c r="I26" s="964"/>
      <c r="J26" s="983"/>
      <c r="K26" s="998"/>
      <c r="L26" s="777"/>
    </row>
    <row r="27" spans="3:12" ht="10" customHeight="1">
      <c r="C27" s="912"/>
      <c r="D27" s="912"/>
      <c r="E27" s="912"/>
      <c r="F27" s="912"/>
      <c r="G27" s="912"/>
      <c r="H27" s="912"/>
      <c r="I27" s="912"/>
      <c r="J27" s="912"/>
      <c r="K27" s="912"/>
      <c r="L27" s="777"/>
    </row>
    <row r="28" spans="3:12" ht="34" customHeight="1">
      <c r="C28" s="789" t="s">
        <v>561</v>
      </c>
      <c r="D28" s="789"/>
      <c r="E28" s="789"/>
      <c r="F28" s="789"/>
      <c r="G28" s="789"/>
      <c r="H28" s="789"/>
      <c r="I28" s="789"/>
      <c r="J28" s="789"/>
      <c r="K28" s="789"/>
      <c r="L28" s="777"/>
    </row>
    <row r="29" spans="3:12" ht="69" customHeight="1">
      <c r="C29" s="789" t="s">
        <v>675</v>
      </c>
      <c r="D29" s="789"/>
      <c r="E29" s="789"/>
      <c r="F29" s="789"/>
      <c r="G29" s="789"/>
      <c r="H29" s="789"/>
      <c r="I29" s="789"/>
      <c r="J29" s="789"/>
      <c r="K29" s="789"/>
      <c r="L29" s="777"/>
    </row>
    <row r="30" spans="3:12" ht="46.5" customHeight="1">
      <c r="C30" s="789" t="s">
        <v>1169</v>
      </c>
      <c r="D30" s="789"/>
      <c r="E30" s="789"/>
      <c r="F30" s="789"/>
      <c r="G30" s="789"/>
      <c r="H30" s="789"/>
      <c r="I30" s="789"/>
      <c r="J30" s="789"/>
      <c r="K30" s="789"/>
      <c r="L30" s="777"/>
    </row>
    <row r="31" spans="3:12" ht="40" customHeight="1">
      <c r="C31" s="789" t="s">
        <v>1170</v>
      </c>
      <c r="D31" s="789"/>
      <c r="E31" s="789"/>
      <c r="F31" s="789"/>
      <c r="G31" s="789"/>
      <c r="H31" s="789"/>
      <c r="I31" s="789"/>
      <c r="J31" s="789"/>
      <c r="K31" s="789"/>
      <c r="L31" s="789"/>
    </row>
    <row r="32" spans="3:12" ht="32" customHeight="1">
      <c r="C32" s="789" t="s">
        <v>1171</v>
      </c>
      <c r="D32" s="789"/>
      <c r="E32" s="789"/>
      <c r="F32" s="789"/>
      <c r="G32" s="789"/>
      <c r="H32" s="789"/>
      <c r="I32" s="789"/>
      <c r="J32" s="789"/>
      <c r="K32" s="789"/>
      <c r="L32" s="789"/>
    </row>
    <row r="33" spans="4:4">
      <c r="D33" s="932"/>
    </row>
  </sheetData>
  <mergeCells count="36">
    <mergeCell ref="H7:I7"/>
    <mergeCell ref="C12:D12"/>
    <mergeCell ref="C13:D13"/>
    <mergeCell ref="C14:D14"/>
    <mergeCell ref="C15:D15"/>
    <mergeCell ref="C16:D16"/>
    <mergeCell ref="C17:D17"/>
    <mergeCell ref="C18:D18"/>
    <mergeCell ref="C19:D19"/>
    <mergeCell ref="E21:H21"/>
    <mergeCell ref="E22:H22"/>
    <mergeCell ref="E23:I23"/>
    <mergeCell ref="E24:I24"/>
    <mergeCell ref="C25:D25"/>
    <mergeCell ref="E25:H25"/>
    <mergeCell ref="C26:D26"/>
    <mergeCell ref="E26:I26"/>
    <mergeCell ref="C28:K28"/>
    <mergeCell ref="C29:K29"/>
    <mergeCell ref="C30:K30"/>
    <mergeCell ref="C31:L31"/>
    <mergeCell ref="C32:L32"/>
    <mergeCell ref="C7:D9"/>
    <mergeCell ref="E7:E8"/>
    <mergeCell ref="F7:F8"/>
    <mergeCell ref="J7:J8"/>
    <mergeCell ref="K7:K8"/>
    <mergeCell ref="C10:C11"/>
    <mergeCell ref="C20:C24"/>
    <mergeCell ref="D21:D22"/>
    <mergeCell ref="I21:I22"/>
    <mergeCell ref="J21:J22"/>
    <mergeCell ref="K21:K22"/>
    <mergeCell ref="D23:D24"/>
    <mergeCell ref="J23:J24"/>
    <mergeCell ref="K23:K24"/>
  </mergeCells>
  <phoneticPr fontId="1"/>
  <dataValidations count="1">
    <dataValidation imeMode="off" allowBlank="1" showDropDown="0" showInputMessage="1" showErrorMessage="1" sqref="E20:I20 E10:K19"/>
  </dataValidations>
  <printOptions horizontalCentered="1"/>
  <pageMargins left="0.59055118110236227" right="0.59055118110236227" top="0.74803149606299213" bottom="0.74803149606299213" header="0.31496062992125984" footer="0.31496062992125984"/>
  <pageSetup paperSize="9" scale="55" fitToWidth="1" fitToHeight="1" orientation="portrait" usePrinterDefaults="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6">
    <tabColor rgb="FF00B0F0"/>
  </sheetPr>
  <dimension ref="B2:K60"/>
  <sheetViews>
    <sheetView showGridLines="0" view="pageBreakPreview" zoomScale="90" zoomScaleNormal="90" zoomScaleSheetLayoutView="90" workbookViewId="0">
      <selection activeCell="B1" sqref="B1"/>
    </sheetView>
  </sheetViews>
  <sheetFormatPr defaultRowHeight="18"/>
  <cols>
    <col min="1" max="1" width="4.125" style="1" customWidth="1"/>
    <col min="2" max="2" width="3.625" style="1" customWidth="1"/>
    <col min="3" max="3" width="15.625" style="1" customWidth="1"/>
    <col min="4" max="4" width="5.625" style="1" customWidth="1"/>
    <col min="5" max="5" width="15.625" style="1" customWidth="1"/>
    <col min="6" max="7" width="10.625" style="1" customWidth="1"/>
    <col min="8" max="8" width="5.625" style="1" customWidth="1"/>
    <col min="9" max="9" width="20.625" style="1" customWidth="1"/>
    <col min="10" max="10" width="5.625" style="1" customWidth="1"/>
    <col min="11" max="11" width="18.25" style="1" customWidth="1"/>
    <col min="12" max="12" width="3.625" style="1" customWidth="1"/>
    <col min="13" max="13" width="9.375" style="1" bestFit="1" customWidth="1"/>
    <col min="14" max="16384" width="9" style="1" customWidth="1"/>
  </cols>
  <sheetData>
    <row r="1" spans="2:11" ht="9" customHeight="1"/>
    <row r="2" spans="2:11" ht="24.95" customHeight="1">
      <c r="C2" s="1" t="s">
        <v>654</v>
      </c>
    </row>
    <row r="3" spans="2:11" ht="24.95" customHeight="1">
      <c r="B3" s="777"/>
      <c r="C3" s="777" t="str">
        <f>"（３）職員の充足状況（令和"&amp;DBCS('表紙①'!$H$2)&amp;"年度の状況）"</f>
        <v>（３）職員の充足状況（令和８年度の状況）</v>
      </c>
      <c r="D3" s="777"/>
      <c r="E3" s="777"/>
      <c r="F3" s="777"/>
      <c r="G3" s="777"/>
      <c r="H3" s="777"/>
      <c r="I3" s="777"/>
      <c r="J3" s="777"/>
      <c r="K3" s="777"/>
    </row>
    <row r="4" spans="2:11" ht="11.25" customHeight="1">
      <c r="B4" s="777"/>
      <c r="C4" s="777"/>
      <c r="D4" s="777"/>
      <c r="E4" s="777"/>
      <c r="F4" s="777"/>
      <c r="G4" s="777"/>
      <c r="H4" s="777"/>
      <c r="I4" s="777"/>
      <c r="J4" s="777"/>
      <c r="K4" s="777"/>
    </row>
    <row r="5" spans="2:11" ht="19.5" customHeight="1">
      <c r="B5" s="789"/>
      <c r="C5" s="790" t="str">
        <f>"◎非常勤保育士等の常勤換算【監査前月 "&amp;DBCS(表1!P9)&amp;"月１日現在】"</f>
        <v>◎非常勤保育士等の常勤換算【監査前月 月１日現在】</v>
      </c>
      <c r="D5" s="789"/>
      <c r="E5" s="789"/>
      <c r="F5" s="789"/>
      <c r="G5" s="789"/>
      <c r="H5" s="789"/>
      <c r="I5" s="789"/>
      <c r="J5" s="790"/>
      <c r="K5" s="789"/>
    </row>
    <row r="6" spans="2:11" ht="43.5" customHeight="1">
      <c r="B6" s="777"/>
      <c r="C6" s="783" t="s">
        <v>656</v>
      </c>
      <c r="D6" s="1011" t="s">
        <v>54</v>
      </c>
      <c r="E6" s="1019"/>
      <c r="F6" s="1011" t="s">
        <v>881</v>
      </c>
      <c r="G6" s="933"/>
      <c r="H6" s="1038" t="s">
        <v>455</v>
      </c>
      <c r="I6" s="933" t="s">
        <v>502</v>
      </c>
      <c r="J6" s="851" t="s">
        <v>839</v>
      </c>
      <c r="K6" s="1056"/>
    </row>
    <row r="7" spans="2:11" ht="25" customHeight="1">
      <c r="B7" s="777"/>
      <c r="C7" s="999" t="s">
        <v>379</v>
      </c>
      <c r="D7" s="1012"/>
      <c r="E7" s="1020"/>
      <c r="F7" s="1027"/>
      <c r="G7" s="1035"/>
      <c r="H7" s="1039" t="s">
        <v>455</v>
      </c>
      <c r="I7" s="1041"/>
      <c r="J7" s="1049"/>
      <c r="K7" s="1057">
        <f t="shared" ref="K7:K25" si="0">$F7*$I7</f>
        <v>0</v>
      </c>
    </row>
    <row r="8" spans="2:11" ht="25" customHeight="1">
      <c r="B8" s="777"/>
      <c r="C8" s="999"/>
      <c r="D8" s="1013"/>
      <c r="E8" s="1021"/>
      <c r="F8" s="1028"/>
      <c r="G8" s="1036"/>
      <c r="H8" s="1039" t="s">
        <v>455</v>
      </c>
      <c r="I8" s="1042"/>
      <c r="J8" s="1049"/>
      <c r="K8" s="1057">
        <f t="shared" si="0"/>
        <v>0</v>
      </c>
    </row>
    <row r="9" spans="2:11" ht="25" customHeight="1">
      <c r="B9" s="777"/>
      <c r="C9" s="999"/>
      <c r="D9" s="1013"/>
      <c r="E9" s="1021"/>
      <c r="F9" s="1028"/>
      <c r="G9" s="1036"/>
      <c r="H9" s="1039" t="s">
        <v>455</v>
      </c>
      <c r="I9" s="1042"/>
      <c r="J9" s="1049"/>
      <c r="K9" s="1057">
        <f t="shared" si="0"/>
        <v>0</v>
      </c>
    </row>
    <row r="10" spans="2:11" ht="25" customHeight="1">
      <c r="B10" s="777"/>
      <c r="C10" s="999"/>
      <c r="D10" s="1013"/>
      <c r="E10" s="1021"/>
      <c r="F10" s="1028"/>
      <c r="G10" s="1036"/>
      <c r="H10" s="1039" t="s">
        <v>455</v>
      </c>
      <c r="I10" s="1042"/>
      <c r="J10" s="1049"/>
      <c r="K10" s="1057">
        <f t="shared" si="0"/>
        <v>0</v>
      </c>
    </row>
    <row r="11" spans="2:11" ht="25" customHeight="1">
      <c r="B11" s="777"/>
      <c r="C11" s="999"/>
      <c r="D11" s="1013"/>
      <c r="E11" s="1021"/>
      <c r="F11" s="1028"/>
      <c r="G11" s="1036"/>
      <c r="H11" s="1039" t="s">
        <v>455</v>
      </c>
      <c r="I11" s="1042"/>
      <c r="J11" s="1049"/>
      <c r="K11" s="1057">
        <f t="shared" si="0"/>
        <v>0</v>
      </c>
    </row>
    <row r="12" spans="2:11" ht="25" customHeight="1">
      <c r="B12" s="777"/>
      <c r="C12" s="999"/>
      <c r="D12" s="1013"/>
      <c r="E12" s="1021"/>
      <c r="F12" s="1028"/>
      <c r="G12" s="1036"/>
      <c r="H12" s="1039" t="s">
        <v>455</v>
      </c>
      <c r="I12" s="1042"/>
      <c r="J12" s="1049"/>
      <c r="K12" s="1057">
        <f t="shared" si="0"/>
        <v>0</v>
      </c>
    </row>
    <row r="13" spans="2:11" ht="25" customHeight="1">
      <c r="B13" s="777"/>
      <c r="C13" s="999"/>
      <c r="D13" s="1013"/>
      <c r="E13" s="1021"/>
      <c r="F13" s="1028"/>
      <c r="G13" s="1036"/>
      <c r="H13" s="1039" t="s">
        <v>455</v>
      </c>
      <c r="I13" s="1042"/>
      <c r="J13" s="1049"/>
      <c r="K13" s="1057">
        <f t="shared" si="0"/>
        <v>0</v>
      </c>
    </row>
    <row r="14" spans="2:11" ht="25" customHeight="1">
      <c r="B14" s="777"/>
      <c r="C14" s="999"/>
      <c r="D14" s="1013"/>
      <c r="E14" s="1021"/>
      <c r="F14" s="1028"/>
      <c r="G14" s="1036"/>
      <c r="H14" s="1039" t="s">
        <v>455</v>
      </c>
      <c r="I14" s="1042"/>
      <c r="J14" s="1049"/>
      <c r="K14" s="1057">
        <f t="shared" si="0"/>
        <v>0</v>
      </c>
    </row>
    <row r="15" spans="2:11" ht="25" customHeight="1">
      <c r="B15" s="777"/>
      <c r="C15" s="999"/>
      <c r="D15" s="1013"/>
      <c r="E15" s="1021"/>
      <c r="F15" s="1028"/>
      <c r="G15" s="1036"/>
      <c r="H15" s="1039" t="s">
        <v>455</v>
      </c>
      <c r="I15" s="1042"/>
      <c r="J15" s="1049"/>
      <c r="K15" s="1057">
        <f t="shared" si="0"/>
        <v>0</v>
      </c>
    </row>
    <row r="16" spans="2:11" ht="25" customHeight="1">
      <c r="B16" s="777"/>
      <c r="C16" s="999"/>
      <c r="D16" s="1013"/>
      <c r="E16" s="1021"/>
      <c r="F16" s="1028"/>
      <c r="G16" s="1036"/>
      <c r="H16" s="1039" t="s">
        <v>455</v>
      </c>
      <c r="I16" s="1042"/>
      <c r="J16" s="1049"/>
      <c r="K16" s="1057">
        <f t="shared" si="0"/>
        <v>0</v>
      </c>
    </row>
    <row r="17" spans="2:11" ht="25" customHeight="1">
      <c r="B17" s="777"/>
      <c r="C17" s="999" t="s">
        <v>294</v>
      </c>
      <c r="D17" s="1013"/>
      <c r="E17" s="1021"/>
      <c r="F17" s="1028"/>
      <c r="G17" s="1036"/>
      <c r="H17" s="1039" t="s">
        <v>455</v>
      </c>
      <c r="I17" s="1042"/>
      <c r="J17" s="1049"/>
      <c r="K17" s="1057">
        <f t="shared" si="0"/>
        <v>0</v>
      </c>
    </row>
    <row r="18" spans="2:11" ht="25" customHeight="1">
      <c r="B18" s="777"/>
      <c r="C18" s="999"/>
      <c r="D18" s="1013"/>
      <c r="E18" s="1021"/>
      <c r="F18" s="1028"/>
      <c r="G18" s="1036"/>
      <c r="H18" s="1039" t="s">
        <v>455</v>
      </c>
      <c r="I18" s="1042"/>
      <c r="J18" s="1049"/>
      <c r="K18" s="1057">
        <f t="shared" si="0"/>
        <v>0</v>
      </c>
    </row>
    <row r="19" spans="2:11" ht="25" customHeight="1">
      <c r="B19" s="777"/>
      <c r="C19" s="999"/>
      <c r="D19" s="1013"/>
      <c r="E19" s="1021"/>
      <c r="F19" s="1028"/>
      <c r="G19" s="1036"/>
      <c r="H19" s="1039" t="s">
        <v>455</v>
      </c>
      <c r="I19" s="1042"/>
      <c r="J19" s="1049"/>
      <c r="K19" s="1057">
        <f t="shared" si="0"/>
        <v>0</v>
      </c>
    </row>
    <row r="20" spans="2:11" ht="25" customHeight="1">
      <c r="B20" s="777"/>
      <c r="C20" s="999" t="s">
        <v>1178</v>
      </c>
      <c r="D20" s="1013"/>
      <c r="E20" s="1021"/>
      <c r="F20" s="1028"/>
      <c r="G20" s="1036"/>
      <c r="H20" s="1039" t="s">
        <v>455</v>
      </c>
      <c r="I20" s="1042"/>
      <c r="J20" s="1049"/>
      <c r="K20" s="1057">
        <f t="shared" si="0"/>
        <v>0</v>
      </c>
    </row>
    <row r="21" spans="2:11" ht="25" customHeight="1">
      <c r="B21" s="777"/>
      <c r="C21" s="999"/>
      <c r="D21" s="1013"/>
      <c r="E21" s="1021"/>
      <c r="F21" s="1028"/>
      <c r="G21" s="1036"/>
      <c r="H21" s="1039" t="s">
        <v>455</v>
      </c>
      <c r="I21" s="1042"/>
      <c r="J21" s="1049"/>
      <c r="K21" s="1057">
        <f t="shared" si="0"/>
        <v>0</v>
      </c>
    </row>
    <row r="22" spans="2:11" ht="25" customHeight="1">
      <c r="B22" s="777"/>
      <c r="C22" s="999"/>
      <c r="D22" s="1013"/>
      <c r="E22" s="1021"/>
      <c r="F22" s="1028"/>
      <c r="G22" s="1036"/>
      <c r="H22" s="1039" t="s">
        <v>455</v>
      </c>
      <c r="I22" s="1042"/>
      <c r="J22" s="1049"/>
      <c r="K22" s="1057">
        <f t="shared" si="0"/>
        <v>0</v>
      </c>
    </row>
    <row r="23" spans="2:11" ht="25" customHeight="1">
      <c r="B23" s="777"/>
      <c r="C23" s="999" t="s">
        <v>756</v>
      </c>
      <c r="D23" s="1013"/>
      <c r="E23" s="1021"/>
      <c r="F23" s="1028"/>
      <c r="G23" s="1036"/>
      <c r="H23" s="1039" t="s">
        <v>455</v>
      </c>
      <c r="I23" s="1042"/>
      <c r="J23" s="1049"/>
      <c r="K23" s="1057">
        <f t="shared" si="0"/>
        <v>0</v>
      </c>
    </row>
    <row r="24" spans="2:11" ht="25" customHeight="1">
      <c r="B24" s="777"/>
      <c r="C24" s="999"/>
      <c r="D24" s="1013"/>
      <c r="E24" s="1021"/>
      <c r="F24" s="1028"/>
      <c r="G24" s="1036"/>
      <c r="H24" s="1039" t="s">
        <v>455</v>
      </c>
      <c r="I24" s="1042"/>
      <c r="J24" s="1049"/>
      <c r="K24" s="1057">
        <f t="shared" si="0"/>
        <v>0</v>
      </c>
    </row>
    <row r="25" spans="2:11" ht="25" customHeight="1">
      <c r="B25" s="777"/>
      <c r="C25" s="1000"/>
      <c r="D25" s="1014"/>
      <c r="E25" s="1022"/>
      <c r="F25" s="1029"/>
      <c r="G25" s="1037"/>
      <c r="H25" s="1039" t="s">
        <v>455</v>
      </c>
      <c r="I25" s="1043"/>
      <c r="J25" s="1050"/>
      <c r="K25" s="1058">
        <f t="shared" si="0"/>
        <v>0</v>
      </c>
    </row>
    <row r="26" spans="2:11" ht="25" customHeight="1">
      <c r="B26" s="777"/>
      <c r="C26" s="1001" t="s">
        <v>882</v>
      </c>
      <c r="D26" s="1015"/>
      <c r="E26" s="1015"/>
      <c r="F26" s="1015"/>
      <c r="G26" s="1015"/>
      <c r="H26" s="1040"/>
      <c r="I26" s="1044"/>
      <c r="J26" s="1051" t="s">
        <v>71</v>
      </c>
      <c r="K26" s="1059">
        <f>SUM($K$7:$K$25)</f>
        <v>0</v>
      </c>
    </row>
    <row r="27" spans="2:11" ht="25" customHeight="1">
      <c r="B27" s="777"/>
      <c r="C27" s="1002" t="s">
        <v>357</v>
      </c>
      <c r="D27" s="1012"/>
      <c r="E27" s="1020"/>
      <c r="F27" s="1027"/>
      <c r="G27" s="1035"/>
      <c r="H27" s="1038" t="s">
        <v>455</v>
      </c>
      <c r="I27" s="1041"/>
      <c r="J27" s="1052"/>
      <c r="K27" s="1060">
        <f>$F27*$I27</f>
        <v>0</v>
      </c>
    </row>
    <row r="28" spans="2:11" ht="25" customHeight="1">
      <c r="B28" s="777"/>
      <c r="C28" s="999"/>
      <c r="D28" s="1013"/>
      <c r="E28" s="1021"/>
      <c r="F28" s="1028"/>
      <c r="G28" s="1036"/>
      <c r="H28" s="1039" t="s">
        <v>455</v>
      </c>
      <c r="I28" s="1042"/>
      <c r="J28" s="1049"/>
      <c r="K28" s="1057">
        <f>$F28*$I28</f>
        <v>0</v>
      </c>
    </row>
    <row r="29" spans="2:11" ht="25" customHeight="1">
      <c r="B29" s="777"/>
      <c r="C29" s="999"/>
      <c r="D29" s="1014"/>
      <c r="E29" s="1022"/>
      <c r="F29" s="1029"/>
      <c r="G29" s="1037"/>
      <c r="H29" s="1039" t="s">
        <v>455</v>
      </c>
      <c r="I29" s="1043"/>
      <c r="J29" s="1053"/>
      <c r="K29" s="1061">
        <f>$F29*$I29</f>
        <v>0</v>
      </c>
    </row>
    <row r="30" spans="2:11" ht="25" customHeight="1">
      <c r="B30" s="777"/>
      <c r="C30" s="1003" t="s">
        <v>403</v>
      </c>
      <c r="D30" s="1016"/>
      <c r="E30" s="1016"/>
      <c r="F30" s="1016"/>
      <c r="G30" s="1016"/>
      <c r="H30" s="1016"/>
      <c r="I30" s="1045"/>
      <c r="J30" s="1054" t="s">
        <v>883</v>
      </c>
      <c r="K30" s="1059">
        <f>SUM(K26,K27:K29)</f>
        <v>0</v>
      </c>
    </row>
    <row r="31" spans="2:11" ht="38.25" customHeight="1">
      <c r="B31" s="789" t="s">
        <v>1105</v>
      </c>
      <c r="C31" s="790"/>
      <c r="D31" s="790"/>
      <c r="E31" s="790"/>
      <c r="F31" s="790"/>
      <c r="G31" s="790"/>
      <c r="H31" s="790"/>
      <c r="I31" s="790"/>
      <c r="J31" s="790"/>
      <c r="K31" s="790"/>
    </row>
    <row r="32" spans="2:11" ht="24.95" customHeight="1">
      <c r="B32" s="777"/>
      <c r="C32" s="814"/>
      <c r="D32" s="814"/>
      <c r="E32" s="777"/>
      <c r="F32" s="777"/>
      <c r="G32" s="777"/>
      <c r="H32" s="777"/>
      <c r="I32" s="777"/>
      <c r="J32" s="777"/>
      <c r="K32" s="777"/>
    </row>
    <row r="33" spans="2:11" ht="20.100000000000001" customHeight="1">
      <c r="B33" s="777"/>
      <c r="C33" s="1004" t="s">
        <v>85</v>
      </c>
      <c r="D33" s="1017"/>
      <c r="E33" s="1023" t="s">
        <v>391</v>
      </c>
      <c r="F33" s="1030"/>
      <c r="G33" s="1004" t="s">
        <v>612</v>
      </c>
      <c r="H33" s="933"/>
      <c r="I33" s="1019"/>
      <c r="J33" s="933" t="s">
        <v>291</v>
      </c>
      <c r="K33" s="1048"/>
    </row>
    <row r="34" spans="2:11" ht="20.100000000000001" customHeight="1">
      <c r="B34" s="777"/>
      <c r="C34" s="1005"/>
      <c r="D34" s="1015"/>
      <c r="E34" s="1024"/>
      <c r="F34" s="1031"/>
      <c r="G34" s="1015"/>
      <c r="H34" s="1015"/>
      <c r="I34" s="1046"/>
      <c r="J34" s="1055" t="str">
        <f>IF(E34="","",ROUNDDOWN(K26/E34,0))</f>
        <v/>
      </c>
      <c r="K34" s="1062"/>
    </row>
    <row r="35" spans="2:11" ht="20.100000000000001" customHeight="1">
      <c r="B35" s="777"/>
      <c r="C35" s="1005"/>
      <c r="D35" s="1015"/>
      <c r="E35" s="1025"/>
      <c r="F35" s="1032"/>
      <c r="G35" s="1015"/>
      <c r="H35" s="1015"/>
      <c r="I35" s="1046"/>
      <c r="J35" s="1055"/>
      <c r="K35" s="1062"/>
    </row>
    <row r="36" spans="2:11" ht="20.100000000000001" customHeight="1">
      <c r="B36" s="777"/>
      <c r="C36" s="1005"/>
      <c r="D36" s="1015"/>
      <c r="E36" s="1025"/>
      <c r="F36" s="1032"/>
      <c r="G36" s="1015"/>
      <c r="H36" s="1015"/>
      <c r="I36" s="1046"/>
      <c r="J36" s="1055"/>
      <c r="K36" s="1062"/>
    </row>
    <row r="37" spans="2:11" ht="20.100000000000001" customHeight="1">
      <c r="B37" s="777"/>
      <c r="C37" s="1005"/>
      <c r="D37" s="1015"/>
      <c r="E37" s="1025"/>
      <c r="F37" s="1032"/>
      <c r="G37" s="1015"/>
      <c r="H37" s="1015"/>
      <c r="I37" s="1046"/>
      <c r="J37" s="1055"/>
      <c r="K37" s="1062"/>
    </row>
    <row r="38" spans="2:11" ht="20.100000000000001" customHeight="1">
      <c r="B38" s="777"/>
      <c r="C38" s="1003"/>
      <c r="D38" s="1016"/>
      <c r="E38" s="1026"/>
      <c r="F38" s="1033"/>
      <c r="G38" s="1016"/>
      <c r="H38" s="1016"/>
      <c r="I38" s="1047"/>
      <c r="J38" s="1016" t="s">
        <v>884</v>
      </c>
      <c r="K38" s="1045"/>
    </row>
    <row r="39" spans="2:11" ht="20.100000000000001" customHeight="1">
      <c r="B39" s="777"/>
      <c r="C39" s="1006"/>
      <c r="D39" s="1006"/>
      <c r="E39" s="1006"/>
      <c r="F39" s="1034"/>
      <c r="G39" s="1004" t="s">
        <v>930</v>
      </c>
      <c r="H39" s="933"/>
      <c r="I39" s="1048"/>
      <c r="J39" s="1004" t="s">
        <v>291</v>
      </c>
      <c r="K39" s="1048"/>
    </row>
    <row r="40" spans="2:11" ht="20.100000000000001" customHeight="1">
      <c r="B40" s="777"/>
      <c r="C40" s="1006"/>
      <c r="D40" s="1006"/>
      <c r="E40" s="1006"/>
      <c r="F40" s="1034"/>
      <c r="G40" s="1005"/>
      <c r="H40" s="1015"/>
      <c r="I40" s="1044"/>
      <c r="J40" s="947" t="str">
        <f>IF(E34="","",ROUNDDOWN(K30/E34,0))</f>
        <v/>
      </c>
      <c r="K40" s="1062"/>
    </row>
    <row r="41" spans="2:11" ht="20.100000000000001" customHeight="1">
      <c r="B41" s="777"/>
      <c r="C41" s="1006"/>
      <c r="D41" s="1006"/>
      <c r="E41" s="1006"/>
      <c r="F41" s="1034"/>
      <c r="G41" s="1005"/>
      <c r="H41" s="1015"/>
      <c r="I41" s="1044"/>
      <c r="J41" s="947"/>
      <c r="K41" s="1062"/>
    </row>
    <row r="42" spans="2:11" ht="20.100000000000001" customHeight="1">
      <c r="B42" s="777"/>
      <c r="C42" s="1006"/>
      <c r="D42" s="1006"/>
      <c r="E42" s="1006"/>
      <c r="F42" s="1034"/>
      <c r="G42" s="1005"/>
      <c r="H42" s="1015"/>
      <c r="I42" s="1044"/>
      <c r="J42" s="947"/>
      <c r="K42" s="1062"/>
    </row>
    <row r="43" spans="2:11" ht="20.100000000000001" customHeight="1">
      <c r="B43" s="777"/>
      <c r="C43" s="1006"/>
      <c r="D43" s="1006"/>
      <c r="E43" s="1006"/>
      <c r="F43" s="1034"/>
      <c r="G43" s="1005"/>
      <c r="H43" s="1015"/>
      <c r="I43" s="1044"/>
      <c r="J43" s="947"/>
      <c r="K43" s="1062"/>
    </row>
    <row r="44" spans="2:11" ht="20.100000000000001" customHeight="1">
      <c r="B44" s="777"/>
      <c r="C44" s="1006"/>
      <c r="D44" s="1006"/>
      <c r="E44" s="1006"/>
      <c r="F44" s="1034"/>
      <c r="G44" s="1003"/>
      <c r="H44" s="1016"/>
      <c r="I44" s="1045"/>
      <c r="J44" s="1003" t="s">
        <v>210</v>
      </c>
      <c r="K44" s="1045"/>
    </row>
    <row r="45" spans="2:11">
      <c r="B45" s="777"/>
      <c r="C45" s="1007"/>
      <c r="D45" s="1007"/>
      <c r="E45" s="777"/>
      <c r="F45" s="777"/>
      <c r="G45" s="777"/>
      <c r="H45" s="777"/>
      <c r="I45" s="777"/>
      <c r="J45" s="777"/>
      <c r="K45" s="777"/>
    </row>
    <row r="46" spans="2:11">
      <c r="B46" s="777"/>
      <c r="C46" s="1008" t="s">
        <v>1179</v>
      </c>
      <c r="D46" s="1018"/>
      <c r="E46" s="1018"/>
      <c r="F46" s="1018"/>
      <c r="G46" s="1018"/>
      <c r="H46" s="1018"/>
      <c r="I46" s="1018"/>
      <c r="J46" s="1018"/>
      <c r="K46" s="1018"/>
    </row>
    <row r="47" spans="2:11">
      <c r="C47" s="1009"/>
      <c r="D47" s="1009"/>
    </row>
    <row r="48" spans="2:11">
      <c r="C48" s="1009"/>
      <c r="D48" s="1009"/>
    </row>
    <row r="49" spans="3:4">
      <c r="C49" s="1009"/>
      <c r="D49" s="1009"/>
    </row>
    <row r="50" spans="3:4">
      <c r="C50" s="1009"/>
      <c r="D50" s="1009"/>
    </row>
    <row r="51" spans="3:4">
      <c r="C51" s="1009"/>
      <c r="D51" s="1009"/>
    </row>
    <row r="52" spans="3:4">
      <c r="C52" s="1009"/>
      <c r="D52" s="1009"/>
    </row>
    <row r="53" spans="3:4">
      <c r="C53" s="1009"/>
      <c r="D53" s="1009"/>
    </row>
    <row r="54" spans="3:4">
      <c r="C54" s="1009"/>
      <c r="D54" s="1009"/>
    </row>
    <row r="55" spans="3:4">
      <c r="C55" s="1009"/>
      <c r="D55" s="1009"/>
    </row>
    <row r="56" spans="3:4">
      <c r="C56" s="1009"/>
      <c r="D56" s="1009"/>
    </row>
    <row r="57" spans="3:4">
      <c r="C57" s="1009"/>
      <c r="D57" s="1009"/>
    </row>
    <row r="58" spans="3:4">
      <c r="C58" s="1009"/>
      <c r="D58" s="1009"/>
    </row>
    <row r="60" spans="3:4">
      <c r="C60" s="1010"/>
      <c r="D60" s="1010"/>
    </row>
  </sheetData>
  <mergeCells count="67">
    <mergeCell ref="D6:E6"/>
    <mergeCell ref="F6:G6"/>
    <mergeCell ref="J6:K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C26:I26"/>
    <mergeCell ref="D27:E27"/>
    <mergeCell ref="F27:G27"/>
    <mergeCell ref="D28:E28"/>
    <mergeCell ref="F28:G28"/>
    <mergeCell ref="D29:E29"/>
    <mergeCell ref="F29:G29"/>
    <mergeCell ref="C30:I30"/>
    <mergeCell ref="B31:K31"/>
    <mergeCell ref="E33:F33"/>
    <mergeCell ref="J33:K33"/>
    <mergeCell ref="J38:K38"/>
    <mergeCell ref="J39:K39"/>
    <mergeCell ref="J44:K44"/>
    <mergeCell ref="C46:K46"/>
    <mergeCell ref="C17:C19"/>
    <mergeCell ref="C20:C22"/>
    <mergeCell ref="C23:C25"/>
    <mergeCell ref="C27:C29"/>
    <mergeCell ref="C33:D38"/>
    <mergeCell ref="G33:I38"/>
    <mergeCell ref="E34:F38"/>
    <mergeCell ref="J34:K37"/>
    <mergeCell ref="G39:I44"/>
    <mergeCell ref="J40:K43"/>
    <mergeCell ref="C7:C16"/>
  </mergeCells>
  <phoneticPr fontId="1"/>
  <dataValidations count="1">
    <dataValidation imeMode="off" allowBlank="1" showDropDown="0" showInputMessage="1" showErrorMessage="1" sqref="I7:I25 F7:G25 F27:G29 I27:I29"/>
  </dataValidations>
  <printOptions horizontalCentered="1"/>
  <pageMargins left="0.70866141732283472" right="0.70866141732283472" top="0.74803149606299213" bottom="0.74803149606299213" header="0.31496062992125984" footer="0.31496062992125984"/>
  <pageSetup paperSize="9" scale="65" fitToWidth="1" fitToHeight="1" orientation="portrait" usePrinterDefaults="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7">
    <tabColor rgb="FF00B0F0"/>
  </sheetPr>
  <dimension ref="B2:Q22"/>
  <sheetViews>
    <sheetView showGridLines="0" view="pageBreakPreview" zoomScale="95" zoomScaleNormal="95" zoomScaleSheetLayoutView="95" workbookViewId="0">
      <selection activeCell="E4" sqref="E4"/>
    </sheetView>
  </sheetViews>
  <sheetFormatPr defaultRowHeight="18"/>
  <cols>
    <col min="1" max="1" width="2" style="1" customWidth="1"/>
    <col min="2" max="2" width="5.625" style="1" customWidth="1"/>
    <col min="3" max="3" width="10.625" style="1" customWidth="1"/>
    <col min="4" max="4" width="10" style="1" customWidth="1"/>
    <col min="5" max="7" width="5.625" style="1" customWidth="1"/>
    <col min="8" max="8" width="5" style="1" customWidth="1"/>
    <col min="9" max="9" width="4.375" style="1" customWidth="1"/>
    <col min="10" max="16" width="5.625" style="1" customWidth="1"/>
    <col min="17" max="17" width="10" style="1" customWidth="1"/>
    <col min="18" max="18" width="3.625" style="1" customWidth="1"/>
    <col min="19" max="16384" width="9" style="1" customWidth="1"/>
  </cols>
  <sheetData>
    <row r="1" spans="2:17" ht="16.5" customHeight="1"/>
    <row r="2" spans="2:17" ht="20.100000000000001" customHeight="1">
      <c r="B2" s="1" t="s">
        <v>919</v>
      </c>
    </row>
    <row r="3" spans="2:17" ht="20.100000000000001" customHeight="1">
      <c r="B3" s="1" t="s">
        <v>662</v>
      </c>
      <c r="C3" s="1"/>
      <c r="D3" s="1"/>
      <c r="E3" s="1"/>
      <c r="F3" s="1"/>
      <c r="G3" s="1"/>
      <c r="H3" s="1"/>
      <c r="I3" s="1"/>
      <c r="J3" s="1"/>
      <c r="K3" s="1"/>
      <c r="L3" s="1"/>
      <c r="M3" s="1"/>
      <c r="N3" s="1"/>
      <c r="O3" s="1"/>
      <c r="P3" s="1"/>
      <c r="Q3" s="1"/>
    </row>
    <row r="4" spans="2:17" ht="20.100000000000001" customHeight="1"/>
    <row r="5" spans="2:17" ht="20.100000000000001" customHeight="1">
      <c r="C5" s="1" t="s">
        <v>421</v>
      </c>
      <c r="D5" s="1"/>
      <c r="E5" s="1"/>
      <c r="F5" s="1"/>
      <c r="G5" s="1"/>
      <c r="H5" s="1"/>
      <c r="I5" s="1"/>
      <c r="J5" s="1"/>
      <c r="K5" s="1"/>
      <c r="L5" s="1"/>
      <c r="M5" s="1"/>
      <c r="N5" s="1"/>
      <c r="O5" s="1"/>
      <c r="P5" s="1"/>
      <c r="Q5" s="1"/>
    </row>
    <row r="6" spans="2:17" ht="20.100000000000001" customHeight="1"/>
    <row r="7" spans="2:17" ht="20.100000000000001" customHeight="1">
      <c r="C7" s="1063" t="str">
        <f>"【監査前月 "&amp;DBCS(表1!P9)&amp;"月１日現在】"</f>
        <v>【監査前月 月１日現在】</v>
      </c>
      <c r="D7" s="1063"/>
      <c r="E7" s="1063"/>
      <c r="F7" s="1063"/>
      <c r="G7" s="1063"/>
      <c r="H7" s="1063"/>
      <c r="I7" s="1063"/>
      <c r="J7" s="1063"/>
      <c r="K7" s="1063"/>
      <c r="L7" s="1063"/>
      <c r="M7" s="1063"/>
      <c r="N7" s="1063"/>
      <c r="O7" s="1063"/>
      <c r="P7" s="1063"/>
      <c r="Q7" s="1063"/>
    </row>
    <row r="8" spans="2:17" ht="24.95" customHeight="1">
      <c r="C8" s="34" t="s">
        <v>522</v>
      </c>
      <c r="D8" s="1066" t="s">
        <v>466</v>
      </c>
      <c r="E8" s="1068" t="s">
        <v>738</v>
      </c>
      <c r="F8" s="1071"/>
      <c r="G8" s="1068" t="s">
        <v>200</v>
      </c>
      <c r="H8" s="1071"/>
      <c r="I8" s="1068" t="s">
        <v>646</v>
      </c>
      <c r="J8" s="1071"/>
      <c r="K8" s="1068" t="s">
        <v>932</v>
      </c>
      <c r="L8" s="1071"/>
      <c r="M8" s="1068" t="s">
        <v>731</v>
      </c>
      <c r="N8" s="1071"/>
      <c r="O8" s="1068" t="s">
        <v>899</v>
      </c>
      <c r="P8" s="1071"/>
      <c r="Q8" s="1066" t="s">
        <v>15</v>
      </c>
    </row>
    <row r="9" spans="2:17" ht="24.95" customHeight="1">
      <c r="C9" s="1064" t="s">
        <v>730</v>
      </c>
      <c r="D9" s="1067"/>
      <c r="E9" s="1069"/>
      <c r="F9" s="1072"/>
      <c r="G9" s="1069"/>
      <c r="H9" s="1072"/>
      <c r="I9" s="1069"/>
      <c r="J9" s="1072"/>
      <c r="K9" s="1069"/>
      <c r="L9" s="1072"/>
      <c r="M9" s="1069"/>
      <c r="N9" s="1072"/>
      <c r="O9" s="1069"/>
      <c r="P9" s="1099"/>
      <c r="Q9" s="1087">
        <f>SUM(D9:P9)</f>
        <v>0</v>
      </c>
    </row>
    <row r="10" spans="2:17" ht="20.100000000000001" customHeight="1"/>
    <row r="11" spans="2:17" ht="20.100000000000001" customHeight="1">
      <c r="C11" s="188" t="s">
        <v>295</v>
      </c>
      <c r="D11" s="188"/>
      <c r="E11" s="188"/>
      <c r="F11" s="188"/>
      <c r="G11" s="188"/>
      <c r="H11" s="188"/>
      <c r="I11" s="188"/>
      <c r="J11" s="188"/>
      <c r="K11" s="188"/>
      <c r="L11" s="188"/>
      <c r="M11" s="188"/>
      <c r="N11" s="188"/>
      <c r="O11" s="188"/>
      <c r="P11" s="188"/>
      <c r="Q11" s="188"/>
    </row>
    <row r="12" spans="2:17" ht="20.100000000000001" customHeight="1">
      <c r="C12" s="188"/>
      <c r="D12" s="188"/>
      <c r="E12" s="188"/>
      <c r="F12" s="188"/>
      <c r="G12" s="188"/>
      <c r="H12" s="188"/>
      <c r="I12" s="188"/>
      <c r="J12" s="188"/>
      <c r="K12" s="188"/>
      <c r="L12" s="188"/>
      <c r="M12" s="188"/>
      <c r="N12" s="188"/>
      <c r="O12" s="188"/>
      <c r="P12" s="188"/>
      <c r="Q12" s="188"/>
    </row>
    <row r="13" spans="2:17" ht="20.100000000000001" customHeight="1">
      <c r="C13" s="188"/>
      <c r="D13" s="188"/>
      <c r="E13" s="188"/>
      <c r="F13" s="188"/>
      <c r="G13" s="188"/>
      <c r="H13" s="188"/>
      <c r="I13" s="188"/>
      <c r="J13" s="188"/>
      <c r="K13" s="188"/>
      <c r="L13" s="188"/>
      <c r="M13" s="188"/>
      <c r="N13" s="188"/>
      <c r="O13" s="188"/>
      <c r="P13" s="188"/>
      <c r="Q13" s="188"/>
    </row>
    <row r="14" spans="2:17" ht="24.95" customHeight="1">
      <c r="C14" s="1063" t="str">
        <f>"【監査前月 "&amp;DBCS(表1!P9)&amp;"月１日現在】"</f>
        <v>【監査前月 月１日現在】</v>
      </c>
      <c r="D14" s="1063"/>
      <c r="E14" s="1063"/>
      <c r="F14" s="1063"/>
      <c r="G14" s="1063"/>
      <c r="H14" s="1063"/>
      <c r="I14" s="1063"/>
      <c r="J14" s="1063"/>
      <c r="K14" s="1063"/>
      <c r="L14" s="1063"/>
      <c r="M14" s="1063"/>
      <c r="N14" s="1063"/>
      <c r="O14" s="1063"/>
      <c r="P14" s="1063"/>
      <c r="Q14" s="1063"/>
    </row>
    <row r="15" spans="2:17" ht="22.5" customHeight="1">
      <c r="C15" s="433" t="s">
        <v>96</v>
      </c>
      <c r="D15" s="527"/>
      <c r="E15" s="1064" t="s">
        <v>42</v>
      </c>
      <c r="F15" s="1073"/>
      <c r="G15" s="1073"/>
      <c r="H15" s="1073"/>
      <c r="I15" s="1073"/>
      <c r="J15" s="1073"/>
      <c r="K15" s="1073"/>
      <c r="L15" s="1087"/>
      <c r="M15" s="433" t="s">
        <v>529</v>
      </c>
      <c r="N15" s="455"/>
      <c r="O15" s="455"/>
      <c r="P15" s="455"/>
      <c r="Q15" s="527"/>
    </row>
    <row r="16" spans="2:17" ht="22.5" customHeight="1">
      <c r="C16" s="187"/>
      <c r="D16" s="411"/>
      <c r="E16" s="1064" t="s">
        <v>741</v>
      </c>
      <c r="F16" s="1073"/>
      <c r="G16" s="1075"/>
      <c r="H16" s="1077" t="s">
        <v>112</v>
      </c>
      <c r="I16" s="1077"/>
      <c r="J16" s="1075"/>
      <c r="K16" s="1082" t="s">
        <v>476</v>
      </c>
      <c r="L16" s="1088"/>
      <c r="M16" s="434"/>
      <c r="N16" s="456"/>
      <c r="O16" s="456"/>
      <c r="P16" s="456"/>
      <c r="Q16" s="528"/>
    </row>
    <row r="17" spans="3:17" ht="30" customHeight="1">
      <c r="C17" s="433" t="s">
        <v>120</v>
      </c>
      <c r="D17" s="527"/>
      <c r="E17" s="433">
        <v>1.65</v>
      </c>
      <c r="F17" s="455"/>
      <c r="G17" s="455" t="s">
        <v>455</v>
      </c>
      <c r="H17" s="1078"/>
      <c r="I17" s="1080"/>
      <c r="J17" s="455" t="s">
        <v>711</v>
      </c>
      <c r="K17" s="1083">
        <f>$E17*$H17</f>
        <v>0</v>
      </c>
      <c r="L17" s="1089"/>
      <c r="M17" s="433" t="s">
        <v>75</v>
      </c>
      <c r="N17" s="455"/>
      <c r="O17" s="1095"/>
      <c r="P17" s="1100"/>
      <c r="Q17" s="1103"/>
    </row>
    <row r="18" spans="3:17" ht="30" customHeight="1">
      <c r="C18" s="434"/>
      <c r="D18" s="528"/>
      <c r="E18" s="1070">
        <v>3.3</v>
      </c>
      <c r="F18" s="1074"/>
      <c r="G18" s="456" t="s">
        <v>455</v>
      </c>
      <c r="H18" s="1079"/>
      <c r="I18" s="1081"/>
      <c r="J18" s="456" t="s">
        <v>711</v>
      </c>
      <c r="K18" s="1084">
        <f>$E18*$H18</f>
        <v>0</v>
      </c>
      <c r="L18" s="1090"/>
      <c r="M18" s="1070" t="s">
        <v>104</v>
      </c>
      <c r="N18" s="1074"/>
      <c r="O18" s="1096"/>
      <c r="P18" s="1101"/>
      <c r="Q18" s="1104"/>
    </row>
    <row r="19" spans="3:17" ht="30" customHeight="1">
      <c r="C19" s="187"/>
      <c r="D19" s="411"/>
      <c r="E19" s="187" t="s">
        <v>15</v>
      </c>
      <c r="F19" s="251"/>
      <c r="G19" s="1076"/>
      <c r="H19" s="456"/>
      <c r="I19" s="456"/>
      <c r="J19" s="1076"/>
      <c r="K19" s="1085">
        <f>SUM($K$17:$L$18)</f>
        <v>0</v>
      </c>
      <c r="L19" s="1091"/>
      <c r="M19" s="1093" t="s">
        <v>15</v>
      </c>
      <c r="N19" s="1094"/>
      <c r="O19" s="1094"/>
      <c r="P19" s="1102">
        <f>SUM(P17:Q18)</f>
        <v>0</v>
      </c>
      <c r="Q19" s="1105"/>
    </row>
    <row r="20" spans="3:17" ht="30" customHeight="1">
      <c r="C20" s="433" t="s">
        <v>419</v>
      </c>
      <c r="D20" s="527"/>
      <c r="E20" s="1064">
        <v>1.98</v>
      </c>
      <c r="F20" s="1073"/>
      <c r="G20" s="251" t="s">
        <v>455</v>
      </c>
      <c r="H20" s="1078"/>
      <c r="I20" s="1080"/>
      <c r="J20" s="251" t="s">
        <v>711</v>
      </c>
      <c r="K20" s="1086">
        <f>$E20*$H20</f>
        <v>0</v>
      </c>
      <c r="L20" s="1092"/>
      <c r="M20" s="1064" t="s">
        <v>734</v>
      </c>
      <c r="N20" s="1073"/>
      <c r="O20" s="1097"/>
      <c r="P20" s="1100"/>
      <c r="Q20" s="1103"/>
    </row>
    <row r="21" spans="3:17" ht="30" customHeight="1">
      <c r="C21" s="187"/>
      <c r="D21" s="411"/>
      <c r="E21" s="1064">
        <v>3.3</v>
      </c>
      <c r="F21" s="1073"/>
      <c r="G21" s="251" t="s">
        <v>455</v>
      </c>
      <c r="H21" s="1079"/>
      <c r="I21" s="1081"/>
      <c r="J21" s="251" t="s">
        <v>711</v>
      </c>
      <c r="K21" s="1086">
        <f>$E21*$H21</f>
        <v>0</v>
      </c>
      <c r="L21" s="1092"/>
      <c r="M21" s="187" t="s">
        <v>736</v>
      </c>
      <c r="N21" s="251"/>
      <c r="O21" s="1098"/>
      <c r="P21" s="1101"/>
      <c r="Q21" s="1104"/>
    </row>
    <row r="22" spans="3:17" ht="20.100000000000001" customHeight="1">
      <c r="C22" s="1065" t="s">
        <v>1080</v>
      </c>
    </row>
    <row r="23" spans="3:17" ht="20.100000000000001" customHeight="1"/>
  </sheetData>
  <mergeCells count="50">
    <mergeCell ref="B3:Q3"/>
    <mergeCell ref="C5:Q5"/>
    <mergeCell ref="C7:Q7"/>
    <mergeCell ref="E8:F8"/>
    <mergeCell ref="G8:H8"/>
    <mergeCell ref="I8:J8"/>
    <mergeCell ref="K8:L8"/>
    <mergeCell ref="M8:N8"/>
    <mergeCell ref="O8:P8"/>
    <mergeCell ref="E9:F9"/>
    <mergeCell ref="G9:H9"/>
    <mergeCell ref="I9:J9"/>
    <mergeCell ref="K9:L9"/>
    <mergeCell ref="M9:N9"/>
    <mergeCell ref="O9:P9"/>
    <mergeCell ref="C14:Q14"/>
    <mergeCell ref="E15:L15"/>
    <mergeCell ref="E16:F16"/>
    <mergeCell ref="H16:I16"/>
    <mergeCell ref="K16:L16"/>
    <mergeCell ref="E17:F17"/>
    <mergeCell ref="H17:I17"/>
    <mergeCell ref="K17:L17"/>
    <mergeCell ref="M17:O17"/>
    <mergeCell ref="P17:Q17"/>
    <mergeCell ref="E18:F18"/>
    <mergeCell ref="H18:I18"/>
    <mergeCell ref="K18:L18"/>
    <mergeCell ref="M18:O18"/>
    <mergeCell ref="P18:Q18"/>
    <mergeCell ref="E19:F19"/>
    <mergeCell ref="H19:I19"/>
    <mergeCell ref="K19:L19"/>
    <mergeCell ref="M19:O19"/>
    <mergeCell ref="P19:Q19"/>
    <mergeCell ref="E20:F20"/>
    <mergeCell ref="H20:I20"/>
    <mergeCell ref="K20:L20"/>
    <mergeCell ref="M20:O20"/>
    <mergeCell ref="P20:Q20"/>
    <mergeCell ref="E21:F21"/>
    <mergeCell ref="H21:I21"/>
    <mergeCell ref="K21:L21"/>
    <mergeCell ref="M21:O21"/>
    <mergeCell ref="P21:Q21"/>
    <mergeCell ref="C11:Q13"/>
    <mergeCell ref="C15:D16"/>
    <mergeCell ref="M15:Q16"/>
    <mergeCell ref="C17:D19"/>
    <mergeCell ref="C20:D21"/>
  </mergeCells>
  <phoneticPr fontId="1"/>
  <dataValidations count="1">
    <dataValidation imeMode="off" allowBlank="1" showDropDown="0" showInputMessage="1" showErrorMessage="1" sqref="H17:I18 H20:I21 P20:P21 P17:P18 D9:E9 Q9 G9 I9 K9 M9 O9"/>
  </dataValidations>
  <printOptions horizontalCentered="1"/>
  <pageMargins left="0.51181102362204722" right="0.51181102362204722" top="0.74803149606299213" bottom="0.74803149606299213" header="0.31496062992125984" footer="0.31496062992125984"/>
  <pageSetup paperSize="9" scale="65" fitToWidth="1" fitToHeight="1" orientation="portrait" usePrinterDefaults="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B2:J30"/>
  <sheetViews>
    <sheetView showGridLines="0" view="pageBreakPreview" zoomScaleNormal="90" zoomScaleSheetLayoutView="100" workbookViewId="0">
      <selection activeCell="F9" sqref="F9:G9"/>
    </sheetView>
  </sheetViews>
  <sheetFormatPr defaultRowHeight="18"/>
  <cols>
    <col min="1" max="1" width="3" style="1" customWidth="1"/>
    <col min="2" max="2" width="3.625" style="1" customWidth="1"/>
    <col min="3" max="3" width="24.125" style="1" customWidth="1"/>
    <col min="4" max="4" width="16.125" style="1" customWidth="1"/>
    <col min="5" max="5" width="6.5" style="1" customWidth="1"/>
    <col min="6" max="7" width="10.625" style="1" customWidth="1"/>
    <col min="8" max="8" width="26.875" style="1" customWidth="1"/>
    <col min="9" max="9" width="5.625" style="1" customWidth="1"/>
    <col min="10" max="10" width="14.375" style="1" customWidth="1"/>
    <col min="11" max="11" width="3.625" style="1" customWidth="1"/>
    <col min="12" max="12" width="9.375" style="1" bestFit="1" customWidth="1"/>
    <col min="13" max="16384" width="9" style="1" customWidth="1"/>
  </cols>
  <sheetData>
    <row r="1" spans="2:10" ht="12.75" customHeight="1"/>
    <row r="2" spans="2:10" ht="24.95" customHeight="1">
      <c r="C2" s="1" t="s">
        <v>962</v>
      </c>
    </row>
    <row r="3" spans="2:10" ht="24.95" customHeight="1">
      <c r="C3" s="1" t="s">
        <v>1012</v>
      </c>
    </row>
    <row r="4" spans="2:10" ht="20.100000000000001" customHeight="1"/>
    <row r="5" spans="2:10" ht="43.5" customHeight="1">
      <c r="C5" s="1106" t="s">
        <v>187</v>
      </c>
      <c r="D5" s="1106" t="s">
        <v>1015</v>
      </c>
      <c r="E5" s="1106" t="s">
        <v>142</v>
      </c>
      <c r="F5" s="1106" t="s">
        <v>1016</v>
      </c>
      <c r="G5" s="1106"/>
      <c r="H5" s="1106" t="s">
        <v>677</v>
      </c>
      <c r="I5" s="1106" t="s">
        <v>16</v>
      </c>
      <c r="J5" s="1106"/>
    </row>
    <row r="6" spans="2:10" ht="30" customHeight="1">
      <c r="B6" s="1" t="s">
        <v>319</v>
      </c>
      <c r="C6" s="1107" t="s">
        <v>863</v>
      </c>
      <c r="D6" s="1107" t="s">
        <v>548</v>
      </c>
      <c r="E6" s="1107">
        <v>10</v>
      </c>
      <c r="F6" s="1114" t="s">
        <v>374</v>
      </c>
      <c r="G6" s="1114"/>
      <c r="H6" s="1118" t="s">
        <v>770</v>
      </c>
      <c r="I6" s="1119" t="s">
        <v>996</v>
      </c>
      <c r="J6" s="1119"/>
    </row>
    <row r="7" spans="2:10" ht="30" customHeight="1">
      <c r="C7" s="1108"/>
      <c r="D7" s="1111"/>
      <c r="E7" s="1111"/>
      <c r="F7" s="1115"/>
      <c r="G7" s="1115"/>
      <c r="H7" s="1115"/>
      <c r="I7" s="1120" t="s">
        <v>996</v>
      </c>
      <c r="J7" s="1123"/>
    </row>
    <row r="8" spans="2:10" ht="30" customHeight="1">
      <c r="C8" s="1109"/>
      <c r="D8" s="1112"/>
      <c r="E8" s="1112"/>
      <c r="F8" s="1116"/>
      <c r="G8" s="1116"/>
      <c r="H8" s="1116"/>
      <c r="I8" s="1121" t="s">
        <v>996</v>
      </c>
      <c r="J8" s="1124"/>
    </row>
    <row r="9" spans="2:10" ht="30" customHeight="1">
      <c r="C9" s="1109"/>
      <c r="D9" s="1112"/>
      <c r="E9" s="1112"/>
      <c r="F9" s="1116"/>
      <c r="G9" s="1116"/>
      <c r="H9" s="1116"/>
      <c r="I9" s="1121" t="s">
        <v>996</v>
      </c>
      <c r="J9" s="1124"/>
    </row>
    <row r="10" spans="2:10" ht="30" customHeight="1">
      <c r="C10" s="1109"/>
      <c r="D10" s="1112"/>
      <c r="E10" s="1112"/>
      <c r="F10" s="1116"/>
      <c r="G10" s="1116"/>
      <c r="H10" s="1116"/>
      <c r="I10" s="1121" t="s">
        <v>996</v>
      </c>
      <c r="J10" s="1124"/>
    </row>
    <row r="11" spans="2:10" ht="30" customHeight="1">
      <c r="C11" s="1109"/>
      <c r="D11" s="1112"/>
      <c r="E11" s="1112"/>
      <c r="F11" s="1116"/>
      <c r="G11" s="1116"/>
      <c r="H11" s="1116"/>
      <c r="I11" s="1121" t="s">
        <v>996</v>
      </c>
      <c r="J11" s="1124"/>
    </row>
    <row r="12" spans="2:10" ht="30" customHeight="1">
      <c r="C12" s="1109"/>
      <c r="D12" s="1112"/>
      <c r="E12" s="1112"/>
      <c r="F12" s="1116"/>
      <c r="G12" s="1116"/>
      <c r="H12" s="1116"/>
      <c r="I12" s="1121" t="s">
        <v>996</v>
      </c>
      <c r="J12" s="1124"/>
    </row>
    <row r="13" spans="2:10" ht="30" customHeight="1">
      <c r="C13" s="1109"/>
      <c r="D13" s="1112"/>
      <c r="E13" s="1112"/>
      <c r="F13" s="1116"/>
      <c r="G13" s="1116"/>
      <c r="H13" s="1116"/>
      <c r="I13" s="1121" t="s">
        <v>996</v>
      </c>
      <c r="J13" s="1124"/>
    </row>
    <row r="14" spans="2:10" ht="30" customHeight="1">
      <c r="C14" s="1109"/>
      <c r="D14" s="1112"/>
      <c r="E14" s="1112"/>
      <c r="F14" s="1116"/>
      <c r="G14" s="1116"/>
      <c r="H14" s="1116"/>
      <c r="I14" s="1121" t="s">
        <v>996</v>
      </c>
      <c r="J14" s="1124"/>
    </row>
    <row r="15" spans="2:10" ht="30" customHeight="1">
      <c r="C15" s="1109"/>
      <c r="D15" s="1112"/>
      <c r="E15" s="1112"/>
      <c r="F15" s="1116"/>
      <c r="G15" s="1116"/>
      <c r="H15" s="1116"/>
      <c r="I15" s="1121" t="s">
        <v>996</v>
      </c>
      <c r="J15" s="1124"/>
    </row>
    <row r="16" spans="2:10" ht="30" customHeight="1">
      <c r="C16" s="1109"/>
      <c r="D16" s="1112"/>
      <c r="E16" s="1112"/>
      <c r="F16" s="1116"/>
      <c r="G16" s="1116"/>
      <c r="H16" s="1116"/>
      <c r="I16" s="1121" t="s">
        <v>996</v>
      </c>
      <c r="J16" s="1124"/>
    </row>
    <row r="17" spans="3:10" ht="30" customHeight="1">
      <c r="C17" s="1109"/>
      <c r="D17" s="1112"/>
      <c r="E17" s="1112"/>
      <c r="F17" s="1116"/>
      <c r="G17" s="1116"/>
      <c r="H17" s="1116"/>
      <c r="I17" s="1121" t="s">
        <v>996</v>
      </c>
      <c r="J17" s="1124"/>
    </row>
    <row r="18" spans="3:10" ht="30" customHeight="1">
      <c r="C18" s="1109"/>
      <c r="D18" s="1112"/>
      <c r="E18" s="1112"/>
      <c r="F18" s="1116"/>
      <c r="G18" s="1116"/>
      <c r="H18" s="1116"/>
      <c r="I18" s="1121" t="s">
        <v>996</v>
      </c>
      <c r="J18" s="1124"/>
    </row>
    <row r="19" spans="3:10" ht="30" customHeight="1">
      <c r="C19" s="1109"/>
      <c r="D19" s="1112"/>
      <c r="E19" s="1112"/>
      <c r="F19" s="1116"/>
      <c r="G19" s="1116"/>
      <c r="H19" s="1116"/>
      <c r="I19" s="1121" t="s">
        <v>996</v>
      </c>
      <c r="J19" s="1124"/>
    </row>
    <row r="20" spans="3:10" ht="30" customHeight="1">
      <c r="C20" s="1109"/>
      <c r="D20" s="1112"/>
      <c r="E20" s="1112"/>
      <c r="F20" s="1116"/>
      <c r="G20" s="1116"/>
      <c r="H20" s="1116"/>
      <c r="I20" s="1121" t="s">
        <v>996</v>
      </c>
      <c r="J20" s="1124"/>
    </row>
    <row r="21" spans="3:10" ht="30" customHeight="1">
      <c r="C21" s="1110"/>
      <c r="D21" s="1113"/>
      <c r="E21" s="1113"/>
      <c r="F21" s="1117"/>
      <c r="G21" s="1117"/>
      <c r="H21" s="1117"/>
      <c r="I21" s="1122" t="s">
        <v>996</v>
      </c>
      <c r="J21" s="1125"/>
    </row>
    <row r="22" spans="3:10" ht="18.75">
      <c r="C22" s="1009"/>
      <c r="D22" s="1009"/>
    </row>
    <row r="23" spans="3:10">
      <c r="C23" s="1009"/>
      <c r="D23" s="1009"/>
    </row>
    <row r="24" spans="3:10">
      <c r="C24" s="1009"/>
      <c r="D24" s="1009"/>
    </row>
    <row r="25" spans="3:10">
      <c r="C25" s="1009"/>
      <c r="D25" s="1009"/>
    </row>
    <row r="26" spans="3:10">
      <c r="C26" s="1009"/>
      <c r="D26" s="1009"/>
    </row>
    <row r="27" spans="3:10">
      <c r="C27" s="1009"/>
      <c r="D27" s="1009"/>
    </row>
    <row r="28" spans="3:10">
      <c r="C28" s="1009"/>
      <c r="D28" s="1009"/>
    </row>
    <row r="30" spans="3:10">
      <c r="C30" s="1010"/>
      <c r="D30" s="1010"/>
    </row>
  </sheetData>
  <mergeCells count="34">
    <mergeCell ref="F5:G5"/>
    <mergeCell ref="I5:J5"/>
    <mergeCell ref="F6:G6"/>
    <mergeCell ref="I6:J6"/>
    <mergeCell ref="F7:G7"/>
    <mergeCell ref="I7:J7"/>
    <mergeCell ref="F8:G8"/>
    <mergeCell ref="I8:J8"/>
    <mergeCell ref="F9:G9"/>
    <mergeCell ref="I9:J9"/>
    <mergeCell ref="F10:G10"/>
    <mergeCell ref="I10:J10"/>
    <mergeCell ref="F11:G11"/>
    <mergeCell ref="I11:J11"/>
    <mergeCell ref="F12:G12"/>
    <mergeCell ref="I12:J12"/>
    <mergeCell ref="F13:G13"/>
    <mergeCell ref="I13:J13"/>
    <mergeCell ref="F14:G14"/>
    <mergeCell ref="I14:J14"/>
    <mergeCell ref="F15:G15"/>
    <mergeCell ref="I15:J15"/>
    <mergeCell ref="F16:G16"/>
    <mergeCell ref="I16:J16"/>
    <mergeCell ref="F17:G17"/>
    <mergeCell ref="I17:J17"/>
    <mergeCell ref="F18:G18"/>
    <mergeCell ref="I18:J18"/>
    <mergeCell ref="F19:G19"/>
    <mergeCell ref="I19:J19"/>
    <mergeCell ref="F20:G20"/>
    <mergeCell ref="I20:J20"/>
    <mergeCell ref="F21:G21"/>
    <mergeCell ref="I21:J21"/>
  </mergeCells>
  <phoneticPr fontId="1"/>
  <dataValidations count="1">
    <dataValidation imeMode="off" allowBlank="1" showDropDown="0" showInputMessage="1" showErrorMessage="1" sqref="F6:H21"/>
  </dataValidations>
  <printOptions horizontalCentered="1"/>
  <pageMargins left="0.51181102362204722" right="0.51181102362204722" top="0.74803149606299213" bottom="0.74803149606299213" header="0.31496062992125984" footer="0.31496062992125984"/>
  <pageSetup paperSize="9" scale="69" fitToWidth="1" fitToHeight="0" orientation="portrait" usePrinterDefaults="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B1:I16"/>
  <sheetViews>
    <sheetView view="pageBreakPreview" zoomScaleSheetLayoutView="100" workbookViewId="0">
      <selection activeCell="B1" sqref="B1"/>
    </sheetView>
  </sheetViews>
  <sheetFormatPr defaultRowHeight="18"/>
  <cols>
    <col min="1" max="1" width="1.875" style="70" customWidth="1"/>
    <col min="2" max="2" width="3.625" style="70" customWidth="1"/>
    <col min="3" max="3" width="5.625" style="70" customWidth="1"/>
    <col min="4" max="9" width="13.375" style="70" customWidth="1"/>
    <col min="10" max="16384" width="9" style="70" customWidth="1"/>
  </cols>
  <sheetData>
    <row r="1" spans="2:9">
      <c r="B1" s="1126" t="s">
        <v>720</v>
      </c>
      <c r="C1" s="1126"/>
      <c r="D1" s="1126"/>
      <c r="E1" s="1126"/>
      <c r="F1" s="1126"/>
      <c r="G1" s="1126"/>
      <c r="H1" s="1126"/>
      <c r="I1" s="1126"/>
    </row>
    <row r="2" spans="2:9">
      <c r="B2" s="1126" t="s">
        <v>931</v>
      </c>
      <c r="C2" s="1126"/>
      <c r="D2" s="1126"/>
      <c r="E2" s="1126"/>
      <c r="F2" s="1126"/>
      <c r="G2" s="1126"/>
      <c r="H2" s="1126"/>
      <c r="I2" s="1126"/>
    </row>
    <row r="3" spans="2:9">
      <c r="B3" s="1126"/>
      <c r="C3" s="1126"/>
      <c r="D3" s="1126"/>
      <c r="E3" s="1126"/>
      <c r="F3" s="1126"/>
      <c r="G3" s="1126"/>
      <c r="H3" s="1126"/>
      <c r="I3" s="1140" t="s">
        <v>791</v>
      </c>
    </row>
    <row r="4" spans="2:9" ht="39.950000000000003" customHeight="1">
      <c r="B4" s="1126"/>
      <c r="C4" s="1127" t="s">
        <v>349</v>
      </c>
      <c r="D4" s="1127"/>
      <c r="E4" s="1132" t="s">
        <v>867</v>
      </c>
      <c r="F4" s="1132" t="s">
        <v>128</v>
      </c>
      <c r="G4" s="1139" t="s">
        <v>780</v>
      </c>
      <c r="H4" s="1132" t="s">
        <v>1022</v>
      </c>
      <c r="I4" s="1132" t="s">
        <v>875</v>
      </c>
    </row>
    <row r="5" spans="2:9" ht="30" customHeight="1">
      <c r="B5" s="1126"/>
      <c r="C5" s="1128" t="str">
        <f>"令和"&amp;DBCS('表紙①'!$H$2-2)&amp;"年度"</f>
        <v>令和６年度</v>
      </c>
      <c r="D5" s="1131" t="s">
        <v>994</v>
      </c>
      <c r="E5" s="1133" t="s">
        <v>1023</v>
      </c>
      <c r="F5" s="1136" t="s">
        <v>1023</v>
      </c>
      <c r="G5" s="1136" t="s">
        <v>1023</v>
      </c>
      <c r="H5" s="1136" t="s">
        <v>1023</v>
      </c>
      <c r="I5" s="1141" t="s">
        <v>1023</v>
      </c>
    </row>
    <row r="6" spans="2:9" ht="30" customHeight="1">
      <c r="B6" s="1126"/>
      <c r="C6" s="1128"/>
      <c r="D6" s="1131" t="s">
        <v>253</v>
      </c>
      <c r="E6" s="1134" t="s">
        <v>1023</v>
      </c>
      <c r="F6" s="1137" t="s">
        <v>1023</v>
      </c>
      <c r="G6" s="1137" t="s">
        <v>1023</v>
      </c>
      <c r="H6" s="1137" t="s">
        <v>1023</v>
      </c>
      <c r="I6" s="1142" t="s">
        <v>1023</v>
      </c>
    </row>
    <row r="7" spans="2:9" ht="30" customHeight="1">
      <c r="B7" s="1126"/>
      <c r="C7" s="1128"/>
      <c r="D7" s="1131" t="s">
        <v>860</v>
      </c>
      <c r="E7" s="1134" t="s">
        <v>1023</v>
      </c>
      <c r="F7" s="1137" t="s">
        <v>1023</v>
      </c>
      <c r="G7" s="1137" t="s">
        <v>1023</v>
      </c>
      <c r="H7" s="1137" t="s">
        <v>1023</v>
      </c>
      <c r="I7" s="1142" t="s">
        <v>1023</v>
      </c>
    </row>
    <row r="8" spans="2:9" ht="30" customHeight="1">
      <c r="B8" s="1126"/>
      <c r="C8" s="1128" t="str">
        <f>"令和"&amp;DBCS('表紙①'!$H$2-1)&amp;"年度"</f>
        <v>令和７年度</v>
      </c>
      <c r="D8" s="1131" t="s">
        <v>994</v>
      </c>
      <c r="E8" s="1134" t="s">
        <v>1023</v>
      </c>
      <c r="F8" s="1137" t="s">
        <v>1023</v>
      </c>
      <c r="G8" s="1137" t="s">
        <v>1023</v>
      </c>
      <c r="H8" s="1137" t="s">
        <v>1023</v>
      </c>
      <c r="I8" s="1142" t="s">
        <v>1023</v>
      </c>
    </row>
    <row r="9" spans="2:9" ht="30" customHeight="1">
      <c r="B9" s="1126"/>
      <c r="C9" s="1128"/>
      <c r="D9" s="1131" t="s">
        <v>253</v>
      </c>
      <c r="E9" s="1134" t="s">
        <v>1023</v>
      </c>
      <c r="F9" s="1137" t="s">
        <v>1023</v>
      </c>
      <c r="G9" s="1137" t="s">
        <v>1023</v>
      </c>
      <c r="H9" s="1137" t="s">
        <v>1023</v>
      </c>
      <c r="I9" s="1142" t="s">
        <v>1023</v>
      </c>
    </row>
    <row r="10" spans="2:9" ht="30" customHeight="1">
      <c r="B10" s="1126"/>
      <c r="C10" s="1128"/>
      <c r="D10" s="1131" t="s">
        <v>860</v>
      </c>
      <c r="E10" s="1134" t="s">
        <v>1023</v>
      </c>
      <c r="F10" s="1137" t="s">
        <v>1023</v>
      </c>
      <c r="G10" s="1137" t="s">
        <v>1023</v>
      </c>
      <c r="H10" s="1137" t="s">
        <v>1023</v>
      </c>
      <c r="I10" s="1142" t="s">
        <v>1023</v>
      </c>
    </row>
    <row r="11" spans="2:9" ht="30" customHeight="1">
      <c r="B11" s="1126"/>
      <c r="C11" s="1128" t="str">
        <f>"令和"&amp;DBCS('表紙①'!$H$2)&amp;"年度"</f>
        <v>令和８年度</v>
      </c>
      <c r="D11" s="1131" t="s">
        <v>994</v>
      </c>
      <c r="E11" s="1134" t="s">
        <v>1023</v>
      </c>
      <c r="F11" s="1137" t="s">
        <v>1023</v>
      </c>
      <c r="G11" s="1137" t="s">
        <v>1023</v>
      </c>
      <c r="H11" s="1137" t="s">
        <v>1023</v>
      </c>
      <c r="I11" s="1142" t="s">
        <v>1023</v>
      </c>
    </row>
    <row r="12" spans="2:9" ht="30" customHeight="1">
      <c r="B12" s="1126"/>
      <c r="C12" s="1128"/>
      <c r="D12" s="1131" t="s">
        <v>253</v>
      </c>
      <c r="E12" s="1134" t="s">
        <v>1023</v>
      </c>
      <c r="F12" s="1137" t="s">
        <v>1023</v>
      </c>
      <c r="G12" s="1137" t="s">
        <v>1023</v>
      </c>
      <c r="H12" s="1137" t="s">
        <v>1023</v>
      </c>
      <c r="I12" s="1142" t="s">
        <v>1023</v>
      </c>
    </row>
    <row r="13" spans="2:9" ht="30" customHeight="1">
      <c r="B13" s="1126"/>
      <c r="C13" s="1128"/>
      <c r="D13" s="1131" t="s">
        <v>653</v>
      </c>
      <c r="E13" s="1135" t="s">
        <v>1023</v>
      </c>
      <c r="F13" s="1138" t="s">
        <v>1023</v>
      </c>
      <c r="G13" s="1138" t="s">
        <v>1023</v>
      </c>
      <c r="H13" s="1138" t="s">
        <v>1023</v>
      </c>
      <c r="I13" s="1143" t="s">
        <v>1023</v>
      </c>
    </row>
    <row r="14" spans="2:9" ht="18.75" customHeight="1">
      <c r="B14" s="1126"/>
      <c r="C14" s="1129" t="s">
        <v>212</v>
      </c>
      <c r="D14" s="1129"/>
      <c r="E14" s="1130"/>
      <c r="F14" s="1130"/>
      <c r="G14" s="1130"/>
      <c r="H14" s="1130"/>
      <c r="I14" s="1130"/>
    </row>
    <row r="15" spans="2:9" ht="18.75" customHeight="1">
      <c r="B15" s="1126"/>
      <c r="C15" s="1126" t="s">
        <v>263</v>
      </c>
      <c r="D15" s="1126"/>
      <c r="E15" s="1126"/>
      <c r="F15" s="1126"/>
      <c r="G15" s="1126"/>
      <c r="H15" s="1126"/>
      <c r="I15" s="1126"/>
    </row>
    <row r="16" spans="2:9">
      <c r="B16" s="1126"/>
      <c r="C16" s="1130" t="str">
        <f>"令和"&amp;DBCS('表紙①'!$H$2)&amp;"年度の退職者は監査前日までの人数を記入してください。"</f>
        <v>令和８年度の退職者は監査前日までの人数を記入してください。</v>
      </c>
      <c r="D16" s="1130"/>
      <c r="E16" s="1130"/>
      <c r="F16" s="1130"/>
      <c r="G16" s="1130"/>
      <c r="H16" s="1130"/>
      <c r="I16" s="1130"/>
    </row>
  </sheetData>
  <mergeCells count="6">
    <mergeCell ref="C4:D4"/>
    <mergeCell ref="C14:I14"/>
    <mergeCell ref="C16:I16"/>
    <mergeCell ref="C5:C7"/>
    <mergeCell ref="C8:C10"/>
    <mergeCell ref="C11:C13"/>
  </mergeCells>
  <phoneticPr fontId="1"/>
  <printOptions horizontalCentered="1"/>
  <pageMargins left="0.31496062992125984" right="0.31496062992125984" top="0.74803149606299213" bottom="0.74803149606299213" header="0.31496062992125984" footer="0.31496062992125984"/>
  <pageSetup paperSize="9" scale="98" fitToWidth="1" fitToHeight="0"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15</vt:i4>
      </vt:variant>
    </vt:vector>
  </HeadingPairs>
  <TitlesOfParts>
    <vt:vector size="15" baseType="lpstr">
      <vt:lpstr>表紙①</vt:lpstr>
      <vt:lpstr>表紙</vt:lpstr>
      <vt:lpstr>監査調書</vt:lpstr>
      <vt:lpstr>表1</vt:lpstr>
      <vt:lpstr>表２</vt:lpstr>
      <vt:lpstr>表3</vt:lpstr>
      <vt:lpstr>表4</vt:lpstr>
      <vt:lpstr>表5</vt:lpstr>
      <vt:lpstr>表6</vt:lpstr>
      <vt:lpstr>表7</vt:lpstr>
      <vt:lpstr>職員名簿</vt:lpstr>
      <vt:lpstr>表8</vt:lpstr>
      <vt:lpstr>児童の入所状況</vt:lpstr>
      <vt:lpstr>独自調査</vt:lpstr>
      <vt:lpstr>目次</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杉原　加奈</cp:lastModifiedBy>
  <cp:lastPrinted>2024-06-14T09:29:52Z</cp:lastPrinted>
  <dcterms:created xsi:type="dcterms:W3CDTF">2020-07-08T04:38:13Z</dcterms:created>
  <dcterms:modified xsi:type="dcterms:W3CDTF">2026-06-25T06:38:50Z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5.0.6.0</vt:lpwstr>
      <vt:lpwstr>6.0.1.0</vt:lpwstr>
    </vt:vector>
  </property>
  <property fmtid="{DCFEDD21-7773-49B2-8022-6FC58DB5260B}" pid="3" name="LastSavedVersion">
    <vt:lpwstr>6.0.1.0</vt:lpwstr>
  </property>
  <property fmtid="{DCFEDD21-7773-49B2-8022-6FC58DB5260B}" pid="4" name="LastSavedDate">
    <vt:filetime>2026-06-25T06:38:50Z</vt:filetime>
  </property>
</Properties>
</file>