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①" sheetId="22" r:id="rId1"/>
    <sheet name="表紙" sheetId="5" state="hidden" r:id="rId2"/>
    <sheet name="監査調書" sheetId="1" r:id="rId3"/>
    <sheet name="表1" sheetId="7" r:id="rId4"/>
    <sheet name="表2" sheetId="9" r:id="rId5"/>
    <sheet name="表3" sheetId="2" r:id="rId6"/>
    <sheet name="表4" sheetId="13" r:id="rId7"/>
    <sheet name="表5" sheetId="14" r:id="rId8"/>
    <sheet name="職員名簿" sheetId="12" state="hidden" r:id="rId9"/>
    <sheet name="表6" sheetId="23" r:id="rId10"/>
    <sheet name="表7" sheetId="24" r:id="rId11"/>
    <sheet name="児童の入所状況" sheetId="19" r:id="rId12"/>
    <sheet name="独自調査" sheetId="4" r:id="rId13"/>
    <sheet name="目次" sheetId="3" state="hidden" r:id="rId14"/>
  </sheets>
  <definedNames>
    <definedName name="_xlnm.Print_Area" localSheetId="2">監査調書!$A$7:$AN$816</definedName>
    <definedName name="_xlnm.Print_Area" localSheetId="5">表3!$B$1:$R$20</definedName>
    <definedName name="_xlnm.Print_Area" localSheetId="13">目次!$A$1:$J$93</definedName>
    <definedName name="_xlnm.Print_Area" localSheetId="12">独自調査!$A$1:$D$29</definedName>
    <definedName name="_xlnm.Print_Titles" localSheetId="12">独自調査!$1:$5</definedName>
    <definedName name="_xlnm.Print_Area" localSheetId="1">表紙!$A$2:$F$29</definedName>
    <definedName name="_xlnm.Print_Area" localSheetId="3">表1!$B$2:$Y$32</definedName>
    <definedName name="_xlnm.Print_Area" localSheetId="4">表2!$B$1:$L$28</definedName>
    <definedName name="_xlnm.Print_Area" localSheetId="8">職員名簿!$B$2:$N$108</definedName>
    <definedName name="_xlnm.Print_Titles" localSheetId="8">職員名簿!$4:$5</definedName>
    <definedName name="_xlnm.Print_Area" localSheetId="6">表4!$B$2:$K$22</definedName>
    <definedName name="_xlnm.Print_Area" localSheetId="0">'表紙①'!$A$2:$E$39</definedName>
    <definedName name="_xlnm.Print_Area" localSheetId="9">表6!$B:$G</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<sst xmlns="http://schemas.openxmlformats.org/spreadsheetml/2006/main" xmlns:r="http://schemas.openxmlformats.org/officeDocument/2006/relationships" count="1088" uniqueCount="1088">
  <si>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</si>
  <si>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t>(6) 検食</t>
  </si>
  <si>
    <r>
      <t xml:space="preserve"> 以下の書類を添付してください。</t>
    </r>
    <r>
      <rPr>
        <b/>
        <sz val="12"/>
        <color auto="1"/>
        <rFont val="游ゴシック"/>
      </rPr>
      <t>(データによる提出も可)</t>
    </r>
    <rPh sb="1" eb="3">
      <t>イカ</t>
    </rPh>
    <rPh sb="23" eb="25">
      <t>テイシュツ</t>
    </rPh>
    <rPh sb="26" eb="27">
      <t>カ</t>
    </rPh>
    <phoneticPr fontId="1"/>
  </si>
  <si>
    <t>施設所在地</t>
    <rPh sb="0" eb="2">
      <t>シセツ</t>
    </rPh>
    <rPh sb="2" eb="5">
      <t>ショザイチ</t>
    </rPh>
    <phoneticPr fontId="1"/>
  </si>
  <si>
    <t>○年次有給休暇を取得しやすい職場環境の整備に努めているか</t>
  </si>
  <si>
    <t>(10) 秘密の保持、個人情報の保護</t>
  </si>
  <si>
    <t>承認者</t>
    <rPh sb="0" eb="3">
      <t>ショウニンシャ</t>
    </rPh>
    <phoneticPr fontId="1"/>
  </si>
  <si>
    <t>Ｏ157検査実施者数</t>
  </si>
  <si>
    <t>設置者名</t>
  </si>
  <si>
    <t>氏名</t>
    <rPh sb="0" eb="2">
      <t>シメイ</t>
    </rPh>
    <phoneticPr fontId="1"/>
  </si>
  <si>
    <t xml:space="preserve">非常電源付 </t>
  </si>
  <si>
    <t>一時預かり事業
保育従事者２人以上　＊保育士1/2以上
（ ※保育所と一体的に運営され、援助が受けられる場合、事業担当保育士等は1名でも可）</t>
    <rPh sb="0" eb="2">
      <t>イチジ</t>
    </rPh>
    <rPh sb="2" eb="3">
      <t>アズ</t>
    </rPh>
    <rPh sb="5" eb="7">
      <t>ジギョウ</t>
    </rPh>
    <rPh sb="8" eb="10">
      <t>ホイク</t>
    </rPh>
    <rPh sb="10" eb="13">
      <t>ジュウジシャ</t>
    </rPh>
    <rPh sb="14" eb="15">
      <t>ニン</t>
    </rPh>
    <rPh sb="15" eb="17">
      <t>イジョウ</t>
    </rPh>
    <rPh sb="19" eb="22">
      <t>ホイクシ</t>
    </rPh>
    <rPh sb="25" eb="27">
      <t>イジョウ</t>
    </rPh>
    <phoneticPr fontId="1"/>
  </si>
  <si>
    <t>標準時間
認定</t>
    <rPh sb="0" eb="2">
      <t>ヒョウジュン</t>
    </rPh>
    <rPh sb="2" eb="4">
      <t>ジカン</t>
    </rPh>
    <rPh sb="5" eb="7">
      <t>ニンテイ</t>
    </rPh>
    <phoneticPr fontId="1"/>
  </si>
  <si>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</si>
  <si>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・その他の連携内容</t>
    <rPh sb="3" eb="4">
      <t>タ</t>
    </rPh>
    <rPh sb="5" eb="7">
      <t>レンケイ</t>
    </rPh>
    <rPh sb="7" eb="9">
      <t>ナイヨウ</t>
    </rPh>
    <phoneticPr fontId="1"/>
  </si>
  <si>
    <t>(8) 苦情解決の仕組み</t>
  </si>
  <si>
    <t>(1) 経理規程</t>
  </si>
  <si>
    <t>○現金、預貯金通帳及び通帳印鑑の各保管責任者について、その業務が事務分掌で明確にされているか</t>
  </si>
  <si>
    <t>保育士A</t>
    <rPh sb="0" eb="3">
      <t>ホイクシ</t>
    </rPh>
    <phoneticPr fontId="1"/>
  </si>
  <si>
    <t>○給付費を給付費対象外経費への支出に充当していないか。</t>
    <rPh sb="1" eb="3">
      <t>キュウフ</t>
    </rPh>
    <rPh sb="5" eb="7">
      <t>キュウフ</t>
    </rPh>
    <phoneticPr fontId="1"/>
  </si>
  <si>
    <t>出納職員</t>
    <rPh sb="0" eb="2">
      <t>スイトウ</t>
    </rPh>
    <rPh sb="2" eb="4">
      <t>ショクイン</t>
    </rPh>
    <phoneticPr fontId="1"/>
  </si>
  <si>
    <t>(11) その他小規模保育事業の運営に関する重要事項</t>
    <rPh sb="8" eb="11">
      <t>ショウキボ</t>
    </rPh>
    <rPh sb="11" eb="13">
      <t>ホイク</t>
    </rPh>
    <rPh sb="13" eb="15">
      <t>ジギョウ</t>
    </rPh>
    <phoneticPr fontId="1"/>
  </si>
  <si>
    <t>小計</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</si>
  <si>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</si>
  <si>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(1) 児童の健康診断の実施状況</t>
  </si>
  <si>
    <t>(4) 利用者負担額の受領</t>
  </si>
  <si>
    <t>○園外保育時の事故発生に備えてマニュアルを作成しているか</t>
    <rPh sb="1" eb="5">
      <t>エンガイホイク</t>
    </rPh>
    <rPh sb="5" eb="6">
      <t>ジ</t>
    </rPh>
    <rPh sb="7" eb="9">
      <t>ジコ</t>
    </rPh>
    <rPh sb="9" eb="11">
      <t>ハッセイ</t>
    </rPh>
    <rPh sb="12" eb="13">
      <t>ソナ</t>
    </rPh>
    <rPh sb="21" eb="23">
      <t>サクセイ</t>
    </rPh>
    <phoneticPr fontId="1"/>
  </si>
  <si>
    <t>市に報告しているか</t>
    <rPh sb="0" eb="1">
      <t>シ</t>
    </rPh>
    <rPh sb="2" eb="4">
      <t>ホウコク</t>
    </rPh>
    <phoneticPr fontId="1"/>
  </si>
  <si>
    <t xml:space="preserve"> 設 備 名</t>
  </si>
  <si>
    <t>○消防計画を作成し、消防署へ届け出ているか</t>
  </si>
  <si>
    <t>施設所在市町村</t>
    <rPh sb="0" eb="2">
      <t>シセツ</t>
    </rPh>
    <rPh sb="2" eb="4">
      <t>ショザイ</t>
    </rPh>
    <rPh sb="4" eb="7">
      <t>シチョウソン</t>
    </rPh>
    <phoneticPr fontId="1"/>
  </si>
  <si>
    <t>（２） 記録の状況      ★確認資料：各諸帳簿</t>
  </si>
  <si>
    <t>３月末日退職の職員については、「退職者数」及び「年度末人員」両方に含めてください。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</si>
  <si>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職名</t>
  </si>
  <si>
    <t>・乳幼児の保育相談及び緊急時の代替職員派遣などの支援</t>
    <rPh sb="1" eb="4">
      <t>ニュウヨウジ</t>
    </rPh>
    <rPh sb="5" eb="7">
      <t>ホイク</t>
    </rPh>
    <rPh sb="7" eb="9">
      <t>ソウダン</t>
    </rPh>
    <rPh sb="9" eb="10">
      <t>オヨ</t>
    </rPh>
    <rPh sb="11" eb="13">
      <t>キンキュウ</t>
    </rPh>
    <rPh sb="13" eb="14">
      <t>ジ</t>
    </rPh>
    <rPh sb="15" eb="17">
      <t>ダイタイ</t>
    </rPh>
    <rPh sb="17" eb="19">
      <t>ショクイン</t>
    </rPh>
    <rPh sb="19" eb="21">
      <t>ハケン</t>
    </rPh>
    <rPh sb="24" eb="26">
      <t>シエン</t>
    </rPh>
    <phoneticPr fontId="1"/>
  </si>
  <si>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</si>
  <si>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短時間
認定</t>
    <rPh sb="0" eb="3">
      <t>タンジカン</t>
    </rPh>
    <phoneticPr fontId="1"/>
  </si>
  <si>
    <t>施設長名</t>
  </si>
  <si>
    <t>・睡眠中の子どもの顔色、呼吸状態をきめ細かく観察しているか</t>
  </si>
  <si>
    <t>(2) 管理体制の確立</t>
  </si>
  <si>
    <t>加入している場合、その内容</t>
  </si>
  <si>
    <t>点検日</t>
    <rPh sb="0" eb="2">
      <t>テンケン</t>
    </rPh>
    <rPh sb="2" eb="3">
      <t>ビ</t>
    </rPh>
    <phoneticPr fontId="1"/>
  </si>
  <si>
    <t>・受け付けた苦情の内容等の記録</t>
    <rPh sb="1" eb="2">
      <t>ウ</t>
    </rPh>
    <rPh sb="3" eb="4">
      <t>ツ</t>
    </rPh>
    <rPh sb="6" eb="8">
      <t>クジョウ</t>
    </rPh>
    <rPh sb="9" eb="11">
      <t>ナイヨウ</t>
    </rPh>
    <rPh sb="11" eb="12">
      <t>トウ</t>
    </rPh>
    <rPh sb="13" eb="15">
      <t>キロク</t>
    </rPh>
    <phoneticPr fontId="1"/>
  </si>
  <si>
    <t>取り崩し時期</t>
    <rPh sb="4" eb="6">
      <t>ジキ</t>
    </rPh>
    <phoneticPr fontId="1"/>
  </si>
  <si>
    <t>届出日：</t>
    <rPh sb="0" eb="2">
      <t>トドケデ</t>
    </rPh>
    <rPh sb="2" eb="3">
      <t>ビ</t>
    </rPh>
    <phoneticPr fontId="1"/>
  </si>
  <si>
    <t>施設機能強化推進費加算</t>
    <rPh sb="0" eb="2">
      <t>シセツ</t>
    </rPh>
    <rPh sb="2" eb="4">
      <t>キノウ</t>
    </rPh>
    <rPh sb="4" eb="6">
      <t>キョウカ</t>
    </rPh>
    <rPh sb="6" eb="8">
      <t>スイシン</t>
    </rPh>
    <rPh sb="8" eb="9">
      <t>ヒ</t>
    </rPh>
    <rPh sb="9" eb="11">
      <t>カサン</t>
    </rPh>
    <phoneticPr fontId="1"/>
  </si>
  <si>
    <t>○収入に当たっては、経理規程で定める手続きが行われているか</t>
  </si>
  <si>
    <r>
      <t>◎福祉サービス第三者</t>
    </r>
    <r>
      <rPr>
        <sz val="11"/>
        <color theme="1"/>
        <rFont val="游ゴシック"/>
      </rPr>
      <t xml:space="preserve">評価を受審し、評価結果を公表しているか   </t>
    </r>
    <rPh sb="1" eb="3">
      <t>フクシ</t>
    </rPh>
    <rPh sb="17" eb="19">
      <t>ヒョウカ</t>
    </rPh>
    <phoneticPr fontId="1"/>
  </si>
  <si>
    <t>(2) 費目間流用</t>
  </si>
  <si>
    <r>
      <t xml:space="preserve">◆建物の平面図
</t>
    </r>
    <r>
      <rPr>
        <sz val="11"/>
        <color theme="1"/>
        <rFont val="游ゴシック"/>
      </rPr>
      <t>＊平面図に各保育室等の名称、各部屋の保育児童数及び面積を記載すること。
＊屋内消火栓及び消火器の位置・避難経路を朱書すること。2階以上の建物にあっては避難用ロープ・階段・転落防止設備を記入すること。(記入例)　屋内消火栓　□　　消火器　○</t>
    </r>
    <rPh sb="1" eb="3">
      <t>タテモノ</t>
    </rPh>
    <rPh sb="4" eb="7">
      <t>ヘイメンズ</t>
    </rPh>
    <phoneticPr fontId="1"/>
  </si>
  <si>
    <t>○人件費積立資産への積立支出があるか</t>
  </si>
  <si>
    <t>有・無</t>
    <rPh sb="0" eb="1">
      <t>ア</t>
    </rPh>
    <rPh sb="2" eb="3">
      <t>ム</t>
    </rPh>
    <phoneticPr fontId="1"/>
  </si>
  <si>
    <t>賃借料加算</t>
    <rPh sb="0" eb="3">
      <t>チンシャクリョウ</t>
    </rPh>
    <rPh sb="3" eb="5">
      <t>カサン</t>
    </rPh>
    <phoneticPr fontId="1"/>
  </si>
  <si>
    <t>○園児に交通安全指導が実施されているか</t>
    <rPh sb="1" eb="3">
      <t>エンジ</t>
    </rPh>
    <rPh sb="4" eb="6">
      <t>コウツウ</t>
    </rPh>
    <rPh sb="6" eb="8">
      <t>アンゼン</t>
    </rPh>
    <rPh sb="8" eb="10">
      <t>シドウ</t>
    </rPh>
    <rPh sb="11" eb="13">
      <t>ジッシ</t>
    </rPh>
    <phoneticPr fontId="1"/>
  </si>
  <si>
    <t>(5) 安全管理体制</t>
  </si>
  <si>
    <t>回実施</t>
  </si>
  <si>
    <t>（８）自動車を運行する場合の所在確認</t>
    <rPh sb="3" eb="6">
      <t>ジドウシャ</t>
    </rPh>
    <rPh sb="7" eb="9">
      <t>ウンコウ</t>
    </rPh>
    <rPh sb="11" eb="13">
      <t>バアイ</t>
    </rPh>
    <rPh sb="14" eb="18">
      <t>ショザイカクニン</t>
    </rPh>
    <phoneticPr fontId="1"/>
  </si>
  <si>
    <t>ほふく室</t>
    <rPh sb="3" eb="4">
      <t>シツ</t>
    </rPh>
    <phoneticPr fontId="1"/>
  </si>
  <si>
    <t>・行事への参加等に関する支援</t>
    <rPh sb="1" eb="3">
      <t>ギョウジ</t>
    </rPh>
    <rPh sb="5" eb="7">
      <t>サンカ</t>
    </rPh>
    <rPh sb="7" eb="8">
      <t>トウ</t>
    </rPh>
    <rPh sb="9" eb="10">
      <t>カン</t>
    </rPh>
    <rPh sb="12" eb="14">
      <t>シエン</t>
    </rPh>
    <phoneticPr fontId="1"/>
  </si>
  <si>
    <t>私的契約児</t>
    <rPh sb="0" eb="2">
      <t>シテキ</t>
    </rPh>
    <rPh sb="2" eb="4">
      <t>ケイヤク</t>
    </rPh>
    <rPh sb="4" eb="5">
      <t>ジ</t>
    </rPh>
    <phoneticPr fontId="1"/>
  </si>
  <si>
    <t>(2) 記録の状況</t>
  </si>
  <si>
    <t>備考</t>
    <rPh sb="0" eb="2">
      <t>ビコウ</t>
    </rPh>
    <phoneticPr fontId="1"/>
  </si>
  <si>
    <t>（４） 感染症の予防対策</t>
  </si>
  <si>
    <t>（４） 食事指導・食育の推進</t>
  </si>
  <si>
    <t>　　　　　　　職種　区分</t>
    <rPh sb="7" eb="9">
      <t>ショクシュ</t>
    </rPh>
    <rPh sb="10" eb="12">
      <t>クブン</t>
    </rPh>
    <phoneticPr fontId="1"/>
  </si>
  <si>
    <t>○現金、預貯金通帳及び通帳印鑑について、各保管責任者の管理の下で施錠のできる別々の金庫等で適切に保管されているか</t>
  </si>
  <si>
    <t>(1) 収入手続</t>
  </si>
  <si>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</si>
  <si>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事業費支出</t>
    <rPh sb="0" eb="3">
      <t>ジギョウヒ</t>
    </rPh>
    <rPh sb="3" eb="5">
      <t>シシュツ</t>
    </rPh>
    <phoneticPr fontId="1"/>
  </si>
  <si>
    <t>○登降所時、保護者が責任をもって送迎しているか</t>
    <rPh sb="6" eb="9">
      <t>ホゴシャ</t>
    </rPh>
    <rPh sb="10" eb="12">
      <t>セキニン</t>
    </rPh>
    <rPh sb="16" eb="18">
      <t>ソウゲイ</t>
    </rPh>
    <phoneticPr fontId="1"/>
  </si>
  <si>
    <t>(3) 積立資産取崩収入</t>
  </si>
  <si>
    <t>日</t>
    <rPh sb="0" eb="1">
      <t>ニチ</t>
    </rPh>
    <phoneticPr fontId="1"/>
  </si>
  <si>
    <t>台</t>
  </si>
  <si>
    <t>○通常の支払は口座振込（又は小切手）で行われているか</t>
    <rPh sb="12" eb="13">
      <t>マタ</t>
    </rPh>
    <rPh sb="14" eb="17">
      <t>コギッテ</t>
    </rPh>
    <phoneticPr fontId="1"/>
  </si>
  <si>
    <t>(3) 保育所内外の保安</t>
  </si>
  <si>
    <t>警報設備</t>
  </si>
  <si>
    <t>外部研修参加者からの伝達</t>
    <rPh sb="0" eb="2">
      <t>ガイブ</t>
    </rPh>
    <rPh sb="2" eb="4">
      <t>ケンシュウ</t>
    </rPh>
    <rPh sb="4" eb="6">
      <t>サンカ</t>
    </rPh>
    <rPh sb="6" eb="7">
      <t>シャ</t>
    </rPh>
    <rPh sb="10" eb="12">
      <t>デンタツ</t>
    </rPh>
    <phoneticPr fontId="1"/>
  </si>
  <si>
    <t>○避難訓練：　　　 　　　  　　</t>
  </si>
  <si>
    <t>金融機関届出印</t>
    <rPh sb="0" eb="2">
      <t>キンユウ</t>
    </rPh>
    <rPh sb="2" eb="4">
      <t>キカン</t>
    </rPh>
    <rPh sb="4" eb="6">
      <t>トドケデ</t>
    </rPh>
    <rPh sb="6" eb="7">
      <t>イン</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</si>
  <si>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</si>
  <si>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記入者職名・氏名</t>
  </si>
  <si>
    <t>月１日現在</t>
  </si>
  <si>
    <t>記録の有無</t>
    <rPh sb="0" eb="2">
      <t>キロク</t>
    </rPh>
    <rPh sb="3" eb="5">
      <t>ウム</t>
    </rPh>
    <phoneticPr fontId="1"/>
  </si>
  <si>
    <t>２歳児</t>
  </si>
  <si>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</si>
  <si>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10月</t>
    <rPh sb="2" eb="3">
      <t>ガツ</t>
    </rPh>
    <phoneticPr fontId="1"/>
  </si>
  <si>
    <t>合計</t>
  </si>
  <si>
    <t>○受動喫煙を防止するために必要な措置をしているか</t>
    <rPh sb="1" eb="3">
      <t>ジュドウ</t>
    </rPh>
    <rPh sb="3" eb="5">
      <t>キツエン</t>
    </rPh>
    <rPh sb="6" eb="8">
      <t>ボウシ</t>
    </rPh>
    <rPh sb="13" eb="15">
      <t>ヒツヨウ</t>
    </rPh>
    <rPh sb="16" eb="18">
      <t>ソチ</t>
    </rPh>
    <phoneticPr fontId="1"/>
  </si>
  <si>
    <t>保育所等監査調書</t>
  </si>
  <si>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</si>
  <si>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　 □法定代理受領により給付費の支給を受けた場合は、保護者に対し給付費の額を通知しているか　</t>
    <rPh sb="3" eb="5">
      <t>ホウテイ</t>
    </rPh>
    <rPh sb="5" eb="7">
      <t>ダイリ</t>
    </rPh>
    <rPh sb="7" eb="9">
      <t>ジュリョウ</t>
    </rPh>
    <rPh sb="12" eb="14">
      <t>キュウフ</t>
    </rPh>
    <rPh sb="14" eb="15">
      <t>ヒ</t>
    </rPh>
    <rPh sb="16" eb="18">
      <t>シキュウ</t>
    </rPh>
    <rPh sb="19" eb="20">
      <t>ウ</t>
    </rPh>
    <rPh sb="22" eb="24">
      <t>バアイ</t>
    </rPh>
    <rPh sb="26" eb="29">
      <t>ホゴシャ</t>
    </rPh>
    <rPh sb="30" eb="31">
      <t>タイ</t>
    </rPh>
    <rPh sb="32" eb="34">
      <t>キュウフ</t>
    </rPh>
    <rPh sb="34" eb="35">
      <t>ヒ</t>
    </rPh>
    <rPh sb="36" eb="37">
      <t>ガク</t>
    </rPh>
    <rPh sb="38" eb="40">
      <t>ツウチ</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</si>
  <si>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</si>
  <si>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</si>
  <si>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○アレルギー疾患対応マニュアルを整備しているか</t>
    <rPh sb="6" eb="8">
      <t>シッカン</t>
    </rPh>
    <rPh sb="8" eb="10">
      <t>タイオウ</t>
    </rPh>
    <rPh sb="16" eb="18">
      <t>セイビ</t>
    </rPh>
    <phoneticPr fontId="1"/>
  </si>
  <si>
    <t>7 未収金内訳書</t>
    <rPh sb="2" eb="5">
      <t>ミシュウキン</t>
    </rPh>
    <rPh sb="5" eb="8">
      <t>ウチワケショ</t>
    </rPh>
    <phoneticPr fontId="1"/>
  </si>
  <si>
    <t>消火器</t>
    <rPh sb="0" eb="3">
      <t>ショウカキ</t>
    </rPh>
    <phoneticPr fontId="1"/>
  </si>
  <si>
    <t xml:space="preserve">     □小規模保育を提供した際は、保護者から当該保育に係る利用者負担額の支払いを受けているか</t>
    <rPh sb="6" eb="9">
      <t>ショウキボ</t>
    </rPh>
    <rPh sb="9" eb="11">
      <t>ホイク</t>
    </rPh>
    <rPh sb="12" eb="14">
      <t>テイキョウ</t>
    </rPh>
    <rPh sb="16" eb="17">
      <t>サイ</t>
    </rPh>
    <rPh sb="19" eb="22">
      <t>ホゴシャ</t>
    </rPh>
    <rPh sb="24" eb="26">
      <t>トウガイ</t>
    </rPh>
    <rPh sb="26" eb="28">
      <t>ホイク</t>
    </rPh>
    <rPh sb="29" eb="30">
      <t>カカ</t>
    </rPh>
    <rPh sb="31" eb="34">
      <t>リヨウシャ</t>
    </rPh>
    <rPh sb="34" eb="36">
      <t>フタン</t>
    </rPh>
    <rPh sb="36" eb="37">
      <t>ガク</t>
    </rPh>
    <rPh sb="38" eb="40">
      <t>シハラ</t>
    </rPh>
    <rPh sb="42" eb="43">
      <t>ウ</t>
    </rPh>
    <phoneticPr fontId="1"/>
  </si>
  <si>
    <t>補助金名称</t>
    <rPh sb="0" eb="3">
      <t>ホジョキン</t>
    </rPh>
    <rPh sb="3" eb="5">
      <t>メイショウ</t>
    </rPh>
    <phoneticPr fontId="1"/>
  </si>
  <si>
    <t>○感染症対応マニュアルを作成しているか</t>
  </si>
  <si>
    <t>(4) 労働条件</t>
  </si>
  <si>
    <t>離乳食についての配慮事項</t>
  </si>
  <si>
    <t>電話番号</t>
  </si>
  <si>
    <t>・卒業後の受け皿の確保をしている</t>
    <rPh sb="1" eb="4">
      <t>ソツギョウゴ</t>
    </rPh>
    <rPh sb="5" eb="6">
      <t>ウ</t>
    </rPh>
    <rPh sb="7" eb="8">
      <t>ザラ</t>
    </rPh>
    <rPh sb="9" eb="11">
      <t>カクホ</t>
    </rPh>
    <phoneticPr fontId="1"/>
  </si>
  <si>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</si>
  <si>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昇降機定期点検</t>
    <rPh sb="0" eb="2">
      <t>ショウコウ</t>
    </rPh>
    <rPh sb="2" eb="3">
      <t>キ</t>
    </rPh>
    <rPh sb="3" eb="5">
      <t>テイキ</t>
    </rPh>
    <rPh sb="5" eb="7">
      <t>テンケン</t>
    </rPh>
    <phoneticPr fontId="1"/>
  </si>
  <si>
    <t>(4) 医薬品等</t>
  </si>
  <si>
    <t>計</t>
    <rPh sb="0" eb="1">
      <t>ケイ</t>
    </rPh>
    <phoneticPr fontId="1"/>
  </si>
  <si>
    <t>〇災害時の連絡先を含む個人情報については、正確かつ最新の情報に保たれているか</t>
    <rPh sb="1" eb="4">
      <t>サイガイジ</t>
    </rPh>
    <rPh sb="5" eb="8">
      <t>レンラクサキ</t>
    </rPh>
    <rPh sb="9" eb="10">
      <t>フク</t>
    </rPh>
    <rPh sb="11" eb="15">
      <t>コジンジョウホウ</t>
    </rPh>
    <rPh sb="21" eb="23">
      <t>セイカク</t>
    </rPh>
    <rPh sb="25" eb="27">
      <t>サイシン</t>
    </rPh>
    <rPh sb="28" eb="30">
      <t>ジョウホウ</t>
    </rPh>
    <rPh sb="31" eb="32">
      <t>タモ</t>
    </rPh>
    <phoneticPr fontId="1"/>
  </si>
  <si>
    <t>○除去食の取り違い（誤食等）防止のために、どのような取り組みをしているか</t>
    <rPh sb="1" eb="3">
      <t>ジョキョ</t>
    </rPh>
    <rPh sb="3" eb="4">
      <t>ショク</t>
    </rPh>
    <rPh sb="5" eb="6">
      <t>トリ</t>
    </rPh>
    <rPh sb="7" eb="8">
      <t>チガ</t>
    </rPh>
    <rPh sb="10" eb="12">
      <t>ゴショク</t>
    </rPh>
    <rPh sb="12" eb="13">
      <t>トウ</t>
    </rPh>
    <rPh sb="14" eb="16">
      <t>ボウシ</t>
    </rPh>
    <rPh sb="26" eb="27">
      <t>ト</t>
    </rPh>
    <rPh sb="28" eb="29">
      <t>ク</t>
    </rPh>
    <phoneticPr fontId="1"/>
  </si>
  <si>
    <t>○職員が10人以上50人未満の施設について、衛生推進者を選任しているか</t>
    <rPh sb="1" eb="3">
      <t>ショクイン</t>
    </rPh>
    <rPh sb="6" eb="9">
      <t>ニンイジョウ</t>
    </rPh>
    <rPh sb="11" eb="12">
      <t>ニン</t>
    </rPh>
    <rPh sb="12" eb="14">
      <t>ミマン</t>
    </rPh>
    <rPh sb="15" eb="17">
      <t>シセツ</t>
    </rPh>
    <rPh sb="22" eb="24">
      <t>エイセイ</t>
    </rPh>
    <rPh sb="24" eb="27">
      <t>スイシンシャ</t>
    </rPh>
    <rPh sb="28" eb="30">
      <t>センニン</t>
    </rPh>
    <phoneticPr fontId="1"/>
  </si>
  <si>
    <t>×</t>
  </si>
  <si>
    <t>○労働者名簿、賃金台帳が整備されているか</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</si>
  <si>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</si>
  <si>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２年以上</t>
  </si>
  <si>
    <t>面積基準による算定</t>
  </si>
  <si>
    <t>修繕有の場合の対応</t>
    <rPh sb="0" eb="2">
      <t>シュウゼン</t>
    </rPh>
    <rPh sb="2" eb="3">
      <t>アリ</t>
    </rPh>
    <rPh sb="4" eb="6">
      <t>バアイ</t>
    </rPh>
    <rPh sb="7" eb="9">
      <t>タイオウ</t>
    </rPh>
    <phoneticPr fontId="1"/>
  </si>
  <si>
    <t>(1) 私立保育所に係る委託費の弾力運用の前提条件</t>
  </si>
  <si>
    <r>
      <t>○保護者との連携</t>
    </r>
    <r>
      <rPr>
        <sz val="11"/>
        <color theme="1"/>
        <rFont val="游ゴシック"/>
      </rPr>
      <t>（連絡帳、保育所だより、保育参観等）により理解協力を得るよう務めているか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</si>
  <si>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r>
      <t xml:space="preserve">「その他」の場合の業務
</t>
    </r>
    <r>
      <rPr>
        <sz val="8"/>
        <color theme="1"/>
        <rFont val="游ゴシック"/>
      </rPr>
      <t>（具体的に）</t>
    </r>
    <rPh sb="3" eb="4">
      <t>タ</t>
    </rPh>
    <rPh sb="6" eb="8">
      <t>バアイ</t>
    </rPh>
    <rPh sb="9" eb="11">
      <t>ギョウム</t>
    </rPh>
    <rPh sb="13" eb="16">
      <t>グタイテキ</t>
    </rPh>
    <phoneticPr fontId="1"/>
  </si>
  <si>
    <t>施設所在地</t>
    <rPh sb="0" eb="2">
      <t>シセツ</t>
    </rPh>
    <rPh sb="2" eb="4">
      <t>ショザイ</t>
    </rPh>
    <rPh sb="4" eb="5">
      <t>チ</t>
    </rPh>
    <phoneticPr fontId="1"/>
  </si>
  <si>
    <t>（１）運営規程（重要事項に関する規程）</t>
  </si>
  <si>
    <t>・事務日誌</t>
  </si>
  <si>
    <t>【表６】</t>
    <rPh sb="1" eb="2">
      <t>ヒョウ</t>
    </rPh>
    <phoneticPr fontId="1"/>
  </si>
  <si>
    <t>１歳児</t>
  </si>
  <si>
    <t>合計</t>
    <rPh sb="0" eb="2">
      <t>ゴウケイ</t>
    </rPh>
    <phoneticPr fontId="1"/>
  </si>
  <si>
    <t>分類</t>
    <rPh sb="0" eb="2">
      <t>ブンルイ</t>
    </rPh>
    <phoneticPr fontId="1"/>
  </si>
  <si>
    <t>私的契約児童数</t>
    <rPh sb="0" eb="2">
      <t>シテキ</t>
    </rPh>
    <rPh sb="2" eb="4">
      <t>ケイヤク</t>
    </rPh>
    <rPh sb="4" eb="6">
      <t>ジドウ</t>
    </rPh>
    <rPh sb="6" eb="7">
      <t>スウ</t>
    </rPh>
    <phoneticPr fontId="1"/>
  </si>
  <si>
    <t>(K)</t>
  </si>
  <si>
    <t>○時間外勤務及び休日勤務をした場合、時間外手当若しくは振替休日等を付与しているか</t>
    <rPh sb="1" eb="4">
      <t>ジカンガイ</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</si>
  <si>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対象者数</t>
  </si>
  <si>
    <t>乳児室</t>
    <rPh sb="0" eb="2">
      <t>ニュウジ</t>
    </rPh>
    <rPh sb="2" eb="3">
      <t>シツ</t>
    </rPh>
    <phoneticPr fontId="1"/>
  </si>
  <si>
    <t>会計責任者</t>
    <rPh sb="0" eb="2">
      <t>カイケイ</t>
    </rPh>
    <rPh sb="2" eb="5">
      <t>セキニンシャ</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</si>
  <si>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</si>
  <si>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事業活動による支出合計</t>
    <rPh sb="0" eb="2">
      <t>ジギョウ</t>
    </rPh>
    <rPh sb="2" eb="4">
      <t>カツドウ</t>
    </rPh>
    <rPh sb="7" eb="9">
      <t>シシュツ</t>
    </rPh>
    <rPh sb="9" eb="11">
      <t>ゴウケイ</t>
    </rPh>
    <phoneticPr fontId="1"/>
  </si>
  <si>
    <t>４月</t>
    <rPh sb="1" eb="2">
      <t>ガツ</t>
    </rPh>
    <phoneticPr fontId="1"/>
  </si>
  <si>
    <t>(4) 食事指導・食育の推進</t>
  </si>
  <si>
    <t>【根拠】 最低基準第29条（入所児童の満年齢に応じた乳児室、ほふく室、保育室及び遊戯室、屋外遊戯場の面積）</t>
  </si>
  <si>
    <t>記入者職名・氏名</t>
    <rPh sb="0" eb="2">
      <t>キニュウ</t>
    </rPh>
    <rPh sb="2" eb="3">
      <t>シャ</t>
    </rPh>
    <rPh sb="3" eb="5">
      <t>ショクメイ</t>
    </rPh>
    <rPh sb="6" eb="8">
      <t>シメイ</t>
    </rPh>
    <phoneticPr fontId="1"/>
  </si>
  <si>
    <t>(5) 積立資産取崩収入</t>
  </si>
  <si>
    <t>保育助手B</t>
    <rPh sb="0" eb="2">
      <t>ホイク</t>
    </rPh>
    <rPh sb="2" eb="4">
      <t>ジョシュ</t>
    </rPh>
    <phoneticPr fontId="1"/>
  </si>
  <si>
    <t>□賃金改善計画が職員に周知されているか</t>
    <rPh sb="1" eb="3">
      <t>チンギン</t>
    </rPh>
    <rPh sb="3" eb="5">
      <t>カイゼン</t>
    </rPh>
    <rPh sb="5" eb="7">
      <t>ケイカク</t>
    </rPh>
    <rPh sb="8" eb="10">
      <t>ショクイン</t>
    </rPh>
    <rPh sb="11" eb="13">
      <t>シュウチ</t>
    </rPh>
    <phoneticPr fontId="1"/>
  </si>
  <si>
    <t>○保育士の勤務体制【監査前月現在の平均的配置】</t>
  </si>
  <si>
    <t>□保護者に対して入所時に、運営規程の概要、連絡施設の種類及び名称、職員の勤務体制、利用者負担等、重要事項を記した文書を交付して説明を行い、同意を得ているか。</t>
    <rPh sb="21" eb="23">
      <t>レンラク</t>
    </rPh>
    <rPh sb="23" eb="25">
      <t>シセツ</t>
    </rPh>
    <rPh sb="26" eb="28">
      <t>シュルイ</t>
    </rPh>
    <rPh sb="28" eb="29">
      <t>オヨ</t>
    </rPh>
    <rPh sb="30" eb="32">
      <t>メイショウ</t>
    </rPh>
    <rPh sb="69" eb="71">
      <t>ドウイ</t>
    </rPh>
    <rPh sb="72" eb="73">
      <t>エ</t>
    </rPh>
    <phoneticPr fontId="1"/>
  </si>
  <si>
    <t>・保育所保育指針に基づく保育の提供に当たっての計画</t>
    <rPh sb="1" eb="3">
      <t>ホイク</t>
    </rPh>
    <rPh sb="3" eb="4">
      <t>ショ</t>
    </rPh>
    <rPh sb="4" eb="6">
      <t>ホイク</t>
    </rPh>
    <rPh sb="6" eb="8">
      <t>シシン</t>
    </rPh>
    <rPh sb="9" eb="10">
      <t>モト</t>
    </rPh>
    <rPh sb="12" eb="14">
      <t>ホイク</t>
    </rPh>
    <rPh sb="15" eb="17">
      <t>テイキョウ</t>
    </rPh>
    <rPh sb="18" eb="19">
      <t>ア</t>
    </rPh>
    <rPh sb="23" eb="25">
      <t>ケイカク</t>
    </rPh>
    <phoneticPr fontId="1"/>
  </si>
  <si>
    <t>施設名</t>
  </si>
  <si>
    <t>）</t>
  </si>
  <si>
    <t>〇浸水想定地域内又は土砂災害警戒区域内に該当する場合、「避難確保計画」を作成し、市へ報告しているか</t>
    <rPh sb="3" eb="5">
      <t>ソウテイ</t>
    </rPh>
    <phoneticPr fontId="1"/>
  </si>
  <si>
    <t>例</t>
    <rPh sb="0" eb="1">
      <t>レイ</t>
    </rPh>
    <phoneticPr fontId="1"/>
  </si>
  <si>
    <t>常勤</t>
    <rPh sb="0" eb="2">
      <t>ジョウキン</t>
    </rPh>
    <phoneticPr fontId="1"/>
  </si>
  <si>
    <t>【本部拠点区分(サービス区分)で支出すべき経費】 理事会開催経費（役員報酬等）、法人登記経費等</t>
  </si>
  <si>
    <t>○満年齢別の児童数を記入してください。</t>
  </si>
  <si>
    <t>※運営費上の年齢により記入すること</t>
    <rPh sb="1" eb="4">
      <t>ウンエイヒ</t>
    </rPh>
    <rPh sb="4" eb="5">
      <t>ジョウ</t>
    </rPh>
    <rPh sb="6" eb="8">
      <t>ネンレイ</t>
    </rPh>
    <rPh sb="11" eb="13">
      <t>キニュウ</t>
    </rPh>
    <phoneticPr fontId="1"/>
  </si>
  <si>
    <t>＊次の書類を必ず添付すること。</t>
  </si>
  <si>
    <t>○園外保育を行う際、危険な場所、設備等を把握するとともに、携帯電話等による連絡体制を確保しているか</t>
  </si>
  <si>
    <t>◆就業規則</t>
    <rPh sb="1" eb="3">
      <t>シュウギョウ</t>
    </rPh>
    <rPh sb="3" eb="5">
      <t>キソク</t>
    </rPh>
    <phoneticPr fontId="1"/>
  </si>
  <si>
    <t>④食育・アレルギー対応</t>
    <rPh sb="1" eb="3">
      <t>ショクイク</t>
    </rPh>
    <rPh sb="9" eb="11">
      <t>タイオウ</t>
    </rPh>
    <phoneticPr fontId="1"/>
  </si>
  <si>
    <t>9月</t>
    <rPh sb="1" eb="2">
      <t>ガツ</t>
    </rPh>
    <phoneticPr fontId="1"/>
  </si>
  <si>
    <t>スプリンクラー設備</t>
  </si>
  <si>
    <t>％</t>
  </si>
  <si>
    <t>グラム</t>
  </si>
  <si>
    <r>
      <t>１４　</t>
    </r>
    <r>
      <rPr>
        <b/>
        <sz val="11"/>
        <color theme="1"/>
        <rFont val="游ゴシック"/>
      </rPr>
      <t>地域型保育給付費等の経理</t>
    </r>
    <rPh sb="3" eb="6">
      <t>チイキガタ</t>
    </rPh>
    <rPh sb="6" eb="8">
      <t>ホイク</t>
    </rPh>
    <rPh sb="8" eb="11">
      <t>キュウフヒ</t>
    </rPh>
    <phoneticPr fontId="1"/>
  </si>
  <si>
    <t>(2) 所長の設置状況</t>
  </si>
  <si>
    <t>①～④合計</t>
  </si>
  <si>
    <t>◎年間研修計画を作成しているか</t>
    <rPh sb="1" eb="3">
      <t>ネンカン</t>
    </rPh>
    <rPh sb="3" eb="5">
      <t>ケンシュウ</t>
    </rPh>
    <rPh sb="5" eb="7">
      <t>ケイカク</t>
    </rPh>
    <rPh sb="8" eb="10">
      <t>サクセイ</t>
    </rPh>
    <phoneticPr fontId="1"/>
  </si>
  <si>
    <t>○児童に対し、犯罪や事故から身を守るための注意事項を職員が指導しているか</t>
  </si>
  <si>
    <t>(3) 内部監査</t>
  </si>
  <si>
    <t>在籍職員数（パートを含む）</t>
  </si>
  <si>
    <t>・風水害</t>
  </si>
  <si>
    <t>(7) 塩分</t>
  </si>
  <si>
    <t>専門分野別研修　</t>
    <rPh sb="0" eb="4">
      <t>センモンブンヤ</t>
    </rPh>
    <rPh sb="4" eb="5">
      <t>ベツ</t>
    </rPh>
    <rPh sb="5" eb="7">
      <t>ケンシュウ</t>
    </rPh>
    <phoneticPr fontId="1"/>
  </si>
  <si>
    <t>3 拠点区分貸借対照表（第3号4様式）</t>
    <rPh sb="2" eb="4">
      <t>キョテン</t>
    </rPh>
    <rPh sb="4" eb="6">
      <t>クブン</t>
    </rPh>
    <rPh sb="6" eb="11">
      <t>タイシャクタイショウヒョウ</t>
    </rPh>
    <rPh sb="12" eb="13">
      <t>ダイ</t>
    </rPh>
    <rPh sb="14" eb="15">
      <t>ゴウ</t>
    </rPh>
    <rPh sb="16" eb="18">
      <t>ヨウシキ</t>
    </rPh>
    <phoneticPr fontId="1"/>
  </si>
  <si>
    <t>◇保育所（園）要覧・しおり等</t>
  </si>
  <si>
    <t>（保護者への周知方法）</t>
    <rPh sb="1" eb="4">
      <t>ホゴシャ</t>
    </rPh>
    <rPh sb="6" eb="8">
      <t>シュウチ</t>
    </rPh>
    <rPh sb="8" eb="10">
      <t>ホウホウ</t>
    </rPh>
    <phoneticPr fontId="1"/>
  </si>
  <si>
    <t>・給食予定･実施献立表及び給食日誌</t>
  </si>
  <si>
    <t>施設の面積(㎡)</t>
    <rPh sb="0" eb="2">
      <t>シセツ</t>
    </rPh>
    <rPh sb="3" eb="5">
      <t>メンセキ</t>
    </rPh>
    <phoneticPr fontId="1"/>
  </si>
  <si>
    <t>○業務分担表（事務分掌）が作成され、各責任者が明らかにされているか</t>
  </si>
  <si>
    <t>請書</t>
    <rPh sb="0" eb="2">
      <t>ウケショ</t>
    </rPh>
    <phoneticPr fontId="1"/>
  </si>
  <si>
    <t>　①監査前月１日現在の「個人別職員配置の状況」（別紙①）</t>
  </si>
  <si>
    <r>
      <t>○積立資産を</t>
    </r>
    <r>
      <rPr>
        <u/>
        <sz val="11"/>
        <color theme="1"/>
        <rFont val="游ゴシック"/>
      </rPr>
      <t>目的に沿って</t>
    </r>
    <r>
      <rPr>
        <sz val="11"/>
        <color theme="1"/>
        <rFont val="游ゴシック"/>
      </rPr>
      <t>取り崩したか</t>
    </r>
  </si>
  <si>
    <t>月案</t>
    <rPh sb="0" eb="1">
      <t>ゲツ</t>
    </rPh>
    <rPh sb="1" eb="2">
      <t>アン</t>
    </rPh>
    <phoneticPr fontId="1"/>
  </si>
  <si>
    <t>（５） 献立         ★確認資料：給食予定・実施献立表及び給食日誌（給食関係帳簿・様式１、２）</t>
  </si>
  <si>
    <t>職員番号・氏名(注)</t>
    <rPh sb="2" eb="4">
      <t>バンゴウ</t>
    </rPh>
    <rPh sb="5" eb="7">
      <t>シメイ</t>
    </rPh>
    <rPh sb="8" eb="9">
      <t>チュウ</t>
    </rPh>
    <phoneticPr fontId="1"/>
  </si>
  <si>
    <t>Ｆ Ａ Ｘ</t>
  </si>
  <si>
    <t>（６） 職員の健康診断</t>
  </si>
  <si>
    <t>基準値
(㎡)</t>
    <rPh sb="0" eb="3">
      <t>キジュンチ</t>
    </rPh>
    <phoneticPr fontId="1"/>
  </si>
  <si>
    <t>年齢区分</t>
  </si>
  <si>
    <t>作成しているか</t>
    <rPh sb="0" eb="2">
      <t>サクセイ</t>
    </rPh>
    <phoneticPr fontId="1"/>
  </si>
  <si>
    <t>(5) 旅費</t>
  </si>
  <si>
    <t>(2) 積立資産支出</t>
  </si>
  <si>
    <t>(9) 衛生管理体制</t>
  </si>
  <si>
    <t>・児童の健康診断は年月齢に応じた検査項目が実施されているか</t>
  </si>
  <si>
    <t>◎事故防止のための委員会及び職員に対し研修を定期的に行っているか</t>
    <rPh sb="1" eb="3">
      <t>ジコ</t>
    </rPh>
    <rPh sb="3" eb="5">
      <t>ボウシ</t>
    </rPh>
    <rPh sb="9" eb="12">
      <t>イインカイ</t>
    </rPh>
    <rPh sb="12" eb="13">
      <t>オヨ</t>
    </rPh>
    <rPh sb="14" eb="16">
      <t>ショクイン</t>
    </rPh>
    <rPh sb="17" eb="18">
      <t>タイ</t>
    </rPh>
    <rPh sb="19" eb="21">
      <t>ケンシュウ</t>
    </rPh>
    <rPh sb="22" eb="25">
      <t>テイキテキ</t>
    </rPh>
    <rPh sb="26" eb="27">
      <t>オコナ</t>
    </rPh>
    <phoneticPr fontId="1"/>
  </si>
  <si>
    <t>○消防設備の状況</t>
  </si>
  <si>
    <t>◎運営規程(注)には、施設の目的や運営方針など、最低基準条例及び運営基準条例で定められた以下の内容が記載されているか　</t>
  </si>
  <si>
    <t>◎全体的な計画に基づき、具体的な保育が適切に展開されるよう指導計画・保健計画・食育計画等を</t>
    <rPh sb="1" eb="3">
      <t>ゼンタイ</t>
    </rPh>
    <rPh sb="3" eb="4">
      <t>テキ</t>
    </rPh>
    <rPh sb="5" eb="7">
      <t>ケイカク</t>
    </rPh>
    <rPh sb="8" eb="9">
      <t>モト</t>
    </rPh>
    <rPh sb="12" eb="15">
      <t>グタイテキ</t>
    </rPh>
    <rPh sb="16" eb="18">
      <t>ホイク</t>
    </rPh>
    <rPh sb="19" eb="21">
      <t>テキセツ</t>
    </rPh>
    <rPh sb="22" eb="24">
      <t>テンカイ</t>
    </rPh>
    <rPh sb="29" eb="31">
      <t>シドウ</t>
    </rPh>
    <rPh sb="31" eb="33">
      <t>ケイカク</t>
    </rPh>
    <rPh sb="34" eb="36">
      <t>ホケン</t>
    </rPh>
    <rPh sb="36" eb="38">
      <t>ケイカク</t>
    </rPh>
    <rPh sb="39" eb="41">
      <t>ショクイク</t>
    </rPh>
    <rPh sb="41" eb="43">
      <t>ケイカク</t>
    </rPh>
    <rPh sb="43" eb="44">
      <t>トウ</t>
    </rPh>
    <phoneticPr fontId="1"/>
  </si>
  <si>
    <t>(5) 体調不良時の対応</t>
  </si>
  <si>
    <t>・児童出席簿</t>
  </si>
  <si>
    <t>4.施設等の環境整備</t>
    <rPh sb="2" eb="4">
      <t>シセツ</t>
    </rPh>
    <rPh sb="4" eb="5">
      <t>トウ</t>
    </rPh>
    <rPh sb="6" eb="8">
      <t>カンキョウ</t>
    </rPh>
    <rPh sb="8" eb="10">
      <t>セイビ</t>
    </rPh>
    <phoneticPr fontId="1"/>
  </si>
  <si>
    <t>(3) 事業計画、諸規程の状況</t>
  </si>
  <si>
    <t>◇職員名簿（別紙様式による）　　　＊臨時・パート職員を含む</t>
  </si>
  <si>
    <t>使途（具体的に記載）</t>
  </si>
  <si>
    <t>◎年度当初から定員を大きく超過している場合、定員見直しの予定・考え方</t>
  </si>
  <si>
    <t>・公表の方法及び時期</t>
  </si>
  <si>
    <t>○備品等購入積立資産への積立支出があるか</t>
  </si>
  <si>
    <t>目　次</t>
    <rPh sb="0" eb="1">
      <t>メ</t>
    </rPh>
    <rPh sb="2" eb="3">
      <t>ツギ</t>
    </rPh>
    <phoneticPr fontId="1"/>
  </si>
  <si>
    <t>人数(名)</t>
    <rPh sb="0" eb="2">
      <t>ニンズウ</t>
    </rPh>
    <rPh sb="3" eb="4">
      <t>メイ</t>
    </rPh>
    <phoneticPr fontId="1"/>
  </si>
  <si>
    <t>(４) 保育の提供を行う日及び時間並びに提供を行わない日</t>
  </si>
  <si>
    <t>児童数（人）</t>
  </si>
  <si>
    <t>面積
（㎡）</t>
    <rPh sb="0" eb="2">
      <t>メンセキ</t>
    </rPh>
    <phoneticPr fontId="1"/>
  </si>
  <si>
    <t>３　安全管理の状況</t>
  </si>
  <si>
    <t>○小口現金の保有額が限度額を超えていないか</t>
  </si>
  <si>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</si>
  <si>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</si>
  <si>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(1) 拠点（サービス）区分間繰入金収入、拠点（サービス）区分間繰入金支出</t>
  </si>
  <si>
    <t>人数</t>
    <rPh sb="0" eb="2">
      <t>ニンズウ</t>
    </rPh>
    <phoneticPr fontId="1"/>
  </si>
  <si>
    <t>(11) 福祉サービスの質の向上のための措置等</t>
  </si>
  <si>
    <t>・掛け物（布団・タオルケット等）が顔までかかっていないか。また、シーツは固定されているか</t>
    <rPh sb="1" eb="2">
      <t>カ</t>
    </rPh>
    <rPh sb="3" eb="4">
      <t>モノ</t>
    </rPh>
    <rPh sb="5" eb="7">
      <t>フトン</t>
    </rPh>
    <rPh sb="14" eb="15">
      <t>トウ</t>
    </rPh>
    <rPh sb="17" eb="18">
      <t>カオ</t>
    </rPh>
    <rPh sb="36" eb="38">
      <t>コテイ</t>
    </rPh>
    <phoneticPr fontId="1"/>
  </si>
  <si>
    <t>小規模保育事業Ｂ監査調書</t>
  </si>
  <si>
    <t>(2) 喫食状況</t>
  </si>
  <si>
    <t>(4) 支払資金残高</t>
  </si>
  <si>
    <t xml:space="preserve"> ＊　記載例</t>
  </si>
  <si>
    <t>・拠点区分資金収支明細書（別紙3⑩）</t>
    <rPh sb="1" eb="3">
      <t>キョテン</t>
    </rPh>
    <rPh sb="3" eb="5">
      <t>クブン</t>
    </rPh>
    <rPh sb="5" eb="7">
      <t>シキン</t>
    </rPh>
    <rPh sb="7" eb="9">
      <t>シュウシ</t>
    </rPh>
    <rPh sb="9" eb="12">
      <t>メイサイショ</t>
    </rPh>
    <rPh sb="13" eb="15">
      <t>ベッシ</t>
    </rPh>
    <phoneticPr fontId="1"/>
  </si>
  <si>
    <r>
      <t>○</t>
    </r>
    <r>
      <rPr>
        <sz val="11"/>
        <color theme="1"/>
        <rFont val="游ゴシック"/>
      </rPr>
      <t>給付費等の管理・運用については、安全確実でかつ換金性の高い方法で行われているか</t>
    </r>
    <rPh sb="1" eb="4">
      <t>キュウフヒ</t>
    </rPh>
    <phoneticPr fontId="1"/>
  </si>
  <si>
    <t>(6) 避難訓練等の状況</t>
  </si>
  <si>
    <t>（４） 支払資金残高</t>
  </si>
  <si>
    <t>短時間
認定</t>
    <rPh sb="0" eb="3">
      <t>タンジカン</t>
    </rPh>
    <rPh sb="4" eb="6">
      <t>ニンテイ</t>
    </rPh>
    <phoneticPr fontId="1"/>
  </si>
  <si>
    <t>○次の諸帳簿は整備されているか</t>
  </si>
  <si>
    <t>1歳児</t>
  </si>
  <si>
    <t>添付の有無</t>
    <rPh sb="0" eb="2">
      <t>テンプ</t>
    </rPh>
    <rPh sb="3" eb="5">
      <t>ウム</t>
    </rPh>
    <phoneticPr fontId="1"/>
  </si>
  <si>
    <t>任命年月日</t>
    <rPh sb="0" eb="2">
      <t>ニンメイ</t>
    </rPh>
    <rPh sb="2" eb="5">
      <t>ネンガッピ</t>
    </rPh>
    <phoneticPr fontId="1"/>
  </si>
  <si>
    <t>土曜日に閉所する場合</t>
    <rPh sb="0" eb="3">
      <t>ドヨウビ</t>
    </rPh>
    <rPh sb="4" eb="6">
      <t>ヘイショ</t>
    </rPh>
    <rPh sb="8" eb="10">
      <t>バアイ</t>
    </rPh>
    <phoneticPr fontId="1"/>
  </si>
  <si>
    <t>設備</t>
    <rPh sb="0" eb="2">
      <t>セツビ</t>
    </rPh>
    <phoneticPr fontId="1"/>
  </si>
  <si>
    <t>◎事故が発生した場合又はそれに至る危険性がある事態が生じた場合に、その状況及び対応等の記録・報告を行うほか、その分析を通じた改善策を職員に周知徹底しているか</t>
  </si>
  <si>
    <t>乳児</t>
  </si>
  <si>
    <t>・借入金明細書（別紙3①）</t>
    <rPh sb="1" eb="4">
      <t>シャクニュウキン</t>
    </rPh>
    <rPh sb="4" eb="7">
      <t>メイサイショ</t>
    </rPh>
    <rPh sb="8" eb="10">
      <t>ベッシ</t>
    </rPh>
    <phoneticPr fontId="1"/>
  </si>
  <si>
    <t>○次の諸規程は整備されているか</t>
  </si>
  <si>
    <t>【表２】</t>
    <rPh sb="1" eb="2">
      <t>ヒョウ</t>
    </rPh>
    <phoneticPr fontId="1"/>
  </si>
  <si>
    <r>
      <t xml:space="preserve">（２） </t>
    </r>
    <r>
      <rPr>
        <sz val="11"/>
        <color theme="1"/>
        <rFont val="游ゴシック"/>
      </rPr>
      <t>内部けん制体制の確立</t>
    </r>
    <rPh sb="4" eb="6">
      <t>ナイブ</t>
    </rPh>
    <rPh sb="8" eb="9">
      <t>セイ</t>
    </rPh>
    <phoneticPr fontId="1"/>
  </si>
  <si>
    <t>定員を恒常的に超過する場合</t>
    <rPh sb="0" eb="2">
      <t>テイイン</t>
    </rPh>
    <rPh sb="3" eb="6">
      <t>コウジョウテキ</t>
    </rPh>
    <rPh sb="7" eb="9">
      <t>チョウカ</t>
    </rPh>
    <rPh sb="11" eb="13">
      <t>バアイ</t>
    </rPh>
    <phoneticPr fontId="1"/>
  </si>
  <si>
    <t>(3) 保護者との連携の状況</t>
  </si>
  <si>
    <t>回</t>
    <rPh sb="0" eb="1">
      <t>カイ</t>
    </rPh>
    <phoneticPr fontId="1"/>
  </si>
  <si>
    <t>・児童簿</t>
  </si>
  <si>
    <t>整備されている装置器具等</t>
  </si>
  <si>
    <t>メールアドレス</t>
  </si>
  <si>
    <t>・サービス区分間繰入金明細書（別紙3⑬）</t>
    <rPh sb="5" eb="7">
      <t>クブン</t>
    </rPh>
    <rPh sb="7" eb="8">
      <t>カン</t>
    </rPh>
    <rPh sb="8" eb="10">
      <t>クリイレ</t>
    </rPh>
    <rPh sb="10" eb="11">
      <t>キン</t>
    </rPh>
    <rPh sb="11" eb="14">
      <t>メイサイショ</t>
    </rPh>
    <rPh sb="15" eb="17">
      <t>ベッシ</t>
    </rPh>
    <phoneticPr fontId="1"/>
  </si>
  <si>
    <t>除去開始：</t>
    <rPh sb="0" eb="2">
      <t>ジョキョ</t>
    </rPh>
    <rPh sb="2" eb="4">
      <t>カイシ</t>
    </rPh>
    <phoneticPr fontId="1"/>
  </si>
  <si>
    <t>ー</t>
  </si>
  <si>
    <t>減価償却費加算</t>
    <rPh sb="0" eb="2">
      <t>ゲンカ</t>
    </rPh>
    <rPh sb="2" eb="4">
      <t>ショウキャク</t>
    </rPh>
    <rPh sb="4" eb="5">
      <t>ヒ</t>
    </rPh>
    <rPh sb="5" eb="7">
      <t>カサン</t>
    </rPh>
    <phoneticPr fontId="1"/>
  </si>
  <si>
    <t>１　運営・管理状況</t>
  </si>
  <si>
    <t>取り崩し金額（円）</t>
    <rPh sb="0" eb="1">
      <t>ト</t>
    </rPh>
    <rPh sb="2" eb="3">
      <t>クズ</t>
    </rPh>
    <rPh sb="4" eb="6">
      <t>キンガク</t>
    </rPh>
    <rPh sb="7" eb="8">
      <t>エン</t>
    </rPh>
    <phoneticPr fontId="1"/>
  </si>
  <si>
    <t>・日用品、文房具その他の特定地域型保育に必要な物品の購入に要する費用</t>
    <rPh sb="1" eb="4">
      <t>ニチヨウヒン</t>
    </rPh>
    <rPh sb="5" eb="8">
      <t>ブンボウグ</t>
    </rPh>
    <rPh sb="10" eb="11">
      <t>タ</t>
    </rPh>
    <rPh sb="12" eb="14">
      <t>トクテイ</t>
    </rPh>
    <rPh sb="14" eb="16">
      <t>チイキ</t>
    </rPh>
    <rPh sb="16" eb="17">
      <t>ガタ</t>
    </rPh>
    <rPh sb="17" eb="19">
      <t>ホイク</t>
    </rPh>
    <rPh sb="20" eb="22">
      <t>ヒツヨウ</t>
    </rPh>
    <rPh sb="23" eb="25">
      <t>ブッピン</t>
    </rPh>
    <rPh sb="26" eb="28">
      <t>コウニュウ</t>
    </rPh>
    <rPh sb="29" eb="30">
      <t>ヨウ</t>
    </rPh>
    <rPh sb="32" eb="34">
      <t>ヒヨウ</t>
    </rPh>
    <phoneticPr fontId="1"/>
  </si>
  <si>
    <t>○排泄後、食事・おやつの前等の手洗いが徹底されているか。</t>
  </si>
  <si>
    <t>(2) 業務管理体制の整備</t>
  </si>
  <si>
    <t>◎地域住民や地域の活動との連携、協力、交流等を行っているか</t>
  </si>
  <si>
    <t>煙感知</t>
  </si>
  <si>
    <t>(1) 運営規程</t>
  </si>
  <si>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</si>
  <si>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t>非常口</t>
    <rPh sb="0" eb="3">
      <t>ヒジョウグチ</t>
    </rPh>
    <phoneticPr fontId="1"/>
  </si>
  <si>
    <t xml:space="preserve"> ◎人権・同和問題に関する研修を行っているか</t>
  </si>
  <si>
    <t>保育士</t>
  </si>
  <si>
    <t>・第三者委員への苦情解決結果の報告件数</t>
  </si>
  <si>
    <t>(５) 保護者から受領する費用の種類、支払を求める理由及びその額</t>
  </si>
  <si>
    <t>□当該事業所と同一の拠点区分（サービス区分）として実施している各種事業（特定の補助金事業等）</t>
    <rPh sb="1" eb="3">
      <t>トウガイ</t>
    </rPh>
    <rPh sb="3" eb="5">
      <t>ジギョウ</t>
    </rPh>
    <rPh sb="5" eb="6">
      <t>ショ</t>
    </rPh>
    <rPh sb="7" eb="9">
      <t>ドウイツ</t>
    </rPh>
    <rPh sb="10" eb="12">
      <t>キョテン</t>
    </rPh>
    <rPh sb="12" eb="14">
      <t>クブン</t>
    </rPh>
    <rPh sb="19" eb="21">
      <t>クブン</t>
    </rPh>
    <rPh sb="25" eb="27">
      <t>ジッシ</t>
    </rPh>
    <rPh sb="31" eb="33">
      <t>カクシュ</t>
    </rPh>
    <rPh sb="33" eb="35">
      <t>ジギョウ</t>
    </rPh>
    <rPh sb="36" eb="38">
      <t>トクテイ</t>
    </rPh>
    <rPh sb="39" eb="42">
      <t>ホジョキン</t>
    </rPh>
    <rPh sb="42" eb="44">
      <t>ジギョウ</t>
    </rPh>
    <rPh sb="44" eb="45">
      <t>トウ</t>
    </rPh>
    <phoneticPr fontId="1"/>
  </si>
  <si>
    <t>入札
(見積)業者数</t>
    <rPh sb="0" eb="2">
      <t>ニュウサツ</t>
    </rPh>
    <rPh sb="4" eb="6">
      <t>ミツモリ</t>
    </rPh>
    <rPh sb="7" eb="10">
      <t>ギョウシャスウ</t>
    </rPh>
    <phoneticPr fontId="1"/>
  </si>
  <si>
    <t>(6) 危険防止</t>
  </si>
  <si>
    <t>(6) 職員の健康診断</t>
  </si>
  <si>
    <t>(3) 流動負債</t>
    <rPh sb="4" eb="6">
      <t>リュウドウ</t>
    </rPh>
    <rPh sb="6" eb="8">
      <t>フサイ</t>
    </rPh>
    <phoneticPr fontId="1"/>
  </si>
  <si>
    <t>□保育の提供に関する以下の記録を整備し、その完結の日から５年間保存しているか。</t>
    <rPh sb="1" eb="3">
      <t>ホイク</t>
    </rPh>
    <rPh sb="4" eb="6">
      <t>テイキョウ</t>
    </rPh>
    <rPh sb="7" eb="8">
      <t>カン</t>
    </rPh>
    <rPh sb="10" eb="12">
      <t>イカ</t>
    </rPh>
    <rPh sb="13" eb="15">
      <t>キロク</t>
    </rPh>
    <rPh sb="16" eb="18">
      <t>セイビ</t>
    </rPh>
    <rPh sb="22" eb="24">
      <t>カンケツ</t>
    </rPh>
    <rPh sb="25" eb="26">
      <t>ヒ</t>
    </rPh>
    <rPh sb="29" eb="31">
      <t>ネンカン</t>
    </rPh>
    <rPh sb="31" eb="33">
      <t>ホゾン</t>
    </rPh>
    <phoneticPr fontId="1"/>
  </si>
  <si>
    <t>(1) 利用定員</t>
  </si>
  <si>
    <t>◎保護者・関係機関等への連絡方法を職員に周知しているか</t>
  </si>
  <si>
    <t>〇緊急的な対応が必要な場面（災害、不審者侵入等）での職員の役割分担、保護者等への連絡手段、</t>
    <rPh sb="1" eb="4">
      <t>キンキュウテキ</t>
    </rPh>
    <rPh sb="5" eb="7">
      <t>タイオウ</t>
    </rPh>
    <rPh sb="8" eb="10">
      <t>ヒツヨウ</t>
    </rPh>
    <rPh sb="11" eb="13">
      <t>バメン</t>
    </rPh>
    <rPh sb="20" eb="22">
      <t>シンニュウ</t>
    </rPh>
    <rPh sb="22" eb="23">
      <t>トウ</t>
    </rPh>
    <rPh sb="26" eb="28">
      <t>ショクイン</t>
    </rPh>
    <rPh sb="29" eb="31">
      <t>ヤクワリ</t>
    </rPh>
    <rPh sb="31" eb="33">
      <t>ブンタン</t>
    </rPh>
    <phoneticPr fontId="1"/>
  </si>
  <si>
    <t>○タオルは他の児童や職員と共用しないようにしているか</t>
  </si>
  <si>
    <t>○固定資産物品の現物は保育所に保管されているか</t>
  </si>
  <si>
    <t>(3) 職員の配置状況</t>
  </si>
  <si>
    <t>研修</t>
    <rPh sb="0" eb="2">
      <t>ケンシュウ</t>
    </rPh>
    <phoneticPr fontId="1"/>
  </si>
  <si>
    <t>内部研修</t>
    <rPh sb="0" eb="2">
      <t>ナイブ</t>
    </rPh>
    <rPh sb="2" eb="4">
      <t>ケンシュウ</t>
    </rPh>
    <phoneticPr fontId="1"/>
  </si>
  <si>
    <t>ア　積立資産の取崩し</t>
  </si>
  <si>
    <t>(8) 調理委託</t>
  </si>
  <si>
    <t>直近の指導年月日：</t>
  </si>
  <si>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</si>
  <si>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○会計責任者及び出納職員が理事長により任命されているか</t>
  </si>
  <si>
    <t>下記に該当する場合は保育士数等を計上</t>
  </si>
  <si>
    <t>避難はしご</t>
  </si>
  <si>
    <t>（３） 職員の配置状況</t>
  </si>
  <si>
    <t>③幼稚園
  教諭等</t>
    <rPh sb="7" eb="9">
      <t>キョウユ</t>
    </rPh>
    <rPh sb="9" eb="10">
      <t>トウ</t>
    </rPh>
    <phoneticPr fontId="1"/>
  </si>
  <si>
    <t>〇</t>
  </si>
  <si>
    <t>　※該当月に〇印をしてください。</t>
    <rPh sb="2" eb="4">
      <t>ガイトウ</t>
    </rPh>
    <rPh sb="4" eb="5">
      <t>ツキ</t>
    </rPh>
    <rPh sb="7" eb="8">
      <t>シルシ</t>
    </rPh>
    <phoneticPr fontId="1"/>
  </si>
  <si>
    <t>(4) 職員の充足状況</t>
  </si>
  <si>
    <t>○給与から法令で定める税金や社会保険料以外の経費（給食費や親睦会費など）を控除する場合は、賃金控除協定を締結しているか</t>
    <rPh sb="45" eb="47">
      <t>チンギン</t>
    </rPh>
    <rPh sb="47" eb="49">
      <t>コウジョ</t>
    </rPh>
    <rPh sb="52" eb="54">
      <t>テイケツ</t>
    </rPh>
    <phoneticPr fontId="1"/>
  </si>
  <si>
    <t>5 附属明細書（該当するもの）</t>
    <rPh sb="2" eb="4">
      <t>フゾク</t>
    </rPh>
    <rPh sb="4" eb="7">
      <t>メイサイショ</t>
    </rPh>
    <rPh sb="8" eb="10">
      <t>ガイトウ</t>
    </rPh>
    <phoneticPr fontId="1"/>
  </si>
  <si>
    <t>実施した月</t>
  </si>
  <si>
    <r>
      <t>□実費徴収（文房具代、遠足代</t>
    </r>
    <r>
      <rPr>
        <sz val="11"/>
        <color theme="1"/>
        <rFont val="游ゴシック"/>
      </rPr>
      <t>等）について保護者に書面で説明しているか</t>
    </r>
    <rPh sb="14" eb="15">
      <t>ナド</t>
    </rPh>
    <phoneticPr fontId="1"/>
  </si>
  <si>
    <t>市町村が保育の実施をした児童数（他市町村からの入所児童は（　　）で再掲）</t>
    <rPh sb="0" eb="3">
      <t>シチョウソン</t>
    </rPh>
    <rPh sb="4" eb="6">
      <t>ホイク</t>
    </rPh>
    <rPh sb="7" eb="9">
      <t>ジッシ</t>
    </rPh>
    <rPh sb="12" eb="14">
      <t>ジドウ</t>
    </rPh>
    <rPh sb="14" eb="15">
      <t>スウ</t>
    </rPh>
    <rPh sb="16" eb="17">
      <t>タ</t>
    </rPh>
    <rPh sb="19" eb="20">
      <t>ソン</t>
    </rPh>
    <rPh sb="23" eb="25">
      <t>ニュウショ</t>
    </rPh>
    <rPh sb="25" eb="27">
      <t>ジドウ</t>
    </rPh>
    <rPh sb="33" eb="35">
      <t>サイケイ</t>
    </rPh>
    <phoneticPr fontId="1"/>
  </si>
  <si>
    <t>統括会計責任者</t>
    <rPh sb="0" eb="2">
      <t>トウカツ</t>
    </rPh>
    <rPh sb="2" eb="4">
      <t>カイケイ</t>
    </rPh>
    <rPh sb="4" eb="7">
      <t>セキニンシャ</t>
    </rPh>
    <phoneticPr fontId="1"/>
  </si>
  <si>
    <r>
      <t>１　</t>
    </r>
    <r>
      <rPr>
        <u/>
        <sz val="11"/>
        <color theme="1"/>
        <rFont val="游ゴシック"/>
      </rPr>
      <t>積立資産の取崩し</t>
    </r>
    <r>
      <rPr>
        <sz val="11"/>
        <color theme="1"/>
        <rFont val="游ゴシック"/>
      </rPr>
      <t>による他の保育所、他の社会福祉施設等への繰入金支出</t>
    </r>
  </si>
  <si>
    <t>(9) 一人ひとりの子どもを尊重する取組</t>
  </si>
  <si>
    <t>回</t>
  </si>
  <si>
    <t>単位：人</t>
    <rPh sb="0" eb="2">
      <t>タンイ</t>
    </rPh>
    <rPh sb="3" eb="4">
      <t>ヒト</t>
    </rPh>
    <phoneticPr fontId="1"/>
  </si>
  <si>
    <t>○不正行為を発見し、通報した内部告発者に対し、解雇、減給、降格等の不利益な取り扱いをしていな</t>
    <rPh sb="1" eb="3">
      <t>フセイ</t>
    </rPh>
    <rPh sb="3" eb="5">
      <t>コウイ</t>
    </rPh>
    <rPh sb="6" eb="8">
      <t>ハッケン</t>
    </rPh>
    <rPh sb="10" eb="12">
      <t>ツウホウ</t>
    </rPh>
    <rPh sb="14" eb="16">
      <t>ナイブ</t>
    </rPh>
    <rPh sb="16" eb="18">
      <t>コクハツ</t>
    </rPh>
    <rPh sb="18" eb="19">
      <t>シャ</t>
    </rPh>
    <rPh sb="20" eb="21">
      <t>タイ</t>
    </rPh>
    <rPh sb="23" eb="25">
      <t>カイコ</t>
    </rPh>
    <rPh sb="26" eb="28">
      <t>ゲンキュウ</t>
    </rPh>
    <rPh sb="29" eb="31">
      <t>コウカク</t>
    </rPh>
    <rPh sb="31" eb="32">
      <t>トウ</t>
    </rPh>
    <rPh sb="33" eb="36">
      <t>フリエキ</t>
    </rPh>
    <rPh sb="37" eb="38">
      <t>ト</t>
    </rPh>
    <rPh sb="39" eb="40">
      <t>アツカ</t>
    </rPh>
    <phoneticPr fontId="1"/>
  </si>
  <si>
    <t>(5) 職員研修の状況</t>
  </si>
  <si>
    <t>非常勤の場合の勤務時間数</t>
    <rPh sb="0" eb="3">
      <t>ヒジョウキン</t>
    </rPh>
    <rPh sb="4" eb="6">
      <t>バアイ</t>
    </rPh>
    <rPh sb="7" eb="9">
      <t>キンム</t>
    </rPh>
    <rPh sb="9" eb="11">
      <t>ジカン</t>
    </rPh>
    <rPh sb="11" eb="12">
      <t>スウ</t>
    </rPh>
    <phoneticPr fontId="1"/>
  </si>
  <si>
    <r>
      <t>苦情受付担当者の職名</t>
    </r>
    <r>
      <rPr>
        <sz val="11"/>
        <color theme="1"/>
        <rFont val="游ゴシック"/>
      </rPr>
      <t>・氏名</t>
    </r>
    <rPh sb="11" eb="13">
      <t>シメイ</t>
    </rPh>
    <phoneticPr fontId="1"/>
  </si>
  <si>
    <t xml:space="preserve"> ◎定　員 </t>
  </si>
  <si>
    <t>名</t>
    <rPh sb="0" eb="1">
      <t>メイ</t>
    </rPh>
    <phoneticPr fontId="1"/>
  </si>
  <si>
    <t>月</t>
    <rPh sb="0" eb="1">
      <t>ゲツ</t>
    </rPh>
    <phoneticPr fontId="1"/>
  </si>
  <si>
    <t>副主任保育士</t>
    <rPh sb="0" eb="3">
      <t>フクシュニン</t>
    </rPh>
    <rPh sb="3" eb="6">
      <t>ホイクシ</t>
    </rPh>
    <phoneticPr fontId="1"/>
  </si>
  <si>
    <t>研修報告の方法</t>
  </si>
  <si>
    <t>⑥保護者支援・子育て支援</t>
    <rPh sb="1" eb="4">
      <t>ホゴシャ</t>
    </rPh>
    <rPh sb="4" eb="6">
      <t>シエン</t>
    </rPh>
    <rPh sb="7" eb="9">
      <t>コソダ</t>
    </rPh>
    <rPh sb="10" eb="12">
      <t>シエン</t>
    </rPh>
    <phoneticPr fontId="1"/>
  </si>
  <si>
    <t>児童年齢</t>
  </si>
  <si>
    <t>(6) 保育所組織</t>
  </si>
  <si>
    <t>○「島根県運営適正化委員会」の行う調査に協力しているか</t>
  </si>
  <si>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</si>
  <si>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t>3月</t>
    <rPh sb="1" eb="2">
      <t>ガツ</t>
    </rPh>
    <phoneticPr fontId="1"/>
  </si>
  <si>
    <t>１月</t>
    <rPh sb="1" eb="2">
      <t>ガツ</t>
    </rPh>
    <phoneticPr fontId="1"/>
  </si>
  <si>
    <t>繰入額（円）</t>
    <rPh sb="4" eb="5">
      <t>エン</t>
    </rPh>
    <phoneticPr fontId="1"/>
  </si>
  <si>
    <t>○支出に当たっては、経理規程で定める手続きが行われているか</t>
  </si>
  <si>
    <t>◎保護者等からの苦情を受け付ける窓口を設置し、担当者を決めて対応しているか</t>
  </si>
  <si>
    <t>◇勤務ローテーション表（監査前月分）</t>
  </si>
  <si>
    <t>調理従事者</t>
  </si>
  <si>
    <t>(7) 休所等の状況</t>
  </si>
  <si>
    <t>人件費支出</t>
    <rPh sb="0" eb="3">
      <t>ジンケンヒ</t>
    </rPh>
    <rPh sb="3" eb="5">
      <t>シシュツ</t>
    </rPh>
    <phoneticPr fontId="1"/>
  </si>
  <si>
    <t>○様々な状況設定のもとに訓練が実施されているか</t>
  </si>
  <si>
    <t>(2) 固定資産</t>
  </si>
  <si>
    <r>
      <t>令和</t>
    </r>
    <r>
      <rPr>
        <sz val="11"/>
        <color theme="1"/>
        <rFont val="游ゴシック"/>
      </rPr>
      <t>８年　　 4月</t>
    </r>
    <rPh sb="0" eb="1">
      <t>レイ</t>
    </rPh>
    <rPh sb="1" eb="2">
      <t>ワ</t>
    </rPh>
    <rPh sb="3" eb="4">
      <t>ネン</t>
    </rPh>
    <rPh sb="8" eb="9">
      <t>ガツ</t>
    </rPh>
    <phoneticPr fontId="1"/>
  </si>
  <si>
    <t>配置基準</t>
    <rPh sb="0" eb="2">
      <t>ハイチ</t>
    </rPh>
    <rPh sb="2" eb="4">
      <t>キジュン</t>
    </rPh>
    <phoneticPr fontId="1"/>
  </si>
  <si>
    <t>◎保育中に体調不良となった児童への対応はどのようにしているか</t>
  </si>
  <si>
    <t>(1) 施設の面積基準の充足状況</t>
  </si>
  <si>
    <t>５　健康管理の状況</t>
  </si>
  <si>
    <t>(2) 施設等の状況</t>
  </si>
  <si>
    <r>
      <t xml:space="preserve">(７) </t>
    </r>
    <r>
      <rPr>
        <sz val="11"/>
        <color theme="1"/>
        <rFont val="游ゴシック"/>
      </rPr>
      <t>家庭的保育事業等の利用の開始及び終了に関する事項並びに利用に当たっての留意事項</t>
    </r>
    <rPh sb="4" eb="7">
      <t>カテイテキ</t>
    </rPh>
    <rPh sb="7" eb="9">
      <t>ホイク</t>
    </rPh>
    <rPh sb="9" eb="11">
      <t>ジギョウ</t>
    </rPh>
    <rPh sb="11" eb="12">
      <t>トウ</t>
    </rPh>
    <phoneticPr fontId="1"/>
  </si>
  <si>
    <t>○施設会計に属さない現金、預貯金等がある</t>
    <rPh sb="1" eb="3">
      <t>シセツ</t>
    </rPh>
    <rPh sb="3" eb="5">
      <t>カイケイ</t>
    </rPh>
    <rPh sb="6" eb="7">
      <t>ゾク</t>
    </rPh>
    <rPh sb="10" eb="12">
      <t>ゲンキン</t>
    </rPh>
    <rPh sb="13" eb="16">
      <t>ヨチョキン</t>
    </rPh>
    <rPh sb="16" eb="17">
      <t>トウ</t>
    </rPh>
    <phoneticPr fontId="1"/>
  </si>
  <si>
    <t>退職者数</t>
    <rPh sb="0" eb="3">
      <t>タイショクシャ</t>
    </rPh>
    <rPh sb="3" eb="4">
      <t>スウ</t>
    </rPh>
    <phoneticPr fontId="1"/>
  </si>
  <si>
    <t>○会計責任者と出納職員の兼務を避け、内部牽制体制を確立しているか</t>
  </si>
  <si>
    <t>2月</t>
    <rPh sb="1" eb="2">
      <t>ガツ</t>
    </rPh>
    <phoneticPr fontId="1"/>
  </si>
  <si>
    <t>８月</t>
    <rPh sb="1" eb="2">
      <t>ガツ</t>
    </rPh>
    <phoneticPr fontId="1"/>
  </si>
  <si>
    <t>（別紙）松江市独自調査書</t>
    <rPh sb="1" eb="3">
      <t>ベッシ</t>
    </rPh>
    <rPh sb="4" eb="7">
      <t>マツエシ</t>
    </rPh>
    <rPh sb="7" eb="12">
      <t>ドクジチョウサショ</t>
    </rPh>
    <phoneticPr fontId="1"/>
  </si>
  <si>
    <t>(1) 全体的な計画・指導計画の策定の状況</t>
  </si>
  <si>
    <t>10 金融機関の残高証明書（預金・借入金）</t>
    <rPh sb="3" eb="7">
      <t>キンユウキカン</t>
    </rPh>
    <rPh sb="8" eb="13">
      <t>ザンダカショウメイショ</t>
    </rPh>
    <rPh sb="14" eb="16">
      <t>ヨキン</t>
    </rPh>
    <rPh sb="17" eb="20">
      <t>シャクニュウキン</t>
    </rPh>
    <phoneticPr fontId="1"/>
  </si>
  <si>
    <t>○土地取得に要する費用を取り崩す場合、施設整備が確実な場合に行っているか</t>
  </si>
  <si>
    <t>○年次有給休暇は適切に付与されているか</t>
  </si>
  <si>
    <t>標準時間認定を受けた子どもが利用する事業所は非常勤保育従事者　（月　　　　時間勤務）</t>
    <rPh sb="0" eb="2">
      <t>ヒョウジュン</t>
    </rPh>
    <rPh sb="2" eb="4">
      <t>ジカン</t>
    </rPh>
    <rPh sb="4" eb="6">
      <t>ニンテイ</t>
    </rPh>
    <rPh sb="7" eb="8">
      <t>ウ</t>
    </rPh>
    <rPh sb="10" eb="11">
      <t>コ</t>
    </rPh>
    <rPh sb="14" eb="16">
      <t>リヨウ</t>
    </rPh>
    <rPh sb="18" eb="21">
      <t>ジギョウショ</t>
    </rPh>
    <rPh sb="22" eb="25">
      <t>ヒジョウキン</t>
    </rPh>
    <rPh sb="25" eb="27">
      <t>ホイク</t>
    </rPh>
    <rPh sb="27" eb="30">
      <t>ジュウジシャ</t>
    </rPh>
    <phoneticPr fontId="1"/>
  </si>
  <si>
    <t>第三者委員の職名</t>
    <rPh sb="0" eb="1">
      <t>ダイ</t>
    </rPh>
    <rPh sb="1" eb="3">
      <t>サンシャ</t>
    </rPh>
    <rPh sb="3" eb="5">
      <t>イイン</t>
    </rPh>
    <rPh sb="6" eb="8">
      <t>ショクメイ</t>
    </rPh>
    <phoneticPr fontId="1"/>
  </si>
  <si>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</si>
  <si>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(5) 関係機関、地域社会等との連携状況</t>
  </si>
  <si>
    <t>(6) 支払資金残高</t>
  </si>
  <si>
    <t>・給与規程</t>
  </si>
  <si>
    <t>（１） 経理規程</t>
  </si>
  <si>
    <t>しい対応はあったか等、職員同士で話す機会を設けているか</t>
    <rPh sb="18" eb="20">
      <t>キカイ</t>
    </rPh>
    <rPh sb="21" eb="22">
      <t>モウ</t>
    </rPh>
    <phoneticPr fontId="1"/>
  </si>
  <si>
    <t>(3) 拠点（サービス）区分間繰入金収入、拠点（サービス）区分間繰入金支出</t>
  </si>
  <si>
    <r>
      <t>○</t>
    </r>
    <r>
      <rPr>
        <sz val="11"/>
        <color theme="1"/>
        <rFont val="游ゴシック"/>
      </rPr>
      <t>管理者は専任で常時管理・運営業務に従事しているか</t>
    </r>
    <rPh sb="1" eb="4">
      <t>カンリシャ</t>
    </rPh>
    <phoneticPr fontId="1"/>
  </si>
  <si>
    <t>マネジメント研修</t>
    <rPh sb="6" eb="8">
      <t>ケンシュウ</t>
    </rPh>
    <phoneticPr fontId="1"/>
  </si>
  <si>
    <t>2歳児</t>
  </si>
  <si>
    <t>〇冬季(10月～3月)において、ノロウイルスの検便を行っているか</t>
  </si>
  <si>
    <t>副主任保育士</t>
    <rPh sb="0" eb="1">
      <t>フク</t>
    </rPh>
    <rPh sb="1" eb="3">
      <t>シュニン</t>
    </rPh>
    <rPh sb="3" eb="5">
      <t>ホイク</t>
    </rPh>
    <rPh sb="5" eb="6">
      <t>シ</t>
    </rPh>
    <phoneticPr fontId="1"/>
  </si>
  <si>
    <t>設置者</t>
    <rPh sb="0" eb="3">
      <t>セッチシャ</t>
    </rPh>
    <phoneticPr fontId="1"/>
  </si>
  <si>
    <t>1 拠点区分資金収支計算書（第1号4様式）</t>
    <rPh sb="2" eb="4">
      <t>キョテン</t>
    </rPh>
    <rPh sb="4" eb="6">
      <t>クブン</t>
    </rPh>
    <rPh sb="6" eb="10">
      <t>シキンシュウシ</t>
    </rPh>
    <rPh sb="10" eb="13">
      <t>ケイサンショ</t>
    </rPh>
    <rPh sb="14" eb="15">
      <t>ダイ</t>
    </rPh>
    <rPh sb="16" eb="17">
      <t>ゴウ</t>
    </rPh>
    <rPh sb="18" eb="20">
      <t>ヨウシキ</t>
    </rPh>
    <phoneticPr fontId="1"/>
  </si>
  <si>
    <t>（有の場合）</t>
  </si>
  <si>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</si>
  <si>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t>◎定員と入所児童数の推移</t>
  </si>
  <si>
    <t>合　計</t>
    <rPh sb="0" eb="1">
      <t>ア</t>
    </rPh>
    <rPh sb="2" eb="3">
      <t>ケイ</t>
    </rPh>
    <phoneticPr fontId="1"/>
  </si>
  <si>
    <t>(3) 児童の衛生管理</t>
  </si>
  <si>
    <t>(2) 児童の健康状態の把握</t>
  </si>
  <si>
    <t>○献立作成の配慮事項</t>
  </si>
  <si>
    <t>　＊各勤務区分の時間帯を明記したもの（「早番：7:00～16:00」など）</t>
  </si>
  <si>
    <t xml:space="preserve">（３） 保護者との連携の状況   </t>
  </si>
  <si>
    <t>(1) 流動資産</t>
  </si>
  <si>
    <t>４　保育の状況</t>
  </si>
  <si>
    <t>(4) 感染症の予防対策</t>
  </si>
  <si>
    <t>(1) 給食打合せ会議</t>
  </si>
  <si>
    <t>4 計算書類に対する注記（法人全体用（別紙１）・拠点区分用（別紙２））</t>
    <rPh sb="2" eb="4">
      <t>ケイサン</t>
    </rPh>
    <rPh sb="4" eb="6">
      <t>ショルイ</t>
    </rPh>
    <rPh sb="7" eb="8">
      <t>タイ</t>
    </rPh>
    <rPh sb="10" eb="12">
      <t>チュウキ</t>
    </rPh>
    <rPh sb="13" eb="15">
      <t>ホウジン</t>
    </rPh>
    <rPh sb="15" eb="17">
      <t>ゼンタイ</t>
    </rPh>
    <rPh sb="17" eb="18">
      <t>ヨウ</t>
    </rPh>
    <rPh sb="19" eb="21">
      <t>ベッシ</t>
    </rPh>
    <rPh sb="24" eb="28">
      <t>キョテンクブン</t>
    </rPh>
    <rPh sb="28" eb="29">
      <t>ヨウ</t>
    </rPh>
    <rPh sb="30" eb="32">
      <t>ベッシ</t>
    </rPh>
    <phoneticPr fontId="1"/>
  </si>
  <si>
    <t>保育助手</t>
    <rPh sb="0" eb="2">
      <t>ホイク</t>
    </rPh>
    <rPh sb="2" eb="4">
      <t>ジョシュ</t>
    </rPh>
    <phoneticPr fontId="1"/>
  </si>
  <si>
    <t>【表５】</t>
    <rPh sb="1" eb="2">
      <t>ヒョウ</t>
    </rPh>
    <phoneticPr fontId="1"/>
  </si>
  <si>
    <t>8.報告内容</t>
    <rPh sb="2" eb="4">
      <t>ホウコク</t>
    </rPh>
    <rPh sb="4" eb="6">
      <t>ナイヨウ</t>
    </rPh>
    <phoneticPr fontId="1"/>
  </si>
  <si>
    <t>　時間制の場合は、労使協定及び休日カレンダーを労働基準監督署へ届出ているか）</t>
  </si>
  <si>
    <t>（１）事業活動による収支</t>
    <rPh sb="3" eb="5">
      <t>ジギョウ</t>
    </rPh>
    <rPh sb="5" eb="7">
      <t>カツドウ</t>
    </rPh>
    <rPh sb="10" eb="12">
      <t>シュウシ</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</si>
  <si>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</si>
  <si>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（１） 収入手続       ★確認資料：経理規程、収入伺綴、収入証憑綴</t>
  </si>
  <si>
    <t>○寄付物品は適切に計上されているか</t>
    <rPh sb="1" eb="3">
      <t>キフ</t>
    </rPh>
    <rPh sb="3" eb="5">
      <t>ブッピン</t>
    </rPh>
    <rPh sb="6" eb="8">
      <t>テキセツ</t>
    </rPh>
    <rPh sb="9" eb="11">
      <t>ケイジョウ</t>
    </rPh>
    <phoneticPr fontId="1"/>
  </si>
  <si>
    <t>○雇用する際に書面交付する、雇用契約書、採用辞令、雇用通知等には明示すべき労働条件が漏れなく</t>
    <rPh sb="1" eb="3">
      <t>コヨウ</t>
    </rPh>
    <rPh sb="5" eb="6">
      <t>サイ</t>
    </rPh>
    <rPh sb="7" eb="9">
      <t>ショメン</t>
    </rPh>
    <rPh sb="9" eb="11">
      <t>コウフ</t>
    </rPh>
    <rPh sb="14" eb="16">
      <t>コヨウ</t>
    </rPh>
    <rPh sb="16" eb="19">
      <t>ケイヤクショ</t>
    </rPh>
    <rPh sb="20" eb="22">
      <t>サイヨウ</t>
    </rPh>
    <rPh sb="22" eb="24">
      <t>ジレイ</t>
    </rPh>
    <rPh sb="25" eb="27">
      <t>コヨウ</t>
    </rPh>
    <rPh sb="27" eb="29">
      <t>ツウチ</t>
    </rPh>
    <rPh sb="29" eb="30">
      <t>トウ</t>
    </rPh>
    <rPh sb="32" eb="34">
      <t>メイジ</t>
    </rPh>
    <rPh sb="37" eb="39">
      <t>ロウドウ</t>
    </rPh>
    <rPh sb="39" eb="41">
      <t>ジョウケン</t>
    </rPh>
    <rPh sb="42" eb="43">
      <t>モ</t>
    </rPh>
    <phoneticPr fontId="1"/>
  </si>
  <si>
    <t>○労働条件の改善等に配慮し、職員の定着促進及び離職防止対策を講じているか</t>
  </si>
  <si>
    <t>利用定員(人)</t>
    <rPh sb="5" eb="6">
      <t>ニン</t>
    </rPh>
    <phoneticPr fontId="1"/>
  </si>
  <si>
    <t>〇職員に対する健康診断（新規採用時を含む）を年１回以上行っているか</t>
    <rPh sb="1" eb="3">
      <t>ショクイン</t>
    </rPh>
    <rPh sb="4" eb="5">
      <t>タイ</t>
    </rPh>
    <rPh sb="7" eb="9">
      <t>ケンコウ</t>
    </rPh>
    <rPh sb="9" eb="11">
      <t>シンダン</t>
    </rPh>
    <rPh sb="12" eb="17">
      <t>シンキサイ</t>
    </rPh>
    <rPh sb="18" eb="19">
      <t>フク</t>
    </rPh>
    <rPh sb="22" eb="23">
      <t>ネン</t>
    </rPh>
    <rPh sb="24" eb="25">
      <t>カイ</t>
    </rPh>
    <rPh sb="25" eb="27">
      <t>イジョウ</t>
    </rPh>
    <rPh sb="27" eb="28">
      <t>オコナ</t>
    </rPh>
    <phoneticPr fontId="1"/>
  </si>
  <si>
    <t xml:space="preserve">（５） 各種規程規程     ★確認資料：就業規則、各種規程 </t>
  </si>
  <si>
    <t>○顔色、機嫌、元気等について観察するとともに、食欲や排便の状況等について注意を払っているか</t>
    <rPh sb="1" eb="3">
      <t>カオイロ</t>
    </rPh>
    <rPh sb="4" eb="6">
      <t>キゲン</t>
    </rPh>
    <rPh sb="7" eb="9">
      <t>ゲンキ</t>
    </rPh>
    <rPh sb="9" eb="10">
      <t>トウ</t>
    </rPh>
    <rPh sb="14" eb="16">
      <t>カンサツ</t>
    </rPh>
    <rPh sb="23" eb="25">
      <t>ショクヨク</t>
    </rPh>
    <rPh sb="26" eb="28">
      <t>ハイベン</t>
    </rPh>
    <rPh sb="29" eb="31">
      <t>ジョウキョウ</t>
    </rPh>
    <rPh sb="31" eb="32">
      <t>トウ</t>
    </rPh>
    <rPh sb="36" eb="38">
      <t>チュウイ</t>
    </rPh>
    <rPh sb="39" eb="40">
      <t>ハラ</t>
    </rPh>
    <phoneticPr fontId="1"/>
  </si>
  <si>
    <t>(3) 給食関係帳簿</t>
  </si>
  <si>
    <r>
      <t>◆個人別職員配置の状況・・・別紙①「個人別職員配置の状況（</t>
    </r>
    <r>
      <rPr>
        <sz val="14"/>
        <color theme="1"/>
        <rFont val="游ゴシック"/>
      </rPr>
      <t>私立保育所等）」</t>
    </r>
    <rPh sb="1" eb="3">
      <t>コジン</t>
    </rPh>
    <rPh sb="3" eb="4">
      <t>ベツ</t>
    </rPh>
    <rPh sb="4" eb="6">
      <t>ショクイン</t>
    </rPh>
    <rPh sb="6" eb="8">
      <t>ハイチ</t>
    </rPh>
    <rPh sb="9" eb="11">
      <t>ジョウキョウ</t>
    </rPh>
    <rPh sb="14" eb="16">
      <t>ベッシ</t>
    </rPh>
    <rPh sb="18" eb="20">
      <t>コジン</t>
    </rPh>
    <rPh sb="20" eb="21">
      <t>ベツ</t>
    </rPh>
    <rPh sb="21" eb="23">
      <t>ショクイン</t>
    </rPh>
    <rPh sb="23" eb="25">
      <t>ハイチ</t>
    </rPh>
    <rPh sb="26" eb="28">
      <t>ジョウキョウ</t>
    </rPh>
    <rPh sb="29" eb="31">
      <t>シリツ</t>
    </rPh>
    <rPh sb="31" eb="34">
      <t>ホイクショ</t>
    </rPh>
    <rPh sb="34" eb="35">
      <t>トウ</t>
    </rPh>
    <phoneticPr fontId="1"/>
  </si>
  <si>
    <t>乗除調整</t>
    <rPh sb="0" eb="2">
      <t>ジョウジョ</t>
    </rPh>
    <rPh sb="2" eb="4">
      <t>チョウセイ</t>
    </rPh>
    <phoneticPr fontId="1"/>
  </si>
  <si>
    <t>○塩分の摂取量は設定した目標量以下になっているか</t>
    <rPh sb="8" eb="10">
      <t>セッテイ</t>
    </rPh>
    <rPh sb="12" eb="14">
      <t>モクヒョウ</t>
    </rPh>
    <rPh sb="14" eb="15">
      <t>リョウ</t>
    </rPh>
    <rPh sb="15" eb="17">
      <t>イカ</t>
    </rPh>
    <phoneticPr fontId="1"/>
  </si>
  <si>
    <t>・点検記録の有無</t>
  </si>
  <si>
    <t>9 預り金内訳書</t>
    <rPh sb="2" eb="3">
      <t>アズカ</t>
    </rPh>
    <rPh sb="4" eb="5">
      <t>キン</t>
    </rPh>
    <rPh sb="5" eb="8">
      <t>ウチワケショ</t>
    </rPh>
    <phoneticPr fontId="1"/>
  </si>
  <si>
    <t>日案</t>
    <rPh sb="0" eb="1">
      <t>ニチ</t>
    </rPh>
    <rPh sb="1" eb="2">
      <t>アン</t>
    </rPh>
    <phoneticPr fontId="1"/>
  </si>
  <si>
    <t>いか</t>
  </si>
  <si>
    <t>除去解除：</t>
    <rPh sb="0" eb="2">
      <t>ジョキョ</t>
    </rPh>
    <rPh sb="2" eb="4">
      <t>カイジョ</t>
    </rPh>
    <phoneticPr fontId="1"/>
  </si>
  <si>
    <r>
      <t>（５）</t>
    </r>
    <r>
      <rPr>
        <sz val="11"/>
        <color theme="1"/>
        <rFont val="游ゴシック"/>
      </rPr>
      <t>事故防止  ★確認資料：緊急連絡網、安全管理（緊急時・事故対応等）に関するマニュアル</t>
    </r>
    <rPh sb="3" eb="5">
      <t>ジコ</t>
    </rPh>
    <rPh sb="5" eb="7">
      <t>ボウシ</t>
    </rPh>
    <phoneticPr fontId="1"/>
  </si>
  <si>
    <t>○職員の採用、退職の状況</t>
    <rPh sb="1" eb="3">
      <t>ショクイン</t>
    </rPh>
    <rPh sb="4" eb="6">
      <t>サイヨウ</t>
    </rPh>
    <rPh sb="7" eb="9">
      <t>タイショク</t>
    </rPh>
    <rPh sb="10" eb="12">
      <t>ジョウキョウ</t>
    </rPh>
    <phoneticPr fontId="1"/>
  </si>
  <si>
    <t>(３) 職員の職種、員数及び職務の内容</t>
  </si>
  <si>
    <t>・健康診断</t>
  </si>
  <si>
    <t>8 未払金内訳書</t>
    <rPh sb="2" eb="5">
      <t>ミハライキン</t>
    </rPh>
    <rPh sb="5" eb="8">
      <t>ウチワケショ</t>
    </rPh>
    <phoneticPr fontId="1"/>
  </si>
  <si>
    <t>（３） 事業計画、諸規程の状況</t>
  </si>
  <si>
    <t>・計画に基づく避難訓練を実施し、結果を市に報告しているか</t>
    <rPh sb="1" eb="3">
      <t>ケイカク</t>
    </rPh>
    <rPh sb="4" eb="5">
      <t>モト</t>
    </rPh>
    <rPh sb="7" eb="9">
      <t>ヒナン</t>
    </rPh>
    <rPh sb="9" eb="11">
      <t>クンレン</t>
    </rPh>
    <rPh sb="12" eb="14">
      <t>ジッシ</t>
    </rPh>
    <phoneticPr fontId="1"/>
  </si>
  <si>
    <t>職種</t>
    <rPh sb="0" eb="2">
      <t>ショクシュ</t>
    </rPh>
    <phoneticPr fontId="1"/>
  </si>
  <si>
    <t>５　運用収入（利息）など、給付費以外を原資とした繰入金支出</t>
    <rPh sb="13" eb="15">
      <t>キュウフ</t>
    </rPh>
    <phoneticPr fontId="1"/>
  </si>
  <si>
    <t>繰入元</t>
  </si>
  <si>
    <t>・死角がある場合は、安全対策をとっているか</t>
    <rPh sb="1" eb="3">
      <t>シカク</t>
    </rPh>
    <rPh sb="6" eb="8">
      <t>バアイ</t>
    </rPh>
    <rPh sb="10" eb="12">
      <t>アンゼン</t>
    </rPh>
    <rPh sb="12" eb="14">
      <t>タイサク</t>
    </rPh>
    <phoneticPr fontId="1"/>
  </si>
  <si>
    <t>内　　　　　　容</t>
    <rPh sb="0" eb="1">
      <t>ウチ</t>
    </rPh>
    <rPh sb="7" eb="8">
      <t>カタチ</t>
    </rPh>
    <phoneticPr fontId="1"/>
  </si>
  <si>
    <t>○事業計画に則った事業運営がなされているか</t>
  </si>
  <si>
    <t>(5) 献立</t>
  </si>
  <si>
    <t>○就業規則等（変更した場合を含む）を職員に周知しているか</t>
    <rPh sb="7" eb="9">
      <t>ヘンコウ</t>
    </rPh>
    <rPh sb="11" eb="13">
      <t>バアイ</t>
    </rPh>
    <rPh sb="14" eb="15">
      <t>フク</t>
    </rPh>
    <phoneticPr fontId="1"/>
  </si>
  <si>
    <t>①～③小計</t>
  </si>
  <si>
    <t>方法</t>
    <rPh sb="0" eb="2">
      <t>ホウホウ</t>
    </rPh>
    <phoneticPr fontId="1"/>
  </si>
  <si>
    <t>○賞与引当金を計上しているか</t>
    <rPh sb="1" eb="3">
      <t>ショウヨ</t>
    </rPh>
    <rPh sb="3" eb="6">
      <t>ヒキアテキン</t>
    </rPh>
    <rPh sb="7" eb="9">
      <t>ケイジョウ</t>
    </rPh>
    <phoneticPr fontId="1"/>
  </si>
  <si>
    <t>8月</t>
    <rPh sb="1" eb="2">
      <t>ガツ</t>
    </rPh>
    <phoneticPr fontId="1"/>
  </si>
  <si>
    <t>・特定地域型保育等に係る行事への参加に関する費用</t>
    <rPh sb="1" eb="3">
      <t>トクテイ</t>
    </rPh>
    <rPh sb="3" eb="5">
      <t>チイキ</t>
    </rPh>
    <rPh sb="5" eb="6">
      <t>ガタ</t>
    </rPh>
    <rPh sb="6" eb="8">
      <t>ホイク</t>
    </rPh>
    <rPh sb="8" eb="9">
      <t>トウ</t>
    </rPh>
    <rPh sb="10" eb="11">
      <t>カカ</t>
    </rPh>
    <rPh sb="12" eb="14">
      <t>ギョウジ</t>
    </rPh>
    <rPh sb="16" eb="18">
      <t>サンカ</t>
    </rPh>
    <rPh sb="19" eb="20">
      <t>カン</t>
    </rPh>
    <rPh sb="22" eb="24">
      <t>ヒヨウ</t>
    </rPh>
    <phoneticPr fontId="1"/>
  </si>
  <si>
    <t>○データベースを活用する場合、採用責任者にIDを付与しているか</t>
    <rPh sb="8" eb="10">
      <t>カツヨウ</t>
    </rPh>
    <rPh sb="12" eb="14">
      <t>バアイ</t>
    </rPh>
    <rPh sb="15" eb="17">
      <t>サイヨウ</t>
    </rPh>
    <rPh sb="17" eb="20">
      <t>セキニンシャ</t>
    </rPh>
    <rPh sb="24" eb="26">
      <t>フヨ</t>
    </rPh>
    <phoneticPr fontId="1"/>
  </si>
  <si>
    <t>(10) 検便の実施状況</t>
  </si>
  <si>
    <t>昼食</t>
    <rPh sb="0" eb="2">
      <t>チュウショク</t>
    </rPh>
    <phoneticPr fontId="1"/>
  </si>
  <si>
    <t>□上記費用に係る領収証を交付しているか</t>
    <rPh sb="1" eb="3">
      <t>ジョウキ</t>
    </rPh>
    <rPh sb="3" eb="5">
      <t>ヒヨウ</t>
    </rPh>
    <rPh sb="6" eb="7">
      <t>カカ</t>
    </rPh>
    <rPh sb="8" eb="11">
      <t>リョウシュウショウ</t>
    </rPh>
    <rPh sb="12" eb="14">
      <t>コウフ</t>
    </rPh>
    <phoneticPr fontId="1"/>
  </si>
  <si>
    <t>□保護者等、関係者による評価を受けて、結果を公表しているか</t>
  </si>
  <si>
    <t>(11）保存食</t>
  </si>
  <si>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</si>
  <si>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□認定されている各種加算は、加算要件を満たしているか</t>
    <rPh sb="1" eb="3">
      <t>ニンテイ</t>
    </rPh>
    <rPh sb="8" eb="10">
      <t>カクシュ</t>
    </rPh>
    <rPh sb="10" eb="12">
      <t>カサン</t>
    </rPh>
    <rPh sb="14" eb="16">
      <t>カサン</t>
    </rPh>
    <rPh sb="16" eb="18">
      <t>ヨウケン</t>
    </rPh>
    <rPh sb="19" eb="20">
      <t>ミ</t>
    </rPh>
    <phoneticPr fontId="1"/>
  </si>
  <si>
    <t>１２　貸借対照表</t>
  </si>
  <si>
    <t>加算</t>
    <rPh sb="0" eb="2">
      <t>カサン</t>
    </rPh>
    <phoneticPr fontId="1"/>
  </si>
  <si>
    <t>資格名</t>
  </si>
  <si>
    <r>
      <t>○寄付金収入がある場合、寄付金</t>
    </r>
    <r>
      <rPr>
        <sz val="11"/>
        <color theme="1"/>
        <rFont val="游ゴシック"/>
      </rPr>
      <t>台帳を整備しているか</t>
    </r>
    <rPh sb="1" eb="4">
      <t>キフキン</t>
    </rPh>
    <rPh sb="4" eb="6">
      <t>シュウニュウ</t>
    </rPh>
    <rPh sb="9" eb="11">
      <t>バアイ</t>
    </rPh>
    <rPh sb="12" eb="15">
      <t>キフキン</t>
    </rPh>
    <rPh sb="15" eb="17">
      <t>ダイチョウ</t>
    </rPh>
    <rPh sb="18" eb="20">
      <t>セイビ</t>
    </rPh>
    <phoneticPr fontId="1"/>
  </si>
  <si>
    <t>職員の処遇改善及び資質向上に対する各取り組み状況</t>
    <rPh sb="0" eb="2">
      <t>ショクイン</t>
    </rPh>
    <rPh sb="3" eb="5">
      <t>ショグウ</t>
    </rPh>
    <rPh sb="5" eb="7">
      <t>カイゼン</t>
    </rPh>
    <rPh sb="7" eb="8">
      <t>オヨ</t>
    </rPh>
    <rPh sb="9" eb="11">
      <t>シシツ</t>
    </rPh>
    <rPh sb="11" eb="13">
      <t>コウジョウ</t>
    </rPh>
    <rPh sb="14" eb="15">
      <t>タイ</t>
    </rPh>
    <rPh sb="17" eb="18">
      <t>カク</t>
    </rPh>
    <rPh sb="18" eb="19">
      <t>ト</t>
    </rPh>
    <rPh sb="20" eb="21">
      <t>ク</t>
    </rPh>
    <rPh sb="22" eb="24">
      <t>ジョウキョウ</t>
    </rPh>
    <phoneticPr fontId="1"/>
  </si>
  <si>
    <t>11月</t>
    <rPh sb="2" eb="3">
      <t>ガツ</t>
    </rPh>
    <phoneticPr fontId="1"/>
  </si>
  <si>
    <t>(８) 緊急時等における対応方法</t>
  </si>
  <si>
    <t>・育児・介護休業規程</t>
  </si>
  <si>
    <t>2歳</t>
    <rPh sb="1" eb="2">
      <t>サイ</t>
    </rPh>
    <phoneticPr fontId="1"/>
  </si>
  <si>
    <t>松江　花子</t>
    <rPh sb="0" eb="2">
      <t>マツエ</t>
    </rPh>
    <rPh sb="3" eb="5">
      <t>ハナコ</t>
    </rPh>
    <phoneticPr fontId="1"/>
  </si>
  <si>
    <t>(2) 支出手続</t>
  </si>
  <si>
    <t>◎上記のうち、死亡事故や治療に要する期間が30日以上の負傷や疾病を伴う重篤な事故等が発生した場合、こども政策課に事故の報告をしているか</t>
    <rPh sb="52" eb="54">
      <t>セイサク</t>
    </rPh>
    <phoneticPr fontId="1"/>
  </si>
  <si>
    <t>講習受講年月日：</t>
    <rPh sb="0" eb="2">
      <t>コウシュウ</t>
    </rPh>
    <rPh sb="2" eb="4">
      <t>ジュコウ</t>
    </rPh>
    <rPh sb="4" eb="7">
      <t>ネンガッピ</t>
    </rPh>
    <phoneticPr fontId="1"/>
  </si>
  <si>
    <t>○建物の構造上、死角となる部分はないか</t>
    <rPh sb="1" eb="3">
      <t>タテモノ</t>
    </rPh>
    <rPh sb="4" eb="6">
      <t>コウゾウ</t>
    </rPh>
    <rPh sb="6" eb="7">
      <t>ジョウ</t>
    </rPh>
    <rPh sb="8" eb="10">
      <t>シカク</t>
    </rPh>
    <rPh sb="13" eb="15">
      <t>ブブン</t>
    </rPh>
    <phoneticPr fontId="1"/>
  </si>
  <si>
    <t>(1) 月次試算表</t>
  </si>
  <si>
    <t>（１） 拠点(サービス)区分間繰入金収入、拠点(サービス)区分間繰入金支出</t>
  </si>
  <si>
    <t>④子育て
　  支援員等</t>
    <rPh sb="8" eb="11">
      <t>シエンイン</t>
    </rPh>
    <rPh sb="11" eb="12">
      <t>トウ</t>
    </rPh>
    <phoneticPr fontId="1"/>
  </si>
  <si>
    <t>◎賠償すべき事故が発生した場合に備えて保険に加入しているか</t>
  </si>
  <si>
    <t>0歳児</t>
  </si>
  <si>
    <t>○食器類の衛生管理に努めているか</t>
  </si>
  <si>
    <t>・健康診断当日に欠席した児童への対応方法</t>
  </si>
  <si>
    <t>□賃金加算要件分については、確実に職員へ支給されているか</t>
    <rPh sb="1" eb="3">
      <t>チンギン</t>
    </rPh>
    <rPh sb="3" eb="5">
      <t>カサン</t>
    </rPh>
    <rPh sb="5" eb="7">
      <t>ヨウケン</t>
    </rPh>
    <rPh sb="7" eb="8">
      <t>ブン</t>
    </rPh>
    <rPh sb="14" eb="16">
      <t>カクジツ</t>
    </rPh>
    <rPh sb="17" eb="19">
      <t>ショクイン</t>
    </rPh>
    <rPh sb="20" eb="22">
      <t>シキュウ</t>
    </rPh>
    <phoneticPr fontId="1"/>
  </si>
  <si>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</si>
  <si>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</si>
  <si>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※該当する連携内容について記載</t>
    <rPh sb="1" eb="3">
      <t>ガイトウ</t>
    </rPh>
    <rPh sb="5" eb="7">
      <t>レンケイ</t>
    </rPh>
    <rPh sb="7" eb="9">
      <t>ナイヨウ</t>
    </rPh>
    <rPh sb="13" eb="15">
      <t>キサイ</t>
    </rPh>
    <phoneticPr fontId="1"/>
  </si>
  <si>
    <t>随時</t>
    <rPh sb="0" eb="2">
      <t>ズイジ</t>
    </rPh>
    <phoneticPr fontId="1"/>
  </si>
  <si>
    <t>④その他
保育従事者</t>
    <rPh sb="3" eb="4">
      <t>タ</t>
    </rPh>
    <rPh sb="5" eb="10">
      <t>ホイクジュウジシャ</t>
    </rPh>
    <phoneticPr fontId="1"/>
  </si>
  <si>
    <t>管理者を配置していない場合</t>
    <rPh sb="0" eb="2">
      <t>カンリ</t>
    </rPh>
    <rPh sb="2" eb="3">
      <t>シャ</t>
    </rPh>
    <rPh sb="4" eb="6">
      <t>ハイチ</t>
    </rPh>
    <rPh sb="11" eb="13">
      <t>バアイ</t>
    </rPh>
    <phoneticPr fontId="1"/>
  </si>
  <si>
    <t>(5) 純資産の部</t>
    <rPh sb="4" eb="5">
      <t>ジュン</t>
    </rPh>
    <rPh sb="5" eb="7">
      <t>シサン</t>
    </rPh>
    <rPh sb="8" eb="9">
      <t>ブ</t>
    </rPh>
    <phoneticPr fontId="1"/>
  </si>
  <si>
    <t>２歳以上</t>
  </si>
  <si>
    <t>１１　資金収支計算書</t>
    <rPh sb="3" eb="5">
      <t>シキン</t>
    </rPh>
    <rPh sb="5" eb="7">
      <t>シュウシ</t>
    </rPh>
    <rPh sb="7" eb="10">
      <t>ケイサンショ</t>
    </rPh>
    <phoneticPr fontId="1"/>
  </si>
  <si>
    <t>避難設備</t>
  </si>
  <si>
    <r>
      <t>令和</t>
    </r>
    <r>
      <rPr>
        <sz val="11"/>
        <color theme="1"/>
        <rFont val="游ゴシック"/>
      </rPr>
      <t>７年　 　4月</t>
    </r>
    <rPh sb="0" eb="1">
      <t>レイ</t>
    </rPh>
    <rPh sb="1" eb="2">
      <t>ワ</t>
    </rPh>
    <rPh sb="3" eb="4">
      <t>ネン</t>
    </rPh>
    <rPh sb="8" eb="9">
      <t>ガツ</t>
    </rPh>
    <phoneticPr fontId="1"/>
  </si>
  <si>
    <t>□実費徴収について、領収書を交付しているか（集金袋への領収印や、口座引落しの通帳記載をもって領収書に代えることも可能）</t>
  </si>
  <si>
    <t>・非常勤職員就業規則</t>
  </si>
  <si>
    <t>①保育士</t>
  </si>
  <si>
    <t>・日々の保育について定期的に振り返りを行い、こどもに対する接し方が適切であったか、より望ま</t>
  </si>
  <si>
    <t>公定価格
基本分</t>
    <rPh sb="0" eb="2">
      <t>コウテイ</t>
    </rPh>
    <rPh sb="2" eb="4">
      <t>カカク</t>
    </rPh>
    <rPh sb="5" eb="7">
      <t>キホン</t>
    </rPh>
    <rPh sb="7" eb="8">
      <t>ブン</t>
    </rPh>
    <phoneticPr fontId="1"/>
  </si>
  <si>
    <t>基本分加算</t>
    <rPh sb="0" eb="2">
      <t>キホン</t>
    </rPh>
    <rPh sb="2" eb="3">
      <t>ブン</t>
    </rPh>
    <rPh sb="3" eb="5">
      <t>カサン</t>
    </rPh>
    <phoneticPr fontId="1"/>
  </si>
  <si>
    <r>
      <t>令和</t>
    </r>
    <r>
      <rPr>
        <sz val="11"/>
        <color theme="1"/>
        <rFont val="游ゴシック"/>
      </rPr>
      <t>８年　　 1月</t>
    </r>
    <rPh sb="0" eb="1">
      <t>レイ</t>
    </rPh>
    <rPh sb="1" eb="2">
      <t>ワ</t>
    </rPh>
    <rPh sb="3" eb="4">
      <t>ネン</t>
    </rPh>
    <rPh sb="8" eb="9">
      <t>ガツ</t>
    </rPh>
    <phoneticPr fontId="1"/>
  </si>
  <si>
    <r>
      <t>○積立資産を</t>
    </r>
    <r>
      <rPr>
        <u/>
        <sz val="11"/>
        <color theme="1"/>
        <rFont val="游ゴシック"/>
      </rPr>
      <t>積立目的以外のために</t>
    </r>
    <r>
      <rPr>
        <sz val="11"/>
        <color theme="1"/>
        <rFont val="游ゴシック"/>
      </rPr>
      <t>取り崩したか</t>
    </r>
  </si>
  <si>
    <t>職位・役職</t>
    <rPh sb="0" eb="2">
      <t>ショクイ</t>
    </rPh>
    <rPh sb="3" eb="5">
      <t>ヤクショク</t>
    </rPh>
    <phoneticPr fontId="1"/>
  </si>
  <si>
    <t>○市町村、児童相談所等の関係機関との連携がとられているか</t>
  </si>
  <si>
    <r>
      <t>○苦情解決に客観的に対応するため、</t>
    </r>
    <r>
      <rPr>
        <sz val="11"/>
        <color theme="1"/>
        <rFont val="游ゴシック"/>
      </rPr>
      <t>職員や理事等の特殊な関係にない者を第三者委員として複数名設置して</t>
    </r>
    <rPh sb="17" eb="19">
      <t>ショクイン</t>
    </rPh>
    <rPh sb="20" eb="23">
      <t>リジトウ</t>
    </rPh>
    <rPh sb="24" eb="26">
      <t>トクシュ</t>
    </rPh>
    <rPh sb="27" eb="29">
      <t>カンケイ</t>
    </rPh>
    <rPh sb="32" eb="33">
      <t>モノ</t>
    </rPh>
    <rPh sb="34" eb="35">
      <t>ダイ</t>
    </rPh>
    <rPh sb="37" eb="39">
      <t>イイン</t>
    </rPh>
    <phoneticPr fontId="1"/>
  </si>
  <si>
    <t>氏　名</t>
    <rPh sb="0" eb="1">
      <t>シ</t>
    </rPh>
    <rPh sb="2" eb="3">
      <t>ナ</t>
    </rPh>
    <phoneticPr fontId="1"/>
  </si>
  <si>
    <t>(4) 積立資産支出</t>
  </si>
  <si>
    <t>〇児童の安全の確保に関して保護者との連携が図られているか。</t>
    <rPh sb="1" eb="3">
      <t>ジドウ</t>
    </rPh>
    <rPh sb="4" eb="6">
      <t>アンゼン</t>
    </rPh>
    <rPh sb="7" eb="9">
      <t>カクホ</t>
    </rPh>
    <rPh sb="10" eb="11">
      <t>カン</t>
    </rPh>
    <rPh sb="13" eb="16">
      <t>ホゴシャ</t>
    </rPh>
    <rPh sb="18" eb="20">
      <t>レンケイ</t>
    </rPh>
    <rPh sb="21" eb="22">
      <t>ハカ</t>
    </rPh>
    <phoneticPr fontId="1"/>
  </si>
  <si>
    <t>初級保育士研修</t>
    <rPh sb="0" eb="2">
      <t>ショキュウ</t>
    </rPh>
    <rPh sb="2" eb="4">
      <t>ホイク</t>
    </rPh>
    <rPh sb="4" eb="5">
      <t>シ</t>
    </rPh>
    <rPh sb="5" eb="7">
      <t>ケンシュウ</t>
    </rPh>
    <phoneticPr fontId="1"/>
  </si>
  <si>
    <t>障がい保育研修</t>
    <rPh sb="0" eb="1">
      <t>ショウ</t>
    </rPh>
    <rPh sb="3" eb="5">
      <t>ホイク</t>
    </rPh>
    <rPh sb="5" eb="7">
      <t>ケンシュウ</t>
    </rPh>
    <phoneticPr fontId="1"/>
  </si>
  <si>
    <t>○保育所施設・設備整備積立資産への積立支出があるか</t>
  </si>
  <si>
    <t>直近の報告年月日：</t>
    <rPh sb="3" eb="5">
      <t>ホウコク</t>
    </rPh>
    <rPh sb="5" eb="8">
      <t>ネンガッピ</t>
    </rPh>
    <phoneticPr fontId="1"/>
  </si>
  <si>
    <t>(7) 委託費対象外経費</t>
  </si>
  <si>
    <t>□支給根拠が給与規定において明確にされているか</t>
    <rPh sb="1" eb="3">
      <t>シキュウ</t>
    </rPh>
    <rPh sb="3" eb="5">
      <t>コンキョ</t>
    </rPh>
    <rPh sb="6" eb="8">
      <t>キュウヨ</t>
    </rPh>
    <rPh sb="8" eb="10">
      <t>キテイ</t>
    </rPh>
    <rPh sb="14" eb="16">
      <t>メイカク</t>
    </rPh>
    <phoneticPr fontId="1"/>
  </si>
  <si>
    <t>６　給食の状況</t>
  </si>
  <si>
    <t>・引当金明細書（別紙3⑨）</t>
    <rPh sb="1" eb="4">
      <t>ヒキアテキン</t>
    </rPh>
    <rPh sb="4" eb="7">
      <t>メイサイショ</t>
    </rPh>
    <rPh sb="8" eb="10">
      <t>ベッシ</t>
    </rPh>
    <phoneticPr fontId="1"/>
  </si>
  <si>
    <t>○低年齢児（３歳未満）について、上記が確実に行われるよう保育士等が確認しているか</t>
    <rPh sb="1" eb="4">
      <t>テイネンレイ</t>
    </rPh>
    <rPh sb="4" eb="5">
      <t>ジ</t>
    </rPh>
    <rPh sb="7" eb="8">
      <t>サイ</t>
    </rPh>
    <rPh sb="8" eb="10">
      <t>ミマン</t>
    </rPh>
    <rPh sb="16" eb="18">
      <t>ジョウキ</t>
    </rPh>
    <rPh sb="19" eb="21">
      <t>カクジツ</t>
    </rPh>
    <rPh sb="22" eb="23">
      <t>オコナ</t>
    </rPh>
    <rPh sb="28" eb="31">
      <t>ホイクシ</t>
    </rPh>
    <rPh sb="31" eb="32">
      <t>トウ</t>
    </rPh>
    <rPh sb="33" eb="35">
      <t>カクニン</t>
    </rPh>
    <phoneticPr fontId="1"/>
  </si>
  <si>
    <t>（５） 関係機関、地域社会等との連携状況</t>
  </si>
  <si>
    <t>○嘱託医及び嘱託歯科医を置いているか</t>
  </si>
  <si>
    <t>〇児童への安全指導について年間スケジュールを策定しているか</t>
    <rPh sb="1" eb="3">
      <t>ジドウ</t>
    </rPh>
    <rPh sb="5" eb="7">
      <t>アンゼン</t>
    </rPh>
    <rPh sb="7" eb="9">
      <t>シドウ</t>
    </rPh>
    <rPh sb="13" eb="15">
      <t>ネンカン</t>
    </rPh>
    <rPh sb="22" eb="24">
      <t>サクテイ</t>
    </rPh>
    <phoneticPr fontId="1"/>
  </si>
  <si>
    <r>
      <t>・</t>
    </r>
    <r>
      <rPr>
        <sz val="11"/>
        <color theme="1"/>
        <rFont val="游ゴシック"/>
      </rPr>
      <t>合同保育に関する支援</t>
    </r>
    <rPh sb="1" eb="3">
      <t>ゴウドウ</t>
    </rPh>
    <rPh sb="3" eb="5">
      <t>ホイク</t>
    </rPh>
    <rPh sb="6" eb="7">
      <t>カン</t>
    </rPh>
    <rPh sb="9" eb="11">
      <t>シエン</t>
    </rPh>
    <phoneticPr fontId="1"/>
  </si>
  <si>
    <t>ネットバンキング運用状況</t>
    <rPh sb="8" eb="10">
      <t>ウンヨウ</t>
    </rPh>
    <rPh sb="10" eb="12">
      <t>ジョウキョウ</t>
    </rPh>
    <phoneticPr fontId="1"/>
  </si>
  <si>
    <t>加入してない場合、その理由</t>
  </si>
  <si>
    <t>修繕の有無</t>
    <rPh sb="0" eb="2">
      <t>シュウゼン</t>
    </rPh>
    <rPh sb="3" eb="5">
      <t>ウム</t>
    </rPh>
    <phoneticPr fontId="1"/>
  </si>
  <si>
    <t xml:space="preserve"> （２） 固定資産      ★確認資料：固定資産管理台帳</t>
  </si>
  <si>
    <t>タラップ</t>
  </si>
  <si>
    <t>◆業務分担表（事務分掌）</t>
    <rPh sb="1" eb="3">
      <t>ギョウム</t>
    </rPh>
    <rPh sb="3" eb="5">
      <t>ブンタン</t>
    </rPh>
    <rPh sb="5" eb="6">
      <t>ヒョウ</t>
    </rPh>
    <rPh sb="7" eb="9">
      <t>ジム</t>
    </rPh>
    <rPh sb="9" eb="11">
      <t>ブンショウ</t>
    </rPh>
    <phoneticPr fontId="1"/>
  </si>
  <si>
    <t>〇食育計画に従って、食育に取り組んでいるか</t>
  </si>
  <si>
    <t>・就業規則</t>
  </si>
  <si>
    <t>周知方法：　</t>
    <rPh sb="0" eb="2">
      <t>シュウチ</t>
    </rPh>
    <rPh sb="2" eb="4">
      <t>ホウホウ</t>
    </rPh>
    <phoneticPr fontId="1"/>
  </si>
  <si>
    <t>○苦情解決の仕組みに関する規程は整備されているか</t>
  </si>
  <si>
    <t>・隣の園児との間隔は保たれているか</t>
    <rPh sb="1" eb="2">
      <t>トナリ</t>
    </rPh>
    <rPh sb="3" eb="5">
      <t>エンジ</t>
    </rPh>
    <rPh sb="7" eb="9">
      <t>カンカク</t>
    </rPh>
    <rPh sb="10" eb="11">
      <t>タモ</t>
    </rPh>
    <phoneticPr fontId="1"/>
  </si>
  <si>
    <t>◎事業活動による収入、事業活動による支出について</t>
    <rPh sb="1" eb="3">
      <t>ジギョウ</t>
    </rPh>
    <rPh sb="3" eb="5">
      <t>カツドウ</t>
    </rPh>
    <rPh sb="8" eb="10">
      <t>シュウニュウ</t>
    </rPh>
    <rPh sb="11" eb="13">
      <t>ジギョウ</t>
    </rPh>
    <rPh sb="13" eb="15">
      <t>カツドウ</t>
    </rPh>
    <rPh sb="18" eb="20">
      <t>シシュツ</t>
    </rPh>
    <phoneticPr fontId="1"/>
  </si>
  <si>
    <t>（６） アレルギー児への対応</t>
    <rPh sb="9" eb="10">
      <t>ジ</t>
    </rPh>
    <rPh sb="12" eb="14">
      <t>タイオウ</t>
    </rPh>
    <phoneticPr fontId="1"/>
  </si>
  <si>
    <r>
      <t>□キャリ</t>
    </r>
    <r>
      <rPr>
        <sz val="11"/>
        <color theme="1"/>
        <rFont val="游ゴシック"/>
      </rPr>
      <t>アパスに必要な研修計画や発令等が行われているか</t>
    </r>
    <rPh sb="8" eb="10">
      <t>ヒツヨウ</t>
    </rPh>
    <rPh sb="11" eb="13">
      <t>ケンシュウ</t>
    </rPh>
    <rPh sb="13" eb="15">
      <t>ケイカク</t>
    </rPh>
    <rPh sb="16" eb="18">
      <t>ハツレイ</t>
    </rPh>
    <rPh sb="18" eb="19">
      <t>トウ</t>
    </rPh>
    <rPh sb="20" eb="21">
      <t>オコナ</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</si>
  <si>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</si>
  <si>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</si>
  <si>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〇運営規程を変更した場合は、必要な届出を行っているか。</t>
    <rPh sb="1" eb="3">
      <t>ウンエイ</t>
    </rPh>
    <rPh sb="3" eb="5">
      <t>キテイ</t>
    </rPh>
    <rPh sb="6" eb="8">
      <t>ヘンコウ</t>
    </rPh>
    <rPh sb="10" eb="12">
      <t>バアイ</t>
    </rPh>
    <rPh sb="14" eb="16">
      <t>ヒツヨウ</t>
    </rPh>
    <rPh sb="17" eb="19">
      <t>トドケデ</t>
    </rPh>
    <rPh sb="20" eb="21">
      <t>オコナ</t>
    </rPh>
    <phoneticPr fontId="1"/>
  </si>
  <si>
    <t>12月</t>
    <rPh sb="2" eb="3">
      <t>ガツ</t>
    </rPh>
    <phoneticPr fontId="1"/>
  </si>
  <si>
    <r>
      <t>◆勤務ローテーション表（監査前月分）・・・別紙②「4週(または1ヶ月)当たりの勤務割当状況」</t>
    </r>
    <r>
      <rPr>
        <b/>
        <sz val="14"/>
        <color theme="1"/>
        <rFont val="游ゴシック"/>
      </rPr>
      <t>※既存資料（勤務表等）での提出可</t>
    </r>
    <rPh sb="12" eb="14">
      <t>カンサ</t>
    </rPh>
    <rPh sb="14" eb="16">
      <t>ゼンゲツ</t>
    </rPh>
    <rPh sb="16" eb="17">
      <t>ブン</t>
    </rPh>
    <rPh sb="21" eb="23">
      <t>ベッシ</t>
    </rPh>
    <rPh sb="52" eb="54">
      <t>キンム</t>
    </rPh>
    <rPh sb="54" eb="55">
      <t>ヒョウ</t>
    </rPh>
    <rPh sb="55" eb="56">
      <t>トウ</t>
    </rPh>
    <phoneticPr fontId="1"/>
  </si>
  <si>
    <t>○事業計画書、予算書、事業報告書及び決算書が作成されているか</t>
  </si>
  <si>
    <t>★確認資料：事務日誌、児童出席簿、職員名簿、職員出勤簿、</t>
  </si>
  <si>
    <t>　   連携の方法</t>
  </si>
  <si>
    <t>○３歳以上児の喫食開始時間</t>
  </si>
  <si>
    <t>（5歳児）</t>
  </si>
  <si>
    <t>○他の拠点(サービス)区分等からの繰入金収入があるか</t>
  </si>
  <si>
    <t>（２）施設整備等による支出</t>
    <rPh sb="3" eb="5">
      <t>シセツ</t>
    </rPh>
    <rPh sb="5" eb="7">
      <t>セイビ</t>
    </rPh>
    <rPh sb="7" eb="8">
      <t>トウ</t>
    </rPh>
    <rPh sb="11" eb="13">
      <t>シシュツ</t>
    </rPh>
    <phoneticPr fontId="1"/>
  </si>
  <si>
    <t>３月</t>
    <rPh sb="1" eb="2">
      <t>ガツ</t>
    </rPh>
    <phoneticPr fontId="1"/>
  </si>
  <si>
    <t>常勤・非常勤の別</t>
  </si>
  <si>
    <t>・第三者委員への苦情受付の報告件数</t>
  </si>
  <si>
    <t>○専任でない場合はその理由</t>
  </si>
  <si>
    <t>・旅費規程</t>
  </si>
  <si>
    <r>
      <t>【表７】処遇改善等加算　</t>
    </r>
    <r>
      <rPr>
        <sz val="11"/>
        <color theme="1"/>
        <rFont val="游ゴシック"/>
      </rPr>
      <t>区分３に係る研修受講状況表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</si>
  <si>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</si>
  <si>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職種等
（①～④）</t>
  </si>
  <si>
    <t>○会計基準省令にしたがい経理規程を定めているか</t>
  </si>
  <si>
    <t>№</t>
  </si>
  <si>
    <t>【根拠】 
平成28年8月23日府子本第571号「特定教育・保育等に要する費用の額の算定に関する基準等の実施上の留意事項について」（国通知）の別紙２のⅡの１（２）「ここでいう「4歳以上児」、「3歳児」、「1、2歳児」及び「乳児」とは、年度の初日の前日における満年齢によるものであること。」</t>
  </si>
  <si>
    <t>加算の種類</t>
    <rPh sb="0" eb="2">
      <t>カサン</t>
    </rPh>
    <rPh sb="3" eb="5">
      <t>シュルイ</t>
    </rPh>
    <phoneticPr fontId="1"/>
  </si>
  <si>
    <t>○調理員に対し、毎日健康状態を確認しているか</t>
  </si>
  <si>
    <t>施設長名</t>
    <rPh sb="0" eb="2">
      <t>シセツ</t>
    </rPh>
    <rPh sb="2" eb="3">
      <t>チョウ</t>
    </rPh>
    <rPh sb="3" eb="4">
      <t>メイ</t>
    </rPh>
    <phoneticPr fontId="1"/>
  </si>
  <si>
    <t>※該当がある場合のみ記載</t>
    <rPh sb="1" eb="3">
      <t>ガイトウ</t>
    </rPh>
    <rPh sb="6" eb="8">
      <t>バアイ</t>
    </rPh>
    <rPh sb="10" eb="12">
      <t>キサイ</t>
    </rPh>
    <phoneticPr fontId="1"/>
  </si>
  <si>
    <t>小口現金取扱者</t>
    <rPh sb="0" eb="2">
      <t>コグチ</t>
    </rPh>
    <rPh sb="2" eb="4">
      <t>ゲンキン</t>
    </rPh>
    <rPh sb="4" eb="6">
      <t>トリアツカイ</t>
    </rPh>
    <rPh sb="6" eb="7">
      <t>シャ</t>
    </rPh>
    <phoneticPr fontId="1"/>
  </si>
  <si>
    <t xml:space="preserve"> 午後のおやつ</t>
    <rPh sb="1" eb="3">
      <t>ゴゴ</t>
    </rPh>
    <phoneticPr fontId="1"/>
  </si>
  <si>
    <t>（２） 業務管理体制の整備</t>
  </si>
  <si>
    <t>◎施設整備に係る補助金収入があるか</t>
    <rPh sb="1" eb="3">
      <t>シセツ</t>
    </rPh>
    <rPh sb="3" eb="5">
      <t>セイビ</t>
    </rPh>
    <rPh sb="6" eb="7">
      <t>カカ</t>
    </rPh>
    <rPh sb="8" eb="11">
      <t>ホジョキン</t>
    </rPh>
    <rPh sb="11" eb="13">
      <t>シュウニュウ</t>
    </rPh>
    <phoneticPr fontId="1"/>
  </si>
  <si>
    <r>
      <t>○送迎時における</t>
    </r>
    <r>
      <rPr>
        <sz val="11"/>
        <color theme="1"/>
        <rFont val="游ゴシック"/>
      </rPr>
      <t>駐車場等での事故防止のため、保護者や職員への注意喚起及び駐車場の適切な安全対策を行っているか</t>
    </r>
  </si>
  <si>
    <t>個</t>
    <rPh sb="0" eb="1">
      <t>コ</t>
    </rPh>
    <phoneticPr fontId="1"/>
  </si>
  <si>
    <t>・土砂災害危険個所又は土砂災害（特別）警戒区域に立地しているか</t>
    <rPh sb="1" eb="3">
      <t>ドシャ</t>
    </rPh>
    <rPh sb="3" eb="5">
      <t>サイガイ</t>
    </rPh>
    <rPh sb="5" eb="7">
      <t>キケン</t>
    </rPh>
    <rPh sb="7" eb="9">
      <t>カショ</t>
    </rPh>
    <rPh sb="9" eb="10">
      <t>マタ</t>
    </rPh>
    <rPh sb="11" eb="13">
      <t>ドシャ</t>
    </rPh>
    <rPh sb="13" eb="15">
      <t>サイガイ</t>
    </rPh>
    <rPh sb="16" eb="18">
      <t>トクベツ</t>
    </rPh>
    <rPh sb="19" eb="21">
      <t>ケイカイ</t>
    </rPh>
    <rPh sb="21" eb="23">
      <t>クイキ</t>
    </rPh>
    <rPh sb="24" eb="26">
      <t>リッチ</t>
    </rPh>
    <phoneticPr fontId="1"/>
  </si>
  <si>
    <t>実施している定着促進・離職防止対策</t>
  </si>
  <si>
    <t>○防火管理者、火気取締責任者が定められているか</t>
  </si>
  <si>
    <t>・サービス区分間貸付金（借入金）</t>
    <rPh sb="5" eb="8">
      <t>クブンカン</t>
    </rPh>
    <rPh sb="8" eb="10">
      <t>カシツケ</t>
    </rPh>
    <rPh sb="10" eb="11">
      <t>キン</t>
    </rPh>
    <rPh sb="12" eb="15">
      <t>シャクニュウキン</t>
    </rPh>
    <phoneticPr fontId="1"/>
  </si>
  <si>
    <t>（注）関税暫定措置法により軽減税率等が適用されているスキムミルクを使用している場合</t>
  </si>
  <si>
    <t>（３） 積立資産取崩収入</t>
  </si>
  <si>
    <t>・特定地域型保育事業所に通う際に提供される便宜に要する費用</t>
    <rPh sb="1" eb="3">
      <t>トクテイ</t>
    </rPh>
    <rPh sb="3" eb="5">
      <t>チイキ</t>
    </rPh>
    <rPh sb="5" eb="6">
      <t>ガタ</t>
    </rPh>
    <rPh sb="6" eb="8">
      <t>ホイク</t>
    </rPh>
    <rPh sb="8" eb="10">
      <t>ジギョウ</t>
    </rPh>
    <rPh sb="10" eb="11">
      <t>ショ</t>
    </rPh>
    <rPh sb="12" eb="13">
      <t>カヨ</t>
    </rPh>
    <rPh sb="14" eb="15">
      <t>サイ</t>
    </rPh>
    <rPh sb="16" eb="18">
      <t>テイキョウ</t>
    </rPh>
    <rPh sb="21" eb="23">
      <t>ベンギ</t>
    </rPh>
    <rPh sb="24" eb="25">
      <t>ヨウ</t>
    </rPh>
    <rPh sb="27" eb="29">
      <t>ヒヨウ</t>
    </rPh>
    <phoneticPr fontId="1"/>
  </si>
  <si>
    <t>入所児童数(人)</t>
    <rPh sb="6" eb="7">
      <t>ニン</t>
    </rPh>
    <phoneticPr fontId="1"/>
  </si>
  <si>
    <t>○児童が在所する全時間帯において保育士等が複数配置されているか</t>
  </si>
  <si>
    <t>１０　月次報告</t>
  </si>
  <si>
    <t>（３） 児童の衛生管理</t>
  </si>
  <si>
    <t>栄養管理加算</t>
    <rPh sb="0" eb="2">
      <t>エイヨウ</t>
    </rPh>
    <rPh sb="2" eb="4">
      <t>カンリ</t>
    </rPh>
    <rPh sb="4" eb="6">
      <t>カサン</t>
    </rPh>
    <phoneticPr fontId="1"/>
  </si>
  <si>
    <t>　 （注）「職員番号・氏名」の欄には職名を記載し、「別紙①個人別職員配置の状況」の職名と対応させてください。</t>
    <rPh sb="15" eb="16">
      <t>ラン</t>
    </rPh>
    <rPh sb="21" eb="23">
      <t>キサイ</t>
    </rPh>
    <rPh sb="41" eb="43">
      <t>ショクメイ</t>
    </rPh>
    <phoneticPr fontId="1"/>
  </si>
  <si>
    <t xml:space="preserve">下記に該当する場合は保育士定数に加えて常勤または非常勤保育士数を計上  </t>
    <rPh sb="19" eb="21">
      <t>ジョウキン</t>
    </rPh>
    <rPh sb="24" eb="27">
      <t>ヒジョウキン</t>
    </rPh>
    <phoneticPr fontId="1"/>
  </si>
  <si>
    <t>◎研修参加が特定の職員（正規雇用の職員等）に偏っていないか</t>
  </si>
  <si>
    <t>1歳</t>
    <rPh sb="1" eb="2">
      <t>サイ</t>
    </rPh>
    <phoneticPr fontId="1"/>
  </si>
  <si>
    <t>②幼児教育</t>
    <rPh sb="1" eb="3">
      <t>ヨウジ</t>
    </rPh>
    <rPh sb="3" eb="5">
      <t>キョウイク</t>
    </rPh>
    <phoneticPr fontId="1"/>
  </si>
  <si>
    <t>◎採用時の研修が実施されているか</t>
  </si>
  <si>
    <t>◎外部研修の成果を組織内で活用しているか　</t>
  </si>
  <si>
    <t>◇調理の外部委託に係る契約書(該当保育所等のみ）</t>
  </si>
  <si>
    <t>・国庫補助金等特別積立金明細書（別紙3⑦）</t>
    <rPh sb="1" eb="3">
      <t>コッコ</t>
    </rPh>
    <rPh sb="3" eb="6">
      <t>ホジョキン</t>
    </rPh>
    <rPh sb="6" eb="7">
      <t>トウ</t>
    </rPh>
    <rPh sb="7" eb="9">
      <t>トクベツ</t>
    </rPh>
    <rPh sb="9" eb="11">
      <t>ツミタテ</t>
    </rPh>
    <rPh sb="11" eb="12">
      <t>キン</t>
    </rPh>
    <rPh sb="12" eb="15">
      <t>メイサイショ</t>
    </rPh>
    <rPh sb="16" eb="18">
      <t>ベッシ</t>
    </rPh>
    <phoneticPr fontId="1"/>
  </si>
  <si>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</si>
  <si>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t>参加人数</t>
    <rPh sb="0" eb="2">
      <t>サンカ</t>
    </rPh>
    <rPh sb="2" eb="4">
      <t>ニンズウ</t>
    </rPh>
    <phoneticPr fontId="1"/>
  </si>
  <si>
    <t>◎職員及び保育所の課題を踏まえた研修が計画的に実施されているか</t>
  </si>
  <si>
    <t>業者名</t>
    <rPh sb="0" eb="3">
      <t>ギョウシャメイ</t>
    </rPh>
    <phoneticPr fontId="1"/>
  </si>
  <si>
    <t>5歳</t>
    <rPh sb="1" eb="2">
      <t>サイ</t>
    </rPh>
    <phoneticPr fontId="1"/>
  </si>
  <si>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</si>
  <si>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金額（円）</t>
    <rPh sb="0" eb="2">
      <t>キンガク</t>
    </rPh>
    <rPh sb="3" eb="4">
      <t>エン</t>
    </rPh>
    <phoneticPr fontId="1"/>
  </si>
  <si>
    <t xml:space="preserve"> (３)  利用者負担の徴収</t>
    <rPh sb="6" eb="9">
      <t>リヨウシャ</t>
    </rPh>
    <rPh sb="9" eb="11">
      <t>フタン</t>
    </rPh>
    <rPh sb="12" eb="14">
      <t>チョウシュウ</t>
    </rPh>
    <phoneticPr fontId="1"/>
  </si>
  <si>
    <t>管理者</t>
    <rPh sb="0" eb="3">
      <t>カンリシャ</t>
    </rPh>
    <phoneticPr fontId="1"/>
  </si>
  <si>
    <t xml:space="preserve">保育室・遊戯室 </t>
  </si>
  <si>
    <t>　しい理由を記載</t>
    <rPh sb="3" eb="5">
      <t>リユウ</t>
    </rPh>
    <rPh sb="6" eb="8">
      <t>キサイ</t>
    </rPh>
    <phoneticPr fontId="1"/>
  </si>
  <si>
    <t>(4) 固定負債</t>
    <rPh sb="6" eb="8">
      <t>フサイ</t>
    </rPh>
    <phoneticPr fontId="1"/>
  </si>
  <si>
    <t>ているか</t>
  </si>
  <si>
    <t>○職員会議は定期的に開催され、保育内容、研修の復命等必要な事項が話し合われているか</t>
  </si>
  <si>
    <t>◇業務分担表（事務分掌）</t>
  </si>
  <si>
    <t>地域子育て支援研修</t>
    <rPh sb="0" eb="2">
      <t>チイキ</t>
    </rPh>
    <rPh sb="2" eb="4">
      <t>コソダ</t>
    </rPh>
    <rPh sb="5" eb="7">
      <t>シエン</t>
    </rPh>
    <rPh sb="7" eb="9">
      <t>ケンシュウ</t>
    </rPh>
    <phoneticPr fontId="1"/>
  </si>
  <si>
    <t>〇園外活動等のために自動車を運行しているか</t>
    <rPh sb="1" eb="3">
      <t>エンガイ</t>
    </rPh>
    <rPh sb="3" eb="5">
      <t>カツドウ</t>
    </rPh>
    <rPh sb="5" eb="6">
      <t>トウ</t>
    </rPh>
    <rPh sb="10" eb="13">
      <t>ジドウシャ</t>
    </rPh>
    <rPh sb="14" eb="16">
      <t>ウンコウ</t>
    </rPh>
    <phoneticPr fontId="1"/>
  </si>
  <si>
    <t>担当業務</t>
  </si>
  <si>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</si>
  <si>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防火管理者　職名：</t>
  </si>
  <si>
    <t>・浸水・洪水（浸水想定区域の場合）</t>
    <rPh sb="1" eb="3">
      <t>シンスイ</t>
    </rPh>
    <rPh sb="4" eb="6">
      <t>コウズイ</t>
    </rPh>
    <rPh sb="7" eb="9">
      <t>シンスイ</t>
    </rPh>
    <rPh sb="9" eb="11">
      <t>ソウテイ</t>
    </rPh>
    <rPh sb="11" eb="13">
      <t>クイキ</t>
    </rPh>
    <rPh sb="14" eb="16">
      <t>バアイ</t>
    </rPh>
    <phoneticPr fontId="1"/>
  </si>
  <si>
    <t>○感染症や食中毒が発生した場合の報告体制を整備しているか</t>
  </si>
  <si>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</si>
  <si>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警鐘</t>
  </si>
  <si>
    <t>※（４）職員の充足状況については、表１・２にご記入ください。</t>
    <rPh sb="4" eb="6">
      <t>ショクイン</t>
    </rPh>
    <rPh sb="7" eb="9">
      <t>ジュウソク</t>
    </rPh>
    <rPh sb="9" eb="11">
      <t>ジョウキョウ</t>
    </rPh>
    <rPh sb="17" eb="18">
      <t>ヒョウ</t>
    </rPh>
    <rPh sb="18" eb="19">
      <t>ベッピョウ</t>
    </rPh>
    <rPh sb="23" eb="25">
      <t>キニュウ</t>
    </rPh>
    <phoneticPr fontId="1"/>
  </si>
  <si>
    <t>ID付与者</t>
    <rPh sb="2" eb="5">
      <t>フヨシャ</t>
    </rPh>
    <phoneticPr fontId="1"/>
  </si>
  <si>
    <t>◎個人情報の保護についてどのようなことに留意しているか</t>
  </si>
  <si>
    <t>（１）利用定員</t>
  </si>
  <si>
    <t>・食事の提供に要する費用</t>
    <rPh sb="1" eb="3">
      <t>ショクジ</t>
    </rPh>
    <rPh sb="4" eb="6">
      <t>テイキョウ</t>
    </rPh>
    <rPh sb="7" eb="8">
      <t>ヨウ</t>
    </rPh>
    <rPh sb="10" eb="12">
      <t>ヒヨウ</t>
    </rPh>
    <phoneticPr fontId="1"/>
  </si>
  <si>
    <t>○消防計画、災害対応マニュアルの内容(避難を開始する判断基準や避難場所、災害時の連絡体制等）</t>
  </si>
  <si>
    <t>・体位測定</t>
  </si>
  <si>
    <t>　 勤務ローテーション表、給与台帳、保育士証</t>
  </si>
  <si>
    <t>年</t>
    <rPh sb="0" eb="1">
      <t>ネン</t>
    </rPh>
    <phoneticPr fontId="1"/>
  </si>
  <si>
    <t>・事業区分間及び拠点区分間貸付金（借入金）残高明細書（別紙3⑤）</t>
    <rPh sb="1" eb="3">
      <t>ジギョウ</t>
    </rPh>
    <rPh sb="3" eb="5">
      <t>クブン</t>
    </rPh>
    <rPh sb="5" eb="6">
      <t>カン</t>
    </rPh>
    <rPh sb="6" eb="7">
      <t>オヨ</t>
    </rPh>
    <rPh sb="8" eb="10">
      <t>キョテン</t>
    </rPh>
    <rPh sb="10" eb="12">
      <t>クブン</t>
    </rPh>
    <rPh sb="12" eb="13">
      <t>カン</t>
    </rPh>
    <rPh sb="13" eb="14">
      <t>カ</t>
    </rPh>
    <rPh sb="14" eb="15">
      <t>ツ</t>
    </rPh>
    <rPh sb="15" eb="16">
      <t>キン</t>
    </rPh>
    <rPh sb="17" eb="20">
      <t>シャクニュウキン</t>
    </rPh>
    <rPh sb="21" eb="23">
      <t>ザンダカ</t>
    </rPh>
    <rPh sb="23" eb="26">
      <t>メイサイショ</t>
    </rPh>
    <rPh sb="27" eb="29">
      <t>ベッシ</t>
    </rPh>
    <phoneticPr fontId="1"/>
  </si>
  <si>
    <t>標準時間
認定</t>
    <rPh sb="0" eb="3">
      <t>ヒョウジュンジ</t>
    </rPh>
    <phoneticPr fontId="1"/>
  </si>
  <si>
    <r>
      <t>◇保育所等台帳　</t>
    </r>
    <r>
      <rPr>
        <b/>
        <sz val="11"/>
        <color theme="1"/>
        <rFont val="游ゴシック"/>
      </rPr>
      <t>※前年度から内容に変更があった場合</t>
    </r>
  </si>
  <si>
    <t>◎指導計画の評価、反省はされているか</t>
  </si>
  <si>
    <t>○管理者の資格要件を満たしているか</t>
    <rPh sb="1" eb="4">
      <t>カンリシャ</t>
    </rPh>
    <rPh sb="5" eb="7">
      <t>シカク</t>
    </rPh>
    <rPh sb="7" eb="9">
      <t>ヨウケン</t>
    </rPh>
    <rPh sb="10" eb="11">
      <t>マン</t>
    </rPh>
    <phoneticPr fontId="1"/>
  </si>
  <si>
    <t>□</t>
  </si>
  <si>
    <t>○不自然な傷などないか観察し、身体的虐待等の早期発見に努めているか。</t>
  </si>
  <si>
    <t>事業者内外の報告のルール</t>
    <rPh sb="0" eb="3">
      <t>ジギョウシャ</t>
    </rPh>
    <rPh sb="3" eb="5">
      <t>ナイガイ</t>
    </rPh>
    <rPh sb="6" eb="8">
      <t>ホウコク</t>
    </rPh>
    <phoneticPr fontId="1"/>
  </si>
  <si>
    <t>保育士（正規）</t>
    <rPh sb="0" eb="2">
      <t>ホイク</t>
    </rPh>
    <rPh sb="2" eb="3">
      <t>シ</t>
    </rPh>
    <rPh sb="4" eb="6">
      <t>セイキ</t>
    </rPh>
    <phoneticPr fontId="1"/>
  </si>
  <si>
    <t>○検食結果、嗜好調査、残食調査結果は日々記録され、献立作成に活用しているか</t>
  </si>
  <si>
    <r>
      <t>◎</t>
    </r>
    <r>
      <rPr>
        <sz val="11"/>
        <color theme="1"/>
        <rFont val="游ゴシック"/>
      </rPr>
      <t>各事業所の保育方針や目標、保育所保育指針等に基づき全体的な計画が策定されているか</t>
    </r>
    <rPh sb="1" eb="2">
      <t>カク</t>
    </rPh>
    <rPh sb="2" eb="4">
      <t>ジギョウ</t>
    </rPh>
    <rPh sb="4" eb="5">
      <t>ショ</t>
    </rPh>
    <rPh sb="6" eb="8">
      <t>ホイク</t>
    </rPh>
    <rPh sb="8" eb="10">
      <t>ホウシン</t>
    </rPh>
    <rPh sb="11" eb="13">
      <t>モクヒョウ</t>
    </rPh>
    <rPh sb="14" eb="16">
      <t>ホイク</t>
    </rPh>
    <rPh sb="16" eb="17">
      <t>ショ</t>
    </rPh>
    <rPh sb="17" eb="19">
      <t>ホイク</t>
    </rPh>
    <rPh sb="19" eb="21">
      <t>シシン</t>
    </rPh>
    <rPh sb="21" eb="22">
      <t>トウ</t>
    </rPh>
    <rPh sb="23" eb="24">
      <t>モト</t>
    </rPh>
    <phoneticPr fontId="1"/>
  </si>
  <si>
    <t>通常検便実施者数の計</t>
  </si>
  <si>
    <t>・寄附金収益明細書（別紙3②）</t>
    <rPh sb="1" eb="4">
      <t>キフキン</t>
    </rPh>
    <rPh sb="4" eb="6">
      <t>シュウエキ</t>
    </rPh>
    <rPh sb="6" eb="9">
      <t>メイサイショ</t>
    </rPh>
    <rPh sb="10" eb="12">
      <t>ベッシ</t>
    </rPh>
    <phoneticPr fontId="1"/>
  </si>
  <si>
    <t>・残高明細書（別紙3⑭）</t>
    <rPh sb="1" eb="3">
      <t>ザンダカ</t>
    </rPh>
    <rPh sb="3" eb="6">
      <t>メイサイショ</t>
    </rPh>
    <rPh sb="7" eb="9">
      <t>ベッシ</t>
    </rPh>
    <phoneticPr fontId="1"/>
  </si>
  <si>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</si>
  <si>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t>・不審者対応マニュアルの整備　</t>
  </si>
  <si>
    <t>○原材料は特に洗浄・殺菌等を行わず購入した状態で保存しているか</t>
  </si>
  <si>
    <t>【表３】</t>
    <rPh sb="1" eb="2">
      <t>ヒョウ</t>
    </rPh>
    <phoneticPr fontId="1"/>
  </si>
  <si>
    <r>
      <t>・国が策定した</t>
    </r>
    <r>
      <rPr>
        <sz val="11"/>
        <color theme="1"/>
        <rFont val="游ゴシック"/>
      </rPr>
      <t>「保育所や幼稚園等における虐待の防止及び発生時の対応等に関するガイドライン」</t>
    </r>
    <rPh sb="1" eb="2">
      <t>クニ</t>
    </rPh>
    <rPh sb="3" eb="5">
      <t>サクテイ</t>
    </rPh>
    <rPh sb="12" eb="15">
      <t>ヨウチエン</t>
    </rPh>
    <rPh sb="15" eb="16">
      <t>トウ</t>
    </rPh>
    <rPh sb="20" eb="22">
      <t>ギャクタイ</t>
    </rPh>
    <phoneticPr fontId="1"/>
  </si>
  <si>
    <t>もとめてください。</t>
  </si>
  <si>
    <t>上記以外の研修内容をお書きください。〔　　　　　　　　　　　　　　　　　　　　　　　　　　〕</t>
    <rPh sb="0" eb="2">
      <t>ジョウキ</t>
    </rPh>
    <rPh sb="2" eb="4">
      <t>イガイ</t>
    </rPh>
    <rPh sb="5" eb="7">
      <t>ケンシュウ</t>
    </rPh>
    <rPh sb="7" eb="9">
      <t>ナイヨウ</t>
    </rPh>
    <rPh sb="11" eb="12">
      <t>カ</t>
    </rPh>
    <phoneticPr fontId="1"/>
  </si>
  <si>
    <t>参加職員
（職種等）</t>
    <rPh sb="0" eb="2">
      <t>サンカ</t>
    </rPh>
    <rPh sb="2" eb="4">
      <t>ショクイン</t>
    </rPh>
    <rPh sb="6" eb="8">
      <t>ショクシュ</t>
    </rPh>
    <rPh sb="8" eb="9">
      <t>トウ</t>
    </rPh>
    <phoneticPr fontId="1"/>
  </si>
  <si>
    <t>地域や関係機関との協力体制が構築され、マニュアルにより職員に共有されているか</t>
    <rPh sb="27" eb="29">
      <t>ショクイン</t>
    </rPh>
    <rPh sb="30" eb="32">
      <t>キョウユウ</t>
    </rPh>
    <phoneticPr fontId="1"/>
  </si>
  <si>
    <t>その他職員</t>
  </si>
  <si>
    <t>（4歳児）</t>
  </si>
  <si>
    <t>〇マイナンバーの取扱いをする際に、適切な取り扱いをしているか</t>
    <rPh sb="8" eb="10">
      <t>トリアツカ</t>
    </rPh>
    <rPh sb="14" eb="15">
      <t>サイ</t>
    </rPh>
    <rPh sb="17" eb="19">
      <t>テキセツ</t>
    </rPh>
    <rPh sb="20" eb="21">
      <t>ト</t>
    </rPh>
    <rPh sb="22" eb="23">
      <t>アツカ</t>
    </rPh>
    <phoneticPr fontId="1"/>
  </si>
  <si>
    <t>円</t>
    <rPh sb="0" eb="1">
      <t>エン</t>
    </rPh>
    <phoneticPr fontId="1"/>
  </si>
  <si>
    <t>7月</t>
    <rPh sb="1" eb="2">
      <t>ガツ</t>
    </rPh>
    <phoneticPr fontId="1"/>
  </si>
  <si>
    <t>・歯科検診</t>
  </si>
  <si>
    <t>・保健計画を作成しているか。</t>
    <rPh sb="1" eb="3">
      <t>ホケン</t>
    </rPh>
    <rPh sb="3" eb="5">
      <t>ケイカク</t>
    </rPh>
    <rPh sb="6" eb="8">
      <t>サクセイ</t>
    </rPh>
    <phoneticPr fontId="1"/>
  </si>
  <si>
    <t>◎事故発生時の対応マニュアルが作成され、医師や保護者への緊急連絡体制が整っているか</t>
  </si>
  <si>
    <t>②看護師等</t>
  </si>
  <si>
    <t>・掲示による場合の掲示場所</t>
    <rPh sb="1" eb="3">
      <t>ケイジ</t>
    </rPh>
    <rPh sb="6" eb="8">
      <t>バアイ</t>
    </rPh>
    <rPh sb="9" eb="11">
      <t>ケイジ</t>
    </rPh>
    <rPh sb="11" eb="13">
      <t>バショ</t>
    </rPh>
    <phoneticPr fontId="1"/>
  </si>
  <si>
    <t>○現金残高は現金出納帳と一致するか（3月31日現在）</t>
  </si>
  <si>
    <t>常勤</t>
  </si>
  <si>
    <r>
      <t>○離乳食やおやつも含め、児童と同じものが児童の喫食前に</t>
    </r>
    <r>
      <rPr>
        <sz val="11"/>
        <color theme="1"/>
        <rFont val="游ゴシック"/>
      </rPr>
      <t>調理従事者以外の者に検食されているか</t>
    </r>
    <rPh sb="27" eb="32">
      <t>チョウリジ</t>
    </rPh>
    <rPh sb="32" eb="34">
      <t>イガイ</t>
    </rPh>
    <rPh sb="35" eb="36">
      <t>モノ</t>
    </rPh>
    <phoneticPr fontId="1"/>
  </si>
  <si>
    <t>【当座預金については銀行勘定調整表を作成し、伝票残高と証明書残高の差異の内容を明らかにしておくこと】</t>
  </si>
  <si>
    <t>○給食打合せ会議は、関係職員で構成され、献立、喫食状況等必要な事項が話し合われているか。また、施設長が参加するか、あるいは結果を施設長に報告しているか</t>
  </si>
  <si>
    <t>４　給付費の目的内使用による法人本部への繰入金支出</t>
    <rPh sb="2" eb="4">
      <t>キュウフ</t>
    </rPh>
    <phoneticPr fontId="1"/>
  </si>
  <si>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</si>
  <si>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その他</t>
  </si>
  <si>
    <t>看護師</t>
    <rPh sb="0" eb="3">
      <t>カンゴシ</t>
    </rPh>
    <phoneticPr fontId="1"/>
  </si>
  <si>
    <t>○前期末支払資金残高を取り崩したか</t>
  </si>
  <si>
    <t>予算管理責任者</t>
    <rPh sb="0" eb="2">
      <t>ヨサン</t>
    </rPh>
    <rPh sb="2" eb="4">
      <t>カンリ</t>
    </rPh>
    <rPh sb="4" eb="6">
      <t>セキニン</t>
    </rPh>
    <rPh sb="6" eb="7">
      <t>シャ</t>
    </rPh>
    <phoneticPr fontId="1"/>
  </si>
  <si>
    <t>２歳未満</t>
    <rPh sb="1" eb="2">
      <t>サイ</t>
    </rPh>
    <rPh sb="2" eb="4">
      <t>ミマン</t>
    </rPh>
    <phoneticPr fontId="1"/>
  </si>
  <si>
    <t>○生活管理指導表を用いて、症状を把握しているか</t>
    <rPh sb="1" eb="3">
      <t>セイカツ</t>
    </rPh>
    <rPh sb="3" eb="5">
      <t>カンリ</t>
    </rPh>
    <rPh sb="5" eb="7">
      <t>シドウ</t>
    </rPh>
    <rPh sb="7" eb="8">
      <t>ヒョウ</t>
    </rPh>
    <rPh sb="9" eb="10">
      <t>モチ</t>
    </rPh>
    <rPh sb="13" eb="15">
      <t>ショウジョウ</t>
    </rPh>
    <rPh sb="16" eb="18">
      <t>ハアク</t>
    </rPh>
    <phoneticPr fontId="1"/>
  </si>
  <si>
    <t>２月</t>
    <rPh sb="1" eb="2">
      <t>ガツ</t>
    </rPh>
    <phoneticPr fontId="1"/>
  </si>
  <si>
    <t>・苦情解決結果の公表件数</t>
  </si>
  <si>
    <t>　</t>
  </si>
  <si>
    <t>（７）安全計画の策定</t>
    <rPh sb="3" eb="7">
      <t>アンゼンケイカク</t>
    </rPh>
    <rPh sb="8" eb="10">
      <t>サクテイ</t>
    </rPh>
    <phoneticPr fontId="1"/>
  </si>
  <si>
    <t>＝</t>
  </si>
  <si>
    <t>保育比率向上加算</t>
    <rPh sb="0" eb="2">
      <t>ホイク</t>
    </rPh>
    <rPh sb="2" eb="4">
      <t>ヒリツ</t>
    </rPh>
    <rPh sb="4" eb="6">
      <t>コウジョウ</t>
    </rPh>
    <rPh sb="6" eb="8">
      <t>カサン</t>
    </rPh>
    <phoneticPr fontId="1"/>
  </si>
  <si>
    <t>（１）月次試算表</t>
  </si>
  <si>
    <t>児童数</t>
  </si>
  <si>
    <t>6歳　　</t>
    <rPh sb="1" eb="2">
      <t>サイ</t>
    </rPh>
    <phoneticPr fontId="1"/>
  </si>
  <si>
    <t>夜間保育加算</t>
    <rPh sb="0" eb="2">
      <t>ヤカン</t>
    </rPh>
    <rPh sb="2" eb="4">
      <t>ホイク</t>
    </rPh>
    <rPh sb="4" eb="6">
      <t>カサン</t>
    </rPh>
    <phoneticPr fontId="1"/>
  </si>
  <si>
    <t>連携施設を設定していない場合</t>
    <rPh sb="0" eb="2">
      <t>レンケイ</t>
    </rPh>
    <rPh sb="2" eb="4">
      <t>シセツ</t>
    </rPh>
    <rPh sb="5" eb="7">
      <t>セッテイ</t>
    </rPh>
    <rPh sb="12" eb="14">
      <t>バアイ</t>
    </rPh>
    <phoneticPr fontId="1"/>
  </si>
  <si>
    <t>※「対事業活動による収入比率」については、それぞれの「支出額」を「事業活動による収入合計」で割って</t>
    <rPh sb="2" eb="3">
      <t>タイ</t>
    </rPh>
    <rPh sb="3" eb="5">
      <t>ジギョウ</t>
    </rPh>
    <rPh sb="5" eb="7">
      <t>カツドウ</t>
    </rPh>
    <rPh sb="10" eb="12">
      <t>シュウニュウ</t>
    </rPh>
    <rPh sb="12" eb="14">
      <t>ヒリツ</t>
    </rPh>
    <rPh sb="27" eb="29">
      <t>シシュツ</t>
    </rPh>
    <rPh sb="29" eb="30">
      <t>ガク</t>
    </rPh>
    <rPh sb="33" eb="35">
      <t>ジギョウ</t>
    </rPh>
    <rPh sb="35" eb="37">
      <t>カツドウ</t>
    </rPh>
    <rPh sb="40" eb="42">
      <t>シュウニュウ</t>
    </rPh>
    <rPh sb="42" eb="44">
      <t>ゴウケイ</t>
    </rPh>
    <rPh sb="46" eb="47">
      <t>ワ</t>
    </rPh>
    <phoneticPr fontId="1"/>
  </si>
  <si>
    <t>に行っているか</t>
    <rPh sb="1" eb="2">
      <t>オコナ</t>
    </rPh>
    <phoneticPr fontId="1"/>
  </si>
  <si>
    <t>〇市及び関係各所から発出された保育全般に係る情報について共有されているか</t>
    <rPh sb="1" eb="2">
      <t>シ</t>
    </rPh>
    <rPh sb="2" eb="3">
      <t>オヨ</t>
    </rPh>
    <rPh sb="4" eb="6">
      <t>カンケイ</t>
    </rPh>
    <rPh sb="6" eb="8">
      <t>カクショ</t>
    </rPh>
    <rPh sb="10" eb="11">
      <t>ハツ</t>
    </rPh>
    <rPh sb="11" eb="12">
      <t>シュツ</t>
    </rPh>
    <rPh sb="15" eb="17">
      <t>ホイク</t>
    </rPh>
    <rPh sb="17" eb="19">
      <t>ゼンパン</t>
    </rPh>
    <rPh sb="20" eb="21">
      <t>カカ</t>
    </rPh>
    <rPh sb="22" eb="24">
      <t>ジョウホウ</t>
    </rPh>
    <rPh sb="28" eb="30">
      <t>キョウユウ</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</si>
  <si>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</si>
  <si>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令和　　　年　　　月　　　日</t>
    <rPh sb="0" eb="1">
      <t>レイ</t>
    </rPh>
    <rPh sb="1" eb="2">
      <t>ワ</t>
    </rPh>
    <rPh sb="5" eb="6">
      <t>ネン</t>
    </rPh>
    <rPh sb="9" eb="10">
      <t>ゲツ</t>
    </rPh>
    <rPh sb="13" eb="14">
      <t>ニチ</t>
    </rPh>
    <phoneticPr fontId="1"/>
  </si>
  <si>
    <t>整理
番号</t>
    <rPh sb="3" eb="5">
      <t>バンゴウ</t>
    </rPh>
    <phoneticPr fontId="1"/>
  </si>
  <si>
    <t>主任保育士研修</t>
    <rPh sb="0" eb="2">
      <t>シュニン</t>
    </rPh>
    <rPh sb="2" eb="4">
      <t>ホイク</t>
    </rPh>
    <rPh sb="4" eb="5">
      <t>シ</t>
    </rPh>
    <rPh sb="5" eb="7">
      <t>ケンシュウ</t>
    </rPh>
    <phoneticPr fontId="1"/>
  </si>
  <si>
    <r>
      <t>○希望調査を行わずに休所</t>
    </r>
    <r>
      <rPr>
        <sz val="11"/>
        <color theme="1"/>
        <rFont val="游ゴシック"/>
      </rPr>
      <t>または保育時間の短縮した日</t>
    </r>
    <rPh sb="1" eb="3">
      <t>キボウ</t>
    </rPh>
    <rPh sb="3" eb="5">
      <t>チョウサ</t>
    </rPh>
    <rPh sb="6" eb="7">
      <t>オコナ</t>
    </rPh>
    <rPh sb="10" eb="12">
      <t>キュウショ</t>
    </rPh>
    <rPh sb="15" eb="19">
      <t>ホイクジ</t>
    </rPh>
    <rPh sb="20" eb="22">
      <t>タンシュク</t>
    </rPh>
    <rPh sb="24" eb="25">
      <t>ヒ</t>
    </rPh>
    <phoneticPr fontId="1"/>
  </si>
  <si>
    <t>その他</t>
    <rPh sb="2" eb="3">
      <t>タ</t>
    </rPh>
    <phoneticPr fontId="1"/>
  </si>
  <si>
    <t>消火設備</t>
  </si>
  <si>
    <t>屋外遊戯場</t>
  </si>
  <si>
    <t>記載されているか</t>
    <rPh sb="0" eb="2">
      <t>キサイ</t>
    </rPh>
    <phoneticPr fontId="1"/>
  </si>
  <si>
    <t>実施状況</t>
    <rPh sb="0" eb="2">
      <t>ジッシ</t>
    </rPh>
    <rPh sb="2" eb="4">
      <t>ジョウキョウ</t>
    </rPh>
    <phoneticPr fontId="1"/>
  </si>
  <si>
    <t>◆運営規程及び入園時の説明で使用する重要事項説明書（入園のしおり等）</t>
    <rPh sb="1" eb="3">
      <t>ウンエイ</t>
    </rPh>
    <rPh sb="3" eb="5">
      <t>キテイ</t>
    </rPh>
    <rPh sb="5" eb="6">
      <t>オヨ</t>
    </rPh>
    <rPh sb="7" eb="10">
      <t>ニュウエンジ</t>
    </rPh>
    <rPh sb="11" eb="13">
      <t>セツメイ</t>
    </rPh>
    <rPh sb="14" eb="16">
      <t>シヨウ</t>
    </rPh>
    <rPh sb="18" eb="20">
      <t>ジュウヨウ</t>
    </rPh>
    <rPh sb="20" eb="22">
      <t>ジコウ</t>
    </rPh>
    <rPh sb="22" eb="25">
      <t>セツメイショ</t>
    </rPh>
    <rPh sb="26" eb="28">
      <t>ニュウエン</t>
    </rPh>
    <rPh sb="32" eb="33">
      <t>トウ</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</si>
  <si>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</si>
  <si>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（８） 苦情解決の仕組み     ★確認資料：苦情解決処理要領、苦情処理記録、掲示物、園だより等</t>
  </si>
  <si>
    <t>※処遇改善等加算Ⅱに係る研修受講状況について 表７に記入してください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3" eb="24">
      <t>ヒョウ</t>
    </rPh>
    <rPh sb="26" eb="28">
      <t>キニュウ</t>
    </rPh>
    <phoneticPr fontId="1"/>
  </si>
  <si>
    <t>看護師等</t>
    <rPh sb="0" eb="3">
      <t>カンゴシ</t>
    </rPh>
    <rPh sb="3" eb="4">
      <t>トウ</t>
    </rPh>
    <phoneticPr fontId="1"/>
  </si>
  <si>
    <t>◇収支計算分析表（該当保育所等のみ。ただし、認定こども園を除く。）</t>
  </si>
  <si>
    <t>現金</t>
    <rPh sb="0" eb="2">
      <t>ゲンキン</t>
    </rPh>
    <phoneticPr fontId="1"/>
  </si>
  <si>
    <t>研修の内容</t>
    <rPh sb="0" eb="2">
      <t>ケンシュウ</t>
    </rPh>
    <rPh sb="3" eb="5">
      <t>ナイヨウ</t>
    </rPh>
    <phoneticPr fontId="1"/>
  </si>
  <si>
    <t>◇欠格事由に該当しない旨の誓約書</t>
  </si>
  <si>
    <t xml:space="preserve">１ヶ月の
勤務時間数合計  </t>
    <rPh sb="2" eb="3">
      <t>ゲツ</t>
    </rPh>
    <rPh sb="9" eb="10">
      <t>スウ</t>
    </rPh>
    <rPh sb="10" eb="12">
      <t>ゴウケイ</t>
    </rPh>
    <phoneticPr fontId="1"/>
  </si>
  <si>
    <t>○関係機関（病院・消防等）と連携・情報共有が図られているか</t>
    <rPh sb="1" eb="3">
      <t>カンケイ</t>
    </rPh>
    <rPh sb="3" eb="5">
      <t>キカン</t>
    </rPh>
    <rPh sb="6" eb="8">
      <t>ビョウイン</t>
    </rPh>
    <rPh sb="9" eb="11">
      <t>ショウボウ</t>
    </rPh>
    <rPh sb="11" eb="12">
      <t>トウ</t>
    </rPh>
    <rPh sb="14" eb="16">
      <t>レンケイ</t>
    </rPh>
    <rPh sb="17" eb="19">
      <t>ジョウホウ</t>
    </rPh>
    <rPh sb="19" eb="21">
      <t>キョウユウ</t>
    </rPh>
    <rPh sb="22" eb="23">
      <t>ハカ</t>
    </rPh>
    <phoneticPr fontId="1"/>
  </si>
  <si>
    <t>（１） 連携施設が確保されているか</t>
    <rPh sb="4" eb="6">
      <t>レンケイ</t>
    </rPh>
    <rPh sb="6" eb="8">
      <t>シセツ</t>
    </rPh>
    <rPh sb="9" eb="11">
      <t>カクホ</t>
    </rPh>
    <phoneticPr fontId="1"/>
  </si>
  <si>
    <t>ているか。</t>
  </si>
  <si>
    <t>９　収入・支出手続</t>
  </si>
  <si>
    <t>7.報告のルール</t>
    <rPh sb="2" eb="4">
      <t>ホウコク</t>
    </rPh>
    <phoneticPr fontId="1"/>
  </si>
  <si>
    <t>○食物等にアレルギーのある子の除去食開始及び解除は何をもとに実施されているか</t>
    <rPh sb="1" eb="3">
      <t>ショクモツ</t>
    </rPh>
    <rPh sb="3" eb="4">
      <t>トウ</t>
    </rPh>
    <rPh sb="13" eb="14">
      <t>コ</t>
    </rPh>
    <rPh sb="15" eb="17">
      <t>ジョキョ</t>
    </rPh>
    <rPh sb="17" eb="18">
      <t>ショク</t>
    </rPh>
    <rPh sb="18" eb="20">
      <t>カイシ</t>
    </rPh>
    <rPh sb="20" eb="21">
      <t>オヨ</t>
    </rPh>
    <rPh sb="22" eb="24">
      <t>カイジョ</t>
    </rPh>
    <rPh sb="25" eb="26">
      <t>ナニ</t>
    </rPh>
    <rPh sb="30" eb="32">
      <t>ジッシ</t>
    </rPh>
    <phoneticPr fontId="1"/>
  </si>
  <si>
    <t>イ　積立資産の目的外取崩し</t>
  </si>
  <si>
    <t>○職員のストレスチェックを適切に行っているか</t>
    <rPh sb="1" eb="3">
      <t>ショクイン</t>
    </rPh>
    <rPh sb="13" eb="15">
      <t>テキセツ</t>
    </rPh>
    <rPh sb="16" eb="17">
      <t>オコナ</t>
    </rPh>
    <phoneticPr fontId="1"/>
  </si>
  <si>
    <t>・老朽建物・設備があるか</t>
    <rPh sb="1" eb="3">
      <t>ロウキュウ</t>
    </rPh>
    <rPh sb="3" eb="5">
      <t>タテモノ</t>
    </rPh>
    <rPh sb="6" eb="8">
      <t>セツビ</t>
    </rPh>
    <phoneticPr fontId="1"/>
  </si>
  <si>
    <t>(９) 非常災害対策</t>
  </si>
  <si>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</si>
  <si>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t>看護師等</t>
  </si>
  <si>
    <t>児童の入所状況書</t>
    <rPh sb="0" eb="2">
      <t>ジドウ</t>
    </rPh>
    <rPh sb="3" eb="5">
      <t>ニュウショ</t>
    </rPh>
    <rPh sb="5" eb="7">
      <t>ジョウキョウ</t>
    </rPh>
    <rPh sb="7" eb="8">
      <t>ショ</t>
    </rPh>
    <phoneticPr fontId="1"/>
  </si>
  <si>
    <t>　　「有」の場合、休所(希望保育）した理由</t>
    <rPh sb="3" eb="4">
      <t>ア</t>
    </rPh>
    <rPh sb="6" eb="8">
      <t>バアイ</t>
    </rPh>
    <rPh sb="9" eb="11">
      <t>キュウショ</t>
    </rPh>
    <rPh sb="12" eb="14">
      <t>キボウ</t>
    </rPh>
    <rPh sb="14" eb="16">
      <t>ホイク</t>
    </rPh>
    <rPh sb="19" eb="21">
      <t>リユウ</t>
    </rPh>
    <phoneticPr fontId="1"/>
  </si>
  <si>
    <t>（５） 職員研修の状況</t>
  </si>
  <si>
    <t xml:space="preserve"> （　 　）</t>
  </si>
  <si>
    <t>外部研修</t>
    <rPh sb="0" eb="2">
      <t>ガイブ</t>
    </rPh>
    <rPh sb="2" eb="4">
      <t>ケンシュウ</t>
    </rPh>
    <phoneticPr fontId="1"/>
  </si>
  <si>
    <t>職名　</t>
    <rPh sb="0" eb="2">
      <t>ショクメイ</t>
    </rPh>
    <phoneticPr fontId="1"/>
  </si>
  <si>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</si>
  <si>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t>◎保育士及び事業所の自己評価の状況を反映した研修内容となっているか</t>
    <rPh sb="1" eb="3">
      <t>ホイク</t>
    </rPh>
    <rPh sb="3" eb="4">
      <t>シ</t>
    </rPh>
    <rPh sb="4" eb="5">
      <t>オヨ</t>
    </rPh>
    <rPh sb="6" eb="8">
      <t>ジギョウ</t>
    </rPh>
    <rPh sb="8" eb="9">
      <t>ショ</t>
    </rPh>
    <rPh sb="10" eb="12">
      <t>ジコ</t>
    </rPh>
    <rPh sb="12" eb="14">
      <t>ヒョウカ</t>
    </rPh>
    <rPh sb="15" eb="17">
      <t>ジョウキョウ</t>
    </rPh>
    <rPh sb="18" eb="20">
      <t>ハンエイ</t>
    </rPh>
    <rPh sb="22" eb="24">
      <t>ケンシュウ</t>
    </rPh>
    <rPh sb="24" eb="26">
      <t>ナイヨウ</t>
    </rPh>
    <phoneticPr fontId="1"/>
  </si>
  <si>
    <t>件</t>
    <rPh sb="0" eb="1">
      <t>ケン</t>
    </rPh>
    <phoneticPr fontId="1"/>
  </si>
  <si>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</si>
  <si>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○固定資産管理台帳は整備されているか</t>
  </si>
  <si>
    <t>・土砂災害</t>
    <rPh sb="1" eb="3">
      <t>ドシャ</t>
    </rPh>
    <rPh sb="3" eb="5">
      <t>サイガイ</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</si>
  <si>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</si>
  <si>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非常勤</t>
  </si>
  <si>
    <t>（２） 支出手続       ★確認資料：支出伺綴、支出証憑綴、現金出納帳、小口現金出納帳、経理規程、契約書</t>
    <rPh sb="51" eb="54">
      <t>ケイヤクショ</t>
    </rPh>
    <phoneticPr fontId="1"/>
  </si>
  <si>
    <t>・基本金明細書（別紙3⑥)</t>
    <rPh sb="1" eb="4">
      <t>キホンキン</t>
    </rPh>
    <rPh sb="4" eb="7">
      <t>メイサイショ</t>
    </rPh>
    <rPh sb="8" eb="10">
      <t>ベッシ</t>
    </rPh>
    <phoneticPr fontId="1"/>
  </si>
  <si>
    <t>直近の届出年月日：</t>
    <rPh sb="3" eb="5">
      <t>トドケデ</t>
    </rPh>
    <phoneticPr fontId="1"/>
  </si>
  <si>
    <r>
      <t xml:space="preserve">（３歳児）
</t>
    </r>
    <r>
      <rPr>
        <sz val="9"/>
        <color theme="1"/>
        <rFont val="游ゴシック"/>
      </rPr>
      <t>（注１）</t>
    </r>
    <rPh sb="7" eb="8">
      <t>チュウ</t>
    </rPh>
    <phoneticPr fontId="1"/>
  </si>
  <si>
    <t>調理員　　　　栄養士</t>
    <rPh sb="0" eb="2">
      <t>チョウリ</t>
    </rPh>
    <rPh sb="2" eb="3">
      <t>イン</t>
    </rPh>
    <rPh sb="7" eb="10">
      <t>エイヨウシ</t>
    </rPh>
    <phoneticPr fontId="1"/>
  </si>
  <si>
    <t>子育て支援員</t>
  </si>
  <si>
    <t>令和</t>
  </si>
  <si>
    <t>○感染症の集団発生等に際して、感染症情報システム等を利用し関係機関（市・保健所等）へ報告して</t>
    <rPh sb="1" eb="4">
      <t>カンセンショウ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ホケンジョ</t>
    </rPh>
    <rPh sb="39" eb="40">
      <t>トウ</t>
    </rPh>
    <rPh sb="42" eb="44">
      <t>ホウコク</t>
    </rPh>
    <phoneticPr fontId="1"/>
  </si>
  <si>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</si>
  <si>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□処遇改善等加算Ⅱについて実績報告書の内容と、賃金台帳等における処遇改善の内容が一致しているか</t>
    <rPh sb="1" eb="3">
      <t>ショグウ</t>
    </rPh>
    <rPh sb="3" eb="5">
      <t>カイゼン</t>
    </rPh>
    <rPh sb="5" eb="6">
      <t>トウ</t>
    </rPh>
    <rPh sb="6" eb="8">
      <t>カサン</t>
    </rPh>
    <rPh sb="13" eb="15">
      <t>ジッセキ</t>
    </rPh>
    <rPh sb="15" eb="17">
      <t>ホウコク</t>
    </rPh>
    <rPh sb="17" eb="18">
      <t>ショ</t>
    </rPh>
    <rPh sb="19" eb="21">
      <t>ナイヨウ</t>
    </rPh>
    <rPh sb="23" eb="25">
      <t>チンギン</t>
    </rPh>
    <rPh sb="25" eb="27">
      <t>ダイチョウ</t>
    </rPh>
    <rPh sb="27" eb="28">
      <t>トウ</t>
    </rPh>
    <rPh sb="32" eb="34">
      <t>ショグウ</t>
    </rPh>
    <rPh sb="34" eb="36">
      <t>カイゼン</t>
    </rPh>
    <rPh sb="37" eb="39">
      <t>ナイヨウ</t>
    </rPh>
    <rPh sb="40" eb="42">
      <t>イッチ</t>
    </rPh>
    <phoneticPr fontId="1"/>
  </si>
  <si>
    <t>７月</t>
    <rPh sb="1" eb="2">
      <t>ガツ</t>
    </rPh>
    <phoneticPr fontId="1"/>
  </si>
  <si>
    <t>特定建築物調査定期点検</t>
    <rPh sb="0" eb="2">
      <t>トクテイ</t>
    </rPh>
    <rPh sb="2" eb="4">
      <t>ケンチク</t>
    </rPh>
    <rPh sb="4" eb="5">
      <t>ブツ</t>
    </rPh>
    <rPh sb="5" eb="7">
      <t>チョウサ</t>
    </rPh>
    <rPh sb="7" eb="9">
      <t>テイキ</t>
    </rPh>
    <rPh sb="9" eb="11">
      <t>テンケン</t>
    </rPh>
    <phoneticPr fontId="1"/>
  </si>
  <si>
    <t>2.就業規則等の整備</t>
    <rPh sb="2" eb="4">
      <t>シュウギョウ</t>
    </rPh>
    <rPh sb="4" eb="6">
      <t>キソク</t>
    </rPh>
    <rPh sb="6" eb="7">
      <t>トウ</t>
    </rPh>
    <rPh sb="8" eb="10">
      <t>セイビ</t>
    </rPh>
    <phoneticPr fontId="1"/>
  </si>
  <si>
    <t>会議等の主な内容</t>
    <rPh sb="0" eb="2">
      <t>カイギ</t>
    </rPh>
    <rPh sb="2" eb="3">
      <t>トウ</t>
    </rPh>
    <rPh sb="4" eb="5">
      <t>オモ</t>
    </rPh>
    <rPh sb="6" eb="8">
      <t>ナイヨウ</t>
    </rPh>
    <phoneticPr fontId="1"/>
  </si>
  <si>
    <t>（２） 積立資産支出</t>
  </si>
  <si>
    <t xml:space="preserve">○医薬品等の整備、保管がされているか </t>
  </si>
  <si>
    <t>（１１） 福祉サービスの質の向上のための措置等</t>
  </si>
  <si>
    <t>①乳児保育</t>
    <rPh sb="1" eb="3">
      <t>ニュウジ</t>
    </rPh>
    <rPh sb="3" eb="5">
      <t>ホイク</t>
    </rPh>
    <phoneticPr fontId="1"/>
  </si>
  <si>
    <t>□処遇改善加算の加算要件を満たしているか。</t>
    <rPh sb="1" eb="3">
      <t>ショグウ</t>
    </rPh>
    <rPh sb="3" eb="5">
      <t>カイゼン</t>
    </rPh>
    <rPh sb="5" eb="7">
      <t>カサン</t>
    </rPh>
    <rPh sb="8" eb="10">
      <t>カサン</t>
    </rPh>
    <rPh sb="10" eb="12">
      <t>ヨウケン</t>
    </rPh>
    <rPh sb="13" eb="14">
      <t>ミ</t>
    </rPh>
    <phoneticPr fontId="1"/>
  </si>
  <si>
    <t>◎保育所として自らその提供する保育の質の評価を行い、常にその改善を図っているか</t>
  </si>
  <si>
    <t>○保育室等の清掃、衛生管理、保温、湿度、換気、採光及び照明は適切になされているか。</t>
    <rPh sb="17" eb="19">
      <t>シツド</t>
    </rPh>
    <phoneticPr fontId="1"/>
  </si>
  <si>
    <t>有りの場合の金額</t>
    <rPh sb="0" eb="1">
      <t>ア</t>
    </rPh>
    <rPh sb="3" eb="5">
      <t>バアイ</t>
    </rPh>
    <rPh sb="6" eb="8">
      <t>キンガク</t>
    </rPh>
    <phoneticPr fontId="1"/>
  </si>
  <si>
    <t xml:space="preserve">◎苦情内容、改善への経過等を記録しているか </t>
  </si>
  <si>
    <t>職　員　名　簿</t>
    <rPh sb="0" eb="1">
      <t>ショク</t>
    </rPh>
    <rPh sb="2" eb="3">
      <t>イン</t>
    </rPh>
    <rPh sb="4" eb="5">
      <t>メイ</t>
    </rPh>
    <rPh sb="6" eb="7">
      <t>ボ</t>
    </rPh>
    <phoneticPr fontId="1"/>
  </si>
  <si>
    <t>非常勤保育従事者
（月　　　　時間勤務）</t>
    <rPh sb="0" eb="3">
      <t>ヒジョウキン</t>
    </rPh>
    <rPh sb="3" eb="5">
      <t>ホイク</t>
    </rPh>
    <rPh sb="5" eb="8">
      <t>ジュウジシャ</t>
    </rPh>
    <rPh sb="10" eb="11">
      <t>ツキ</t>
    </rPh>
    <rPh sb="15" eb="17">
      <t>ジカン</t>
    </rPh>
    <rPh sb="17" eb="19">
      <t>キンム</t>
    </rPh>
    <phoneticPr fontId="1"/>
  </si>
  <si>
    <t>３:１</t>
  </si>
  <si>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</si>
  <si>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t>○給食材料の購入に当たって、品質、鮮度等に留意して検収を行っているか</t>
  </si>
  <si>
    <t>・ガラス・床等の破損や段差等、危険個所はないか</t>
    <rPh sb="5" eb="6">
      <t>ユカ</t>
    </rPh>
    <rPh sb="6" eb="7">
      <t>トウ</t>
    </rPh>
    <rPh sb="8" eb="10">
      <t>ハソン</t>
    </rPh>
    <rPh sb="11" eb="13">
      <t>ダンサ</t>
    </rPh>
    <rPh sb="13" eb="14">
      <t>ナド</t>
    </rPh>
    <rPh sb="15" eb="17">
      <t>キケン</t>
    </rPh>
    <rPh sb="17" eb="19">
      <t>カショ</t>
    </rPh>
    <phoneticPr fontId="1"/>
  </si>
  <si>
    <t>６:１</t>
  </si>
  <si>
    <r>
      <t>◎法令遵守責任者を選任し、</t>
    </r>
    <r>
      <rPr>
        <sz val="11"/>
        <color theme="1"/>
        <rFont val="游ゴシック"/>
      </rPr>
      <t>市町村長等(注)に届け出ているか　</t>
    </r>
    <rPh sb="14" eb="16">
      <t>チョウソン</t>
    </rPh>
    <rPh sb="17" eb="18">
      <t>トウ</t>
    </rPh>
    <phoneticPr fontId="1"/>
  </si>
  <si>
    <t>　について職員や保護者に周知しているか</t>
  </si>
  <si>
    <t>・地震</t>
  </si>
  <si>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</si>
  <si>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 xml:space="preserve">○事業目的と関係のない支出がなされていないか </t>
  </si>
  <si>
    <t>30 :１</t>
  </si>
  <si>
    <t>保育士</t>
    <rPh sb="0" eb="3">
      <t>ホイクシ</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</si>
  <si>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</si>
  <si>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</si>
  <si>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</si>
  <si>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t>取り崩した積立資産</t>
    <rPh sb="0" eb="1">
      <t>ト</t>
    </rPh>
    <rPh sb="2" eb="3">
      <t>クズ</t>
    </rPh>
    <rPh sb="5" eb="7">
      <t>ツミタテ</t>
    </rPh>
    <rPh sb="7" eb="9">
      <t>シサン</t>
    </rPh>
    <phoneticPr fontId="1"/>
  </si>
  <si>
    <t>（６） 保育所組織      　　 ★確認資料：業務分担表、職員会議録</t>
  </si>
  <si>
    <t>□保育の事業の会計をその他の事業の会計と区分しているか</t>
    <rPh sb="1" eb="3">
      <t>ホイク</t>
    </rPh>
    <rPh sb="4" eb="6">
      <t>ジギョウ</t>
    </rPh>
    <rPh sb="7" eb="9">
      <t>カイケイ</t>
    </rPh>
    <rPh sb="12" eb="13">
      <t>タ</t>
    </rPh>
    <rPh sb="14" eb="16">
      <t>ジギョウ</t>
    </rPh>
    <rPh sb="17" eb="19">
      <t>カイケイ</t>
    </rPh>
    <rPh sb="20" eb="22">
      <t>クブン</t>
    </rPh>
    <phoneticPr fontId="1"/>
  </si>
  <si>
    <t>1歳児配置改善加算</t>
    <rPh sb="1" eb="3">
      <t>サイジ</t>
    </rPh>
    <rPh sb="3" eb="5">
      <t>ハイチ</t>
    </rPh>
    <rPh sb="5" eb="7">
      <t>カイゼン</t>
    </rPh>
    <rPh sb="7" eb="9">
      <t>カサン</t>
    </rPh>
    <phoneticPr fontId="1"/>
  </si>
  <si>
    <t>○消防用設備等の法定点検を実施し、その結果を消防署に報告しているか</t>
  </si>
  <si>
    <t>拡声器</t>
  </si>
  <si>
    <t xml:space="preserve">１日の勤務時間  </t>
  </si>
  <si>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</si>
  <si>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・解錠している時間帯がある場合、保育中の事故防止のための対策</t>
    <rPh sb="1" eb="3">
      <t>カイジョウ</t>
    </rPh>
    <rPh sb="7" eb="10">
      <t>ジカンタイ</t>
    </rPh>
    <rPh sb="13" eb="15">
      <t>バアイ</t>
    </rPh>
    <rPh sb="16" eb="19">
      <t>ホイクチュウ</t>
    </rPh>
    <rPh sb="20" eb="22">
      <t>ジコ</t>
    </rPh>
    <rPh sb="22" eb="24">
      <t>ボウシ</t>
    </rPh>
    <rPh sb="28" eb="30">
      <t>タイサク</t>
    </rPh>
    <phoneticPr fontId="1"/>
  </si>
  <si>
    <t>・嘱託医（嘱託歯科医）による健康診断等の実施についての支援</t>
    <rPh sb="1" eb="3">
      <t>ショクタク</t>
    </rPh>
    <rPh sb="3" eb="4">
      <t>イ</t>
    </rPh>
    <rPh sb="5" eb="7">
      <t>ショクタク</t>
    </rPh>
    <rPh sb="7" eb="10">
      <t>シカイ</t>
    </rPh>
    <rPh sb="14" eb="16">
      <t>ケンコウ</t>
    </rPh>
    <rPh sb="16" eb="18">
      <t>シンダン</t>
    </rPh>
    <rPh sb="18" eb="19">
      <t>トウ</t>
    </rPh>
    <rPh sb="20" eb="22">
      <t>ジッシ</t>
    </rPh>
    <rPh sb="27" eb="29">
      <t>シエン</t>
    </rPh>
    <phoneticPr fontId="1"/>
  </si>
  <si>
    <t>１ヶ月の勤務日数</t>
  </si>
  <si>
    <t>(L)</t>
  </si>
  <si>
    <t>FAX</t>
  </si>
  <si>
    <r>
      <t>◇建物の平面図　</t>
    </r>
    <r>
      <rPr>
        <b/>
        <sz val="11"/>
        <color theme="1"/>
        <rFont val="游ゴシック"/>
      </rPr>
      <t>※前年度から内容に変更があった場合</t>
    </r>
  </si>
  <si>
    <t>年度</t>
    <rPh sb="0" eb="2">
      <t>ネンド</t>
    </rPh>
    <phoneticPr fontId="1"/>
  </si>
  <si>
    <t>施設・事業所の環境整備</t>
    <rPh sb="0" eb="2">
      <t>シセツ</t>
    </rPh>
    <rPh sb="3" eb="6">
      <t>ジギョウショ</t>
    </rPh>
    <rPh sb="7" eb="9">
      <t>カンキョウ</t>
    </rPh>
    <rPh sb="9" eb="11">
      <t>セイビ</t>
    </rPh>
    <phoneticPr fontId="1"/>
  </si>
  <si>
    <t>（３）補助金事業による支出</t>
    <rPh sb="3" eb="6">
      <t>ホジョキン</t>
    </rPh>
    <rPh sb="6" eb="8">
      <t>ジギョウ</t>
    </rPh>
    <rPh sb="11" eb="13">
      <t>シシュツ</t>
    </rPh>
    <phoneticPr fontId="1"/>
  </si>
  <si>
    <t>年度末人員</t>
    <rPh sb="0" eb="3">
      <t>ネンドマツ</t>
    </rPh>
    <rPh sb="3" eb="5">
      <t>ジンイン</t>
    </rPh>
    <phoneticPr fontId="1"/>
  </si>
  <si>
    <t>自動火災報知装置</t>
  </si>
  <si>
    <t>法令遵守責任者　職名</t>
    <rPh sb="8" eb="10">
      <t>ショクメイ</t>
    </rPh>
    <phoneticPr fontId="1"/>
  </si>
  <si>
    <t>区　分</t>
    <rPh sb="0" eb="1">
      <t>ク</t>
    </rPh>
    <rPh sb="2" eb="3">
      <t>ブン</t>
    </rPh>
    <phoneticPr fontId="1"/>
  </si>
  <si>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</si>
  <si>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r>
      <t xml:space="preserve">休業
</t>
    </r>
    <r>
      <rPr>
        <sz val="8"/>
        <color theme="1"/>
        <rFont val="游ゴシック"/>
      </rPr>
      <t>（産休・育休等）</t>
    </r>
    <rPh sb="0" eb="2">
      <t>キュウギョウ</t>
    </rPh>
    <rPh sb="4" eb="6">
      <t>サンキュウ</t>
    </rPh>
    <rPh sb="7" eb="9">
      <t>イクキュウ</t>
    </rPh>
    <rPh sb="9" eb="10">
      <t>トウ</t>
    </rPh>
    <phoneticPr fontId="1"/>
  </si>
  <si>
    <t>　※個別的な指導計画</t>
  </si>
  <si>
    <t>○汚物処理容器は児童の手の届かないところに保管しているか</t>
  </si>
  <si>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</si>
  <si>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t>【表１】</t>
    <rPh sb="1" eb="2">
      <t>ヒョウ</t>
    </rPh>
    <phoneticPr fontId="1"/>
  </si>
  <si>
    <t>監査前月</t>
  </si>
  <si>
    <t>【表４】</t>
    <rPh sb="1" eb="2">
      <t>ヒョウ</t>
    </rPh>
    <phoneticPr fontId="1"/>
  </si>
  <si>
    <t>(２) 提供する保育の内容</t>
  </si>
  <si>
    <t>（１０） 衛生管理体制</t>
  </si>
  <si>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</si>
  <si>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t>６　同一法人内における各拠点区分等への年度内の貸付金支出</t>
  </si>
  <si>
    <t>(10) 虐待の防止のための措置に関する事項</t>
  </si>
  <si>
    <t>・家具等の転倒、棚等からの転落の恐れがないか</t>
    <rPh sb="1" eb="3">
      <t>カグ</t>
    </rPh>
    <rPh sb="3" eb="4">
      <t>トウ</t>
    </rPh>
    <rPh sb="5" eb="7">
      <t>テントウ</t>
    </rPh>
    <rPh sb="8" eb="9">
      <t>タナ</t>
    </rPh>
    <rPh sb="9" eb="10">
      <t>トウ</t>
    </rPh>
    <rPh sb="13" eb="15">
      <t>テンラク</t>
    </rPh>
    <rPh sb="16" eb="17">
      <t>オソ</t>
    </rPh>
    <phoneticPr fontId="1"/>
  </si>
  <si>
    <t>管理者（常勤・専従配置）</t>
    <rPh sb="0" eb="3">
      <t>カンリシャ</t>
    </rPh>
    <rPh sb="4" eb="6">
      <t>ジョウキン</t>
    </rPh>
    <rPh sb="7" eb="9">
      <t>センジュウ</t>
    </rPh>
    <rPh sb="9" eb="11">
      <t>ハイチ</t>
    </rPh>
    <phoneticPr fontId="1"/>
  </si>
  <si>
    <t>備　考</t>
  </si>
  <si>
    <t>氏名</t>
  </si>
  <si>
    <t>５月</t>
    <rPh sb="1" eb="2">
      <t>ガツ</t>
    </rPh>
    <phoneticPr fontId="1"/>
  </si>
  <si>
    <t xml:space="preserve">(注)確認を受けている全ての教育・保育施設等が一の市町村区域に所在の場合は市町村長、2以上の都道府県に所在する場合は内閣総理大臣、その他の場合は知事あての届出　
　　  </t>
  </si>
  <si>
    <t>３歳未満児に対する献立、調理についての配慮事項</t>
  </si>
  <si>
    <r>
      <t>（</t>
    </r>
    <r>
      <rPr>
        <sz val="11"/>
        <color theme="1"/>
        <rFont val="游ゴシック"/>
      </rPr>
      <t>７） 医薬品等</t>
    </r>
  </si>
  <si>
    <t>延長保育</t>
    <rPh sb="0" eb="2">
      <t>エンチョウ</t>
    </rPh>
    <rPh sb="2" eb="4">
      <t>ホイク</t>
    </rPh>
    <phoneticPr fontId="1"/>
  </si>
  <si>
    <t>20：1</t>
  </si>
  <si>
    <t>（５） 体調不良時の対応</t>
  </si>
  <si>
    <t>◎確認を受けている施設又は事業所の数が20以上の場合、業務が法令に適合することを確保するための規程を整備し、市町村長等に届け出ているか</t>
    <rPh sb="54" eb="56">
      <t>シチョウ</t>
    </rPh>
    <rPh sb="56" eb="58">
      <t>ソンチョウ</t>
    </rPh>
    <rPh sb="58" eb="59">
      <t>トウ</t>
    </rPh>
    <phoneticPr fontId="1"/>
  </si>
  <si>
    <r>
      <t>（４）労働</t>
    </r>
    <r>
      <rPr>
        <sz val="11"/>
        <color theme="1"/>
        <rFont val="游ゴシック"/>
      </rPr>
      <t>環境</t>
    </r>
    <rPh sb="5" eb="7">
      <t>カンキョウ</t>
    </rPh>
    <phoneticPr fontId="1"/>
  </si>
  <si>
    <t>保　管　場　所</t>
    <rPh sb="0" eb="1">
      <t>ホ</t>
    </rPh>
    <rPh sb="2" eb="3">
      <t>カン</t>
    </rPh>
    <rPh sb="4" eb="5">
      <t>バ</t>
    </rPh>
    <rPh sb="6" eb="7">
      <t>ショ</t>
    </rPh>
    <phoneticPr fontId="1"/>
  </si>
  <si>
    <t>社会福祉法人会計基準適用施設</t>
    <rPh sb="0" eb="6">
      <t>シャカイフクシホウジン</t>
    </rPh>
    <rPh sb="6" eb="10">
      <t>カイケイキジュン</t>
    </rPh>
    <rPh sb="10" eb="12">
      <t>テキヨウ</t>
    </rPh>
    <rPh sb="12" eb="14">
      <t>シセツ</t>
    </rPh>
    <phoneticPr fontId="1"/>
  </si>
  <si>
    <t>電話番号</t>
    <rPh sb="0" eb="2">
      <t>デンワ</t>
    </rPh>
    <rPh sb="2" eb="4">
      <t>バンゴウ</t>
    </rPh>
    <phoneticPr fontId="1"/>
  </si>
  <si>
    <t>採用者数</t>
    <rPh sb="0" eb="3">
      <t>サイヨウシャ</t>
    </rPh>
    <rPh sb="3" eb="4">
      <t>スウ</t>
    </rPh>
    <phoneticPr fontId="1"/>
  </si>
  <si>
    <t>（３） 収入状況</t>
    <rPh sb="4" eb="6">
      <t>シュウニュウ</t>
    </rPh>
    <rPh sb="6" eb="8">
      <t>ジョウキョウ</t>
    </rPh>
    <phoneticPr fontId="1"/>
  </si>
  <si>
    <t>（１）施設の面積基準の充足状況　★小規模保育事業所台帳、建物の平面図</t>
    <rPh sb="17" eb="20">
      <t>ショウキボ</t>
    </rPh>
    <rPh sb="20" eb="22">
      <t>ホイク</t>
    </rPh>
    <rPh sb="22" eb="24">
      <t>ジギョウ</t>
    </rPh>
    <rPh sb="24" eb="25">
      <t>ショ</t>
    </rPh>
    <phoneticPr fontId="1"/>
  </si>
  <si>
    <t>・児童行動上危険なもの、障害になるものはないか</t>
    <rPh sb="1" eb="3">
      <t>ジドウ</t>
    </rPh>
    <rPh sb="3" eb="5">
      <t>コウドウ</t>
    </rPh>
    <rPh sb="5" eb="6">
      <t>ジョウ</t>
    </rPh>
    <rPh sb="6" eb="8">
      <t>キケン</t>
    </rPh>
    <rPh sb="12" eb="14">
      <t>ショウガイ</t>
    </rPh>
    <phoneticPr fontId="1"/>
  </si>
  <si>
    <t>・食事の提供に関する支援</t>
    <rPh sb="1" eb="3">
      <t>ショクジ</t>
    </rPh>
    <rPh sb="4" eb="6">
      <t>テイキョウ</t>
    </rPh>
    <rPh sb="7" eb="8">
      <t>カン</t>
    </rPh>
    <rPh sb="10" eb="12">
      <t>シエン</t>
    </rPh>
    <phoneticPr fontId="1"/>
  </si>
  <si>
    <t>　※短期的な指導計画</t>
  </si>
  <si>
    <t>・風しん、麻しんの予防接種について、勧奨あるいは情報提供をしているか</t>
  </si>
  <si>
    <t>　※ただし栄養出納表で食塩摂取状況等が確認できる場合は省略する。</t>
    <rPh sb="5" eb="7">
      <t>エイヨウ</t>
    </rPh>
    <rPh sb="7" eb="9">
      <t>スイトウ</t>
    </rPh>
    <rPh sb="9" eb="10">
      <t>ヒョウ</t>
    </rPh>
    <rPh sb="11" eb="13">
      <t>ショクエン</t>
    </rPh>
    <rPh sb="13" eb="15">
      <t>セッシュ</t>
    </rPh>
    <rPh sb="15" eb="17">
      <t>ジョウキョウ</t>
    </rPh>
    <rPh sb="17" eb="18">
      <t>トウ</t>
    </rPh>
    <rPh sb="19" eb="21">
      <t>カクニン</t>
    </rPh>
    <rPh sb="24" eb="26">
      <t>バアイ</t>
    </rPh>
    <rPh sb="27" eb="29">
      <t>ショウリャク</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</si>
  <si>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</si>
  <si>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6 財産目録</t>
    <rPh sb="2" eb="6">
      <t>ザイサンモクロク</t>
    </rPh>
    <phoneticPr fontId="1"/>
  </si>
  <si>
    <t>会議等の名称</t>
    <rPh sb="0" eb="2">
      <t>カイギ</t>
    </rPh>
    <rPh sb="2" eb="3">
      <t>トウ</t>
    </rPh>
    <rPh sb="4" eb="6">
      <t>メイショウ</t>
    </rPh>
    <phoneticPr fontId="1"/>
  </si>
  <si>
    <t>○来訪者用の入口・受付を明示し、外部からの人の出入りを確認しているか</t>
  </si>
  <si>
    <t>○収入は経理規程で定める期限内に必ず金融機関に預け入れされているか</t>
    <rPh sb="4" eb="6">
      <t>ケイリ</t>
    </rPh>
    <rPh sb="6" eb="8">
      <t>キテイ</t>
    </rPh>
    <rPh sb="9" eb="10">
      <t>サダ</t>
    </rPh>
    <rPh sb="12" eb="14">
      <t>キゲン</t>
    </rPh>
    <rPh sb="14" eb="15">
      <t>ナイ</t>
    </rPh>
    <phoneticPr fontId="1"/>
  </si>
  <si>
    <t>休所の有無</t>
    <rPh sb="0" eb="2">
      <t>キュウショ</t>
    </rPh>
    <rPh sb="3" eb="5">
      <t>ウム</t>
    </rPh>
    <phoneticPr fontId="1"/>
  </si>
  <si>
    <t>研修内容の伝達</t>
    <rPh sb="0" eb="2">
      <t>ケンシュウ</t>
    </rPh>
    <rPh sb="2" eb="4">
      <t>ナイヨウ</t>
    </rPh>
    <rPh sb="5" eb="7">
      <t>デンタツ</t>
    </rPh>
    <phoneticPr fontId="1"/>
  </si>
  <si>
    <t>加減調整部分</t>
    <rPh sb="0" eb="2">
      <t>カゲン</t>
    </rPh>
    <rPh sb="2" eb="4">
      <t>チョウセイ</t>
    </rPh>
    <rPh sb="4" eb="6">
      <t>ブブン</t>
    </rPh>
    <phoneticPr fontId="1"/>
  </si>
  <si>
    <t>〇労働時間の把握方法　</t>
    <rPh sb="1" eb="3">
      <t>ロウドウ</t>
    </rPh>
    <rPh sb="3" eb="5">
      <t>ジカン</t>
    </rPh>
    <rPh sb="6" eb="8">
      <t>ハアク</t>
    </rPh>
    <rPh sb="8" eb="10">
      <t>ホウホウ</t>
    </rPh>
    <phoneticPr fontId="1"/>
  </si>
  <si>
    <t>(　　　　　　　　)</t>
  </si>
  <si>
    <t>保育士</t>
    <rPh sb="0" eb="2">
      <t>ホイク</t>
    </rPh>
    <rPh sb="2" eb="3">
      <t>シ</t>
    </rPh>
    <phoneticPr fontId="1"/>
  </si>
  <si>
    <t>事務員</t>
    <rPh sb="0" eb="3">
      <t>ジムイン</t>
    </rPh>
    <phoneticPr fontId="1"/>
  </si>
  <si>
    <t>（　　）</t>
  </si>
  <si>
    <t>〇職員に対し、感染症及び食中毒の予防及びまん延防止のための研修並びに訓練を定期的におこなって</t>
    <rPh sb="1" eb="3">
      <t>ショクイン</t>
    </rPh>
    <rPh sb="4" eb="5">
      <t>タイ</t>
    </rPh>
    <rPh sb="7" eb="10">
      <t>カンセンショウ</t>
    </rPh>
    <rPh sb="10" eb="11">
      <t>オヨ</t>
    </rPh>
    <rPh sb="12" eb="15">
      <t>ショクチュウドク</t>
    </rPh>
    <rPh sb="16" eb="18">
      <t>ヨボウ</t>
    </rPh>
    <rPh sb="18" eb="19">
      <t>オヨ</t>
    </rPh>
    <rPh sb="22" eb="23">
      <t>エン</t>
    </rPh>
    <rPh sb="23" eb="25">
      <t>ボウシ</t>
    </rPh>
    <rPh sb="29" eb="31">
      <t>ケンシュウ</t>
    </rPh>
    <rPh sb="31" eb="32">
      <t>ナラ</t>
    </rPh>
    <rPh sb="34" eb="36">
      <t>クンレン</t>
    </rPh>
    <rPh sb="37" eb="40">
      <t>テイキテキ</t>
    </rPh>
    <phoneticPr fontId="1"/>
  </si>
  <si>
    <t>修了した専門分野別研修数</t>
    <rPh sb="0" eb="2">
      <t>シュウリョウ</t>
    </rPh>
    <rPh sb="4" eb="6">
      <t>センモン</t>
    </rPh>
    <rPh sb="6" eb="8">
      <t>ブンヤ</t>
    </rPh>
    <rPh sb="8" eb="9">
      <t>ベツ</t>
    </rPh>
    <rPh sb="9" eb="11">
      <t>ケンシュウ</t>
    </rPh>
    <rPh sb="11" eb="12">
      <t>スウ</t>
    </rPh>
    <phoneticPr fontId="1"/>
  </si>
  <si>
    <t>○栄養のバランス等についてどのようなことに配慮しているか</t>
    <rPh sb="1" eb="3">
      <t>エイヨウ</t>
    </rPh>
    <rPh sb="8" eb="9">
      <t>トウ</t>
    </rPh>
    <rPh sb="21" eb="23">
      <t>ハイリョ</t>
    </rPh>
    <phoneticPr fontId="1"/>
  </si>
  <si>
    <t>○産休・育休・病休等の代替職員の確保がされているか</t>
    <rPh sb="1" eb="3">
      <t>サンキュウ</t>
    </rPh>
    <rPh sb="4" eb="6">
      <t>イクキュウ</t>
    </rPh>
    <rPh sb="7" eb="8">
      <t>ビョウ</t>
    </rPh>
    <rPh sb="8" eb="9">
      <t>キュウ</t>
    </rPh>
    <rPh sb="9" eb="10">
      <t>トウ</t>
    </rPh>
    <rPh sb="11" eb="13">
      <t>ダイタイ</t>
    </rPh>
    <rPh sb="13" eb="15">
      <t>ショクイン</t>
    </rPh>
    <rPh sb="16" eb="18">
      <t>カクホ</t>
    </rPh>
    <phoneticPr fontId="1"/>
  </si>
  <si>
    <t>・「食を伴う保育」においては「飲食を伴う教育・保育活動に係るチェックシート」を活用しているか</t>
  </si>
  <si>
    <t>屋外消火栓</t>
  </si>
  <si>
    <t>＊こども政策課に報告した件数を計上する</t>
    <rPh sb="4" eb="7">
      <t>セイサクカ</t>
    </rPh>
    <rPh sb="8" eb="10">
      <t>ホウコク</t>
    </rPh>
    <rPh sb="12" eb="14">
      <t>ケンスウ</t>
    </rPh>
    <rPh sb="15" eb="17">
      <t>ケイジョウ</t>
    </rPh>
    <phoneticPr fontId="1"/>
  </si>
  <si>
    <t>○虐待が疑われる場合に、速やかに市又は児童相談所に通告し、適切な対応を図っているか。</t>
    <rPh sb="1" eb="3">
      <t>ギャクタイ</t>
    </rPh>
    <rPh sb="4" eb="5">
      <t>ウタガ</t>
    </rPh>
    <rPh sb="8" eb="10">
      <t>バアイ</t>
    </rPh>
    <rPh sb="12" eb="13">
      <t>スミ</t>
    </rPh>
    <rPh sb="16" eb="17">
      <t>シ</t>
    </rPh>
    <rPh sb="17" eb="18">
      <t>マタ</t>
    </rPh>
    <rPh sb="19" eb="21">
      <t>ジドウ</t>
    </rPh>
    <rPh sb="21" eb="23">
      <t>ソウダン</t>
    </rPh>
    <rPh sb="23" eb="24">
      <t>ショ</t>
    </rPh>
    <rPh sb="25" eb="27">
      <t>ツウコク</t>
    </rPh>
    <rPh sb="29" eb="31">
      <t>テキセツ</t>
    </rPh>
    <rPh sb="32" eb="34">
      <t>タイオウ</t>
    </rPh>
    <rPh sb="35" eb="36">
      <t>ハカ</t>
    </rPh>
    <phoneticPr fontId="1"/>
  </si>
  <si>
    <t>給食担当者研修</t>
    <rPh sb="0" eb="2">
      <t>キュウショク</t>
    </rPh>
    <rPh sb="2" eb="5">
      <t>タントウシャ</t>
    </rPh>
    <rPh sb="5" eb="7">
      <t>ケンシュウ</t>
    </rPh>
    <phoneticPr fontId="1"/>
  </si>
  <si>
    <t>○運営規程に定める休所日以外に休所(希望保育）した日</t>
    <rPh sb="18" eb="20">
      <t>キボウ</t>
    </rPh>
    <rPh sb="20" eb="22">
      <t>ホイク</t>
    </rPh>
    <phoneticPr fontId="1"/>
  </si>
  <si>
    <t>固定資産管理責任者</t>
    <rPh sb="0" eb="2">
      <t>コテイ</t>
    </rPh>
    <rPh sb="2" eb="4">
      <t>シサン</t>
    </rPh>
    <rPh sb="4" eb="6">
      <t>カンリ</t>
    </rPh>
    <rPh sb="6" eb="8">
      <t>セキニン</t>
    </rPh>
    <rPh sb="8" eb="9">
      <t>シャ</t>
    </rPh>
    <phoneticPr fontId="1"/>
  </si>
  <si>
    <t>・経過記録簿</t>
  </si>
  <si>
    <t>・（送迎用）駐車場の数</t>
    <rPh sb="2" eb="4">
      <t>ソウゲイ</t>
    </rPh>
    <rPh sb="4" eb="5">
      <t>ヨウ</t>
    </rPh>
    <rPh sb="6" eb="8">
      <t>チュウシャ</t>
    </rPh>
    <rPh sb="8" eb="9">
      <t>ジョウ</t>
    </rPh>
    <rPh sb="10" eb="11">
      <t>カズ</t>
    </rPh>
    <phoneticPr fontId="1"/>
  </si>
  <si>
    <t>○給与規程に規定された給与・諸手当が規定どおり支給されているか。</t>
  </si>
  <si>
    <t>入所児童の年齢別・月別状況（各初日現在）</t>
    <rPh sb="0" eb="2">
      <t>ニュウショ</t>
    </rPh>
    <rPh sb="2" eb="4">
      <t>ジドウ</t>
    </rPh>
    <rPh sb="5" eb="7">
      <t>ネンレイ</t>
    </rPh>
    <rPh sb="7" eb="8">
      <t>ベツ</t>
    </rPh>
    <rPh sb="9" eb="11">
      <t>ツキベツ</t>
    </rPh>
    <rPh sb="11" eb="13">
      <t>ジョウキョウ</t>
    </rPh>
    <rPh sb="14" eb="15">
      <t>カク</t>
    </rPh>
    <rPh sb="15" eb="17">
      <t>ショニチ</t>
    </rPh>
    <rPh sb="17" eb="19">
      <t>ゲンザイ</t>
    </rPh>
    <phoneticPr fontId="1"/>
  </si>
  <si>
    <t>0歳</t>
    <rPh sb="1" eb="2">
      <t>サイ</t>
    </rPh>
    <phoneticPr fontId="1"/>
  </si>
  <si>
    <t>3歳</t>
    <rPh sb="1" eb="2">
      <t>サイ</t>
    </rPh>
    <phoneticPr fontId="1"/>
  </si>
  <si>
    <t>1.募集・採用時の対応</t>
    <rPh sb="2" eb="4">
      <t>ボシュウ</t>
    </rPh>
    <rPh sb="5" eb="7">
      <t>サイヨウ</t>
    </rPh>
    <rPh sb="7" eb="8">
      <t>ジ</t>
    </rPh>
    <rPh sb="9" eb="11">
      <t>タイオウ</t>
    </rPh>
    <phoneticPr fontId="1"/>
  </si>
  <si>
    <t>4歳</t>
    <rPh sb="1" eb="2">
      <t>サイ</t>
    </rPh>
    <phoneticPr fontId="1"/>
  </si>
  <si>
    <r>
      <t>（</t>
    </r>
    <r>
      <rPr>
        <sz val="11"/>
        <color theme="1"/>
        <rFont val="游ゴシック"/>
      </rPr>
      <t>８） 塩分   ★確認資料：栄養出納表（給食関係帳簿様式４）、調味料による食塩摂取状況（同様式５）</t>
    </r>
  </si>
  <si>
    <r>
      <t>３　</t>
    </r>
    <r>
      <rPr>
        <u/>
        <sz val="11"/>
        <color theme="1"/>
        <rFont val="游ゴシック"/>
      </rPr>
      <t>給付費の目的外使用による</t>
    </r>
    <r>
      <rPr>
        <sz val="11"/>
        <color theme="1"/>
        <rFont val="游ゴシック"/>
      </rPr>
      <t>他の保育所、他の社会福祉施設等への繰入金支出</t>
    </r>
    <rPh sb="2" eb="4">
      <t>キュウフ</t>
    </rPh>
    <phoneticPr fontId="1"/>
  </si>
  <si>
    <t>5月</t>
    <rPh sb="1" eb="2">
      <t>ガツ</t>
    </rPh>
    <phoneticPr fontId="1"/>
  </si>
  <si>
    <t>○証憑（納品書・請求書・領収書）がすべて10年間保管されているか</t>
    <rPh sb="22" eb="24">
      <t>ネンカン</t>
    </rPh>
    <phoneticPr fontId="1"/>
  </si>
  <si>
    <r>
      <t>（２）施設等の</t>
    </r>
    <r>
      <rPr>
        <sz val="11"/>
        <color theme="1"/>
        <rFont val="游ゴシック"/>
      </rPr>
      <t>管理状況    ★確認資料：小規模保育事業所台帳</t>
    </r>
    <rPh sb="7" eb="9">
      <t>カンリ</t>
    </rPh>
    <rPh sb="16" eb="18">
      <t>カクニン</t>
    </rPh>
    <rPh sb="18" eb="20">
      <t>シリョウ</t>
    </rPh>
    <rPh sb="21" eb="24">
      <t>ショウキボ</t>
    </rPh>
    <rPh sb="24" eb="28">
      <t>ホイクジギョウ</t>
    </rPh>
    <rPh sb="28" eb="29">
      <t>ショ</t>
    </rPh>
    <rPh sb="29" eb="31">
      <t>ダイチョウ</t>
    </rPh>
    <phoneticPr fontId="1"/>
  </si>
  <si>
    <t>以下の書類を添付してください。（データによる提出も可）</t>
    <rPh sb="0" eb="2">
      <t>イカ</t>
    </rPh>
    <rPh sb="3" eb="5">
      <t>ショルイ</t>
    </rPh>
    <rPh sb="6" eb="8">
      <t>テンプ</t>
    </rPh>
    <rPh sb="22" eb="24">
      <t>テイシュツ</t>
    </rPh>
    <rPh sb="25" eb="26">
      <t>カ</t>
    </rPh>
    <phoneticPr fontId="1"/>
  </si>
  <si>
    <t>6月</t>
    <rPh sb="1" eb="2">
      <t>ガツ</t>
    </rPh>
    <phoneticPr fontId="1"/>
  </si>
  <si>
    <t>施設名</t>
    <rPh sb="0" eb="2">
      <t>シセツ</t>
    </rPh>
    <rPh sb="2" eb="3">
      <t>メイ</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</si>
  <si>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</si>
  <si>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◆経理規程</t>
    <rPh sb="1" eb="3">
      <t>ケイリ</t>
    </rPh>
    <rPh sb="3" eb="5">
      <t>キテイ</t>
    </rPh>
    <phoneticPr fontId="1"/>
  </si>
  <si>
    <t>名　　　　称</t>
    <rPh sb="0" eb="1">
      <t>ナ</t>
    </rPh>
    <rPh sb="5" eb="6">
      <t>ショウ</t>
    </rPh>
    <phoneticPr fontId="1"/>
  </si>
  <si>
    <t>参加予定○印</t>
    <rPh sb="0" eb="2">
      <t>サンカ</t>
    </rPh>
    <rPh sb="2" eb="4">
      <t>ヨテイ</t>
    </rPh>
    <rPh sb="5" eb="6">
      <t>シルシ</t>
    </rPh>
    <phoneticPr fontId="1"/>
  </si>
  <si>
    <t>いるか</t>
  </si>
  <si>
    <t>乳児保育研修</t>
    <rPh sb="0" eb="2">
      <t>ニュウジ</t>
    </rPh>
    <rPh sb="2" eb="4">
      <t>ホイク</t>
    </rPh>
    <rPh sb="4" eb="6">
      <t>ケンシュウ</t>
    </rPh>
    <phoneticPr fontId="1"/>
  </si>
  <si>
    <t>○寄付を受け入れた場合、寄付金申し込み書を徴し、理事長の承認を得ているか</t>
    <rPh sb="1" eb="3">
      <t>キフ</t>
    </rPh>
    <rPh sb="4" eb="5">
      <t>ウ</t>
    </rPh>
    <rPh sb="6" eb="7">
      <t>イ</t>
    </rPh>
    <rPh sb="9" eb="11">
      <t>バアイ</t>
    </rPh>
    <rPh sb="12" eb="15">
      <t>キフキン</t>
    </rPh>
    <rPh sb="15" eb="16">
      <t>モウ</t>
    </rPh>
    <rPh sb="17" eb="18">
      <t>コ</t>
    </rPh>
    <rPh sb="19" eb="20">
      <t>ショ</t>
    </rPh>
    <rPh sb="21" eb="22">
      <t>チョウ</t>
    </rPh>
    <rPh sb="24" eb="27">
      <t>リジチョウ</t>
    </rPh>
    <rPh sb="28" eb="30">
      <t>ショウニン</t>
    </rPh>
    <rPh sb="31" eb="32">
      <t>エ</t>
    </rPh>
    <phoneticPr fontId="1"/>
  </si>
  <si>
    <t>4月1日人員</t>
    <rPh sb="1" eb="2">
      <t>ガツ</t>
    </rPh>
    <rPh sb="3" eb="4">
      <t>ニチ</t>
    </rPh>
    <rPh sb="4" eb="6">
      <t>ジンイン</t>
    </rPh>
    <phoneticPr fontId="1"/>
  </si>
  <si>
    <t>（3歳児）</t>
  </si>
  <si>
    <t>（6歳児）</t>
  </si>
  <si>
    <t>２　小規模保育事業所の体制</t>
    <rPh sb="2" eb="5">
      <t>ショウキボ</t>
    </rPh>
    <rPh sb="5" eb="7">
      <t>ホイク</t>
    </rPh>
    <rPh sb="7" eb="9">
      <t>ジギョウ</t>
    </rPh>
    <rPh sb="9" eb="10">
      <t>ショ</t>
    </rPh>
    <phoneticPr fontId="1"/>
  </si>
  <si>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</si>
  <si>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◎保育所内で虐待等と疑われる事案であると確認した場合、市町村、県へ相談、通報を行っているか</t>
  </si>
  <si>
    <t>○管理者を変更した場合、必要な届出を行っているか</t>
    <rPh sb="1" eb="4">
      <t>カンリシャ</t>
    </rPh>
    <rPh sb="5" eb="7">
      <t>ヘンコウ</t>
    </rPh>
    <rPh sb="9" eb="11">
      <t>バアイ</t>
    </rPh>
    <rPh sb="12" eb="14">
      <t>ヒツヨウ</t>
    </rPh>
    <rPh sb="15" eb="17">
      <t>トドケデ</t>
    </rPh>
    <rPh sb="18" eb="19">
      <t>オコナ</t>
    </rPh>
    <phoneticPr fontId="1"/>
  </si>
  <si>
    <t>・保育所児童保育要録</t>
  </si>
  <si>
    <t>令和</t>
    <rPh sb="0" eb="2">
      <t>レイワ</t>
    </rPh>
    <phoneticPr fontId="1"/>
  </si>
  <si>
    <t>○旅費について支払い・精算の方法は、規程どおりとなっているか。</t>
  </si>
  <si>
    <t xml:space="preserve">保育士
</t>
  </si>
  <si>
    <t>○門、フェンス、外灯、出入口、鍵等の状況を点検しているか</t>
  </si>
  <si>
    <t>配置人数</t>
    <rPh sb="0" eb="2">
      <t>ハイチ</t>
    </rPh>
    <rPh sb="2" eb="3">
      <t>ニン</t>
    </rPh>
    <rPh sb="3" eb="4">
      <t>スウ</t>
    </rPh>
    <phoneticPr fontId="1"/>
  </si>
  <si>
    <t>配置人数</t>
    <rPh sb="0" eb="2">
      <t>ハイチ</t>
    </rPh>
    <rPh sb="2" eb="4">
      <t>ニンズウ</t>
    </rPh>
    <phoneticPr fontId="1"/>
  </si>
  <si>
    <t>非常勤</t>
    <rPh sb="0" eb="3">
      <t>ヒジョウキン</t>
    </rPh>
    <phoneticPr fontId="1"/>
  </si>
  <si>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</si>
  <si>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・浸水想定区域内に立地しているか</t>
    <rPh sb="1" eb="3">
      <t>シンスイ</t>
    </rPh>
    <rPh sb="3" eb="5">
      <t>ソウテイ</t>
    </rPh>
    <rPh sb="5" eb="7">
      <t>クイキ</t>
    </rPh>
    <rPh sb="7" eb="8">
      <t>ナイ</t>
    </rPh>
    <rPh sb="9" eb="11">
      <t>リッチ</t>
    </rPh>
    <phoneticPr fontId="1"/>
  </si>
  <si>
    <t>(１)事業の目的及び運営の方針</t>
    <rPh sb="3" eb="5">
      <t>ジギョウ</t>
    </rPh>
    <phoneticPr fontId="1"/>
  </si>
  <si>
    <t>事業活動による収入合計</t>
    <rPh sb="0" eb="2">
      <t>ジギョウ</t>
    </rPh>
    <rPh sb="2" eb="4">
      <t>カツドウ</t>
    </rPh>
    <rPh sb="7" eb="9">
      <t>シュウニュウ</t>
    </rPh>
    <rPh sb="9" eb="11">
      <t>ゴウケイ</t>
    </rPh>
    <phoneticPr fontId="1"/>
  </si>
  <si>
    <t>◎事業所が主催する内部研修（所内研修）が実施されているか</t>
    <rPh sb="1" eb="3">
      <t>ジギョウ</t>
    </rPh>
    <rPh sb="3" eb="4">
      <t>ショ</t>
    </rPh>
    <rPh sb="5" eb="7">
      <t>シュサイ</t>
    </rPh>
    <rPh sb="9" eb="11">
      <t>ナイブ</t>
    </rPh>
    <rPh sb="11" eb="13">
      <t>ケンシュウ</t>
    </rPh>
    <rPh sb="14" eb="15">
      <t>ショ</t>
    </rPh>
    <rPh sb="15" eb="16">
      <t>ナイ</t>
    </rPh>
    <rPh sb="16" eb="18">
      <t>ケンシュウ</t>
    </rPh>
    <rPh sb="20" eb="22">
      <t>ジッシ</t>
    </rPh>
    <phoneticPr fontId="1"/>
  </si>
  <si>
    <t>随意契約</t>
    <rPh sb="0" eb="2">
      <t>ズイイ</t>
    </rPh>
    <rPh sb="2" eb="4">
      <t>ケイヤク</t>
    </rPh>
    <phoneticPr fontId="1"/>
  </si>
  <si>
    <t>管理者研修</t>
    <rPh sb="0" eb="3">
      <t>カンリシャ</t>
    </rPh>
    <rPh sb="3" eb="5">
      <t>ケンシュウ</t>
    </rPh>
    <phoneticPr fontId="1"/>
  </si>
  <si>
    <t>　　夏季賞与を支給しているが重要性が乏しいとして賞与引当金を計上していない場合には、重要性が乏　　　　　</t>
  </si>
  <si>
    <t>□保育所の見やすい場所に、運営規程の概要、職員の勤務体制、利用者負担等、重要事項を掲示するとともに、インターネットにより公衆の閲覧に供しているか。</t>
  </si>
  <si>
    <t>（</t>
  </si>
  <si>
    <t>○時間外労働、休日労働を行う場合は、36協定を締結し、労働基準監督署へ届けているか</t>
    <rPh sb="1" eb="4">
      <t>ジカンガイ</t>
    </rPh>
    <rPh sb="4" eb="6">
      <t>ロウドウ</t>
    </rPh>
    <rPh sb="23" eb="25">
      <t>テイケツ</t>
    </rPh>
    <phoneticPr fontId="1"/>
  </si>
  <si>
    <t>◆給与規定</t>
    <rPh sb="1" eb="3">
      <t>キュウヨ</t>
    </rPh>
    <rPh sb="3" eb="5">
      <t>キテイ</t>
    </rPh>
    <phoneticPr fontId="1"/>
  </si>
  <si>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</si>
  <si>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○食中毒が発生した場合に備えてマニュアルを作成するなど、対応策を定めているか</t>
  </si>
  <si>
    <t>2 拠点区分事業活動計算書（第2号4様式）</t>
    <rPh sb="2" eb="4">
      <t>キョテン</t>
    </rPh>
    <rPh sb="4" eb="6">
      <t>クブン</t>
    </rPh>
    <rPh sb="6" eb="10">
      <t>ジギョウカツドウ</t>
    </rPh>
    <rPh sb="10" eb="13">
      <t>ケイサンショ</t>
    </rPh>
    <rPh sb="14" eb="15">
      <t>ダイ</t>
    </rPh>
    <rPh sb="16" eb="17">
      <t>ゴウ</t>
    </rPh>
    <rPh sb="18" eb="20">
      <t>ヨウシキ</t>
    </rPh>
    <phoneticPr fontId="1"/>
  </si>
  <si>
    <t>乳児担当者</t>
  </si>
  <si>
    <t>・積立金・積立資産明細書（別紙3⑫）</t>
    <rPh sb="1" eb="3">
      <t>ツミタテ</t>
    </rPh>
    <rPh sb="3" eb="4">
      <t>キン</t>
    </rPh>
    <rPh sb="5" eb="7">
      <t>ツミタテ</t>
    </rPh>
    <rPh sb="7" eb="9">
      <t>シサン</t>
    </rPh>
    <rPh sb="9" eb="12">
      <t>メイサイショ</t>
    </rPh>
    <rPh sb="13" eb="15">
      <t>ベッシ</t>
    </rPh>
    <phoneticPr fontId="1"/>
  </si>
  <si>
    <t>電気火災警報装置</t>
  </si>
  <si>
    <t>・固定資産管理台帳（拠点区分）</t>
    <rPh sb="1" eb="5">
      <t>コテイシサン</t>
    </rPh>
    <rPh sb="5" eb="9">
      <t>カンリダイチョウ</t>
    </rPh>
    <rPh sb="10" eb="14">
      <t>キョテンクブン</t>
    </rPh>
    <phoneticPr fontId="1"/>
  </si>
  <si>
    <t>・補助金事業等収益明細書（別紙3③）</t>
    <rPh sb="1" eb="4">
      <t>ホジョキン</t>
    </rPh>
    <rPh sb="4" eb="6">
      <t>ジギョウ</t>
    </rPh>
    <rPh sb="6" eb="7">
      <t>トウ</t>
    </rPh>
    <rPh sb="7" eb="9">
      <t>シュウエキ</t>
    </rPh>
    <rPh sb="9" eb="12">
      <t>メイサイショ</t>
    </rPh>
    <rPh sb="13" eb="15">
      <t>ベッシ</t>
    </rPh>
    <phoneticPr fontId="1"/>
  </si>
  <si>
    <t>また、必要な見直しを行っているか。</t>
    <rPh sb="3" eb="5">
      <t>ヒツヨウ</t>
    </rPh>
    <rPh sb="6" eb="8">
      <t>ミナオ</t>
    </rPh>
    <rPh sb="10" eb="11">
      <t>オコナ</t>
    </rPh>
    <phoneticPr fontId="1"/>
  </si>
  <si>
    <t>・事業区分間及び拠点区分間繰入金明細書（別紙3④）</t>
    <rPh sb="1" eb="5">
      <t>ジギョウクブン</t>
    </rPh>
    <rPh sb="5" eb="6">
      <t>カン</t>
    </rPh>
    <rPh sb="6" eb="7">
      <t>オヨ</t>
    </rPh>
    <rPh sb="8" eb="12">
      <t>キョテンクブン</t>
    </rPh>
    <rPh sb="12" eb="13">
      <t>カン</t>
    </rPh>
    <rPh sb="13" eb="14">
      <t>ク</t>
    </rPh>
    <rPh sb="14" eb="15">
      <t>イレ</t>
    </rPh>
    <rPh sb="15" eb="16">
      <t>キン</t>
    </rPh>
    <rPh sb="16" eb="19">
      <t>メイサイショ</t>
    </rPh>
    <rPh sb="20" eb="22">
      <t>ベッシ</t>
    </rPh>
    <phoneticPr fontId="1"/>
  </si>
  <si>
    <t>・基本財産及びその他の固定資産（有形・無形固定資産）の明細書（別紙3⑧）</t>
    <rPh sb="1" eb="3">
      <t>キホン</t>
    </rPh>
    <rPh sb="3" eb="5">
      <t>ザイサン</t>
    </rPh>
    <rPh sb="5" eb="6">
      <t>オヨ</t>
    </rPh>
    <rPh sb="9" eb="10">
      <t>タ</t>
    </rPh>
    <rPh sb="11" eb="13">
      <t>コテイ</t>
    </rPh>
    <rPh sb="13" eb="15">
      <t>シサン</t>
    </rPh>
    <rPh sb="16" eb="18">
      <t>ユウケイ</t>
    </rPh>
    <rPh sb="19" eb="21">
      <t>ムケイ</t>
    </rPh>
    <rPh sb="21" eb="25">
      <t>コテイシサン</t>
    </rPh>
    <rPh sb="27" eb="30">
      <t>メイサイショ</t>
    </rPh>
    <rPh sb="31" eb="33">
      <t>ベッシ</t>
    </rPh>
    <phoneticPr fontId="1"/>
  </si>
  <si>
    <t>・不具合箇所及び老朽建物・設備の対応</t>
    <rPh sb="6" eb="7">
      <t>オヨ</t>
    </rPh>
    <rPh sb="8" eb="10">
      <t>ロウキュウ</t>
    </rPh>
    <rPh sb="10" eb="12">
      <t>タテモノ</t>
    </rPh>
    <rPh sb="13" eb="15">
      <t>セツビ</t>
    </rPh>
    <phoneticPr fontId="1"/>
  </si>
  <si>
    <t>※表４に実施状況を記載すること</t>
    <rPh sb="1" eb="2">
      <t>ヒョウ</t>
    </rPh>
    <rPh sb="4" eb="6">
      <t>ジッシ</t>
    </rPh>
    <rPh sb="6" eb="8">
      <t>ジョウキョウ</t>
    </rPh>
    <rPh sb="9" eb="11">
      <t>キサイ</t>
    </rPh>
    <phoneticPr fontId="1"/>
  </si>
  <si>
    <t>⑤保健衛生・安全対策</t>
    <rPh sb="1" eb="3">
      <t>ホケン</t>
    </rPh>
    <rPh sb="3" eb="5">
      <t>エイセイ</t>
    </rPh>
    <rPh sb="6" eb="8">
      <t>アンゼン</t>
    </rPh>
    <rPh sb="8" eb="10">
      <t>タイサク</t>
    </rPh>
    <phoneticPr fontId="1"/>
  </si>
  <si>
    <t>・年度中途に入所した場合の健康診断の実施</t>
  </si>
  <si>
    <r>
      <t>○消防計画又は災害対応マニュアル（</t>
    </r>
    <r>
      <rPr>
        <sz val="11"/>
        <color theme="1"/>
        <rFont val="游ゴシック"/>
      </rPr>
      <t>計画）に次の災害への対応が定められているか。</t>
    </r>
  </si>
  <si>
    <t>（９） 一人ひとりの子どもを尊重する取組</t>
  </si>
  <si>
    <t>・寝返りのできない乳児は仰向けに寝かしているか</t>
  </si>
  <si>
    <t>目標量</t>
    <rPh sb="0" eb="3">
      <t>モクヒョウリョウ</t>
    </rPh>
    <phoneticPr fontId="1"/>
  </si>
  <si>
    <t>（１０）秘密の保持、個人情報の保護</t>
  </si>
  <si>
    <t>（３） 保育所内外の保安</t>
  </si>
  <si>
    <t>（４）共通経費</t>
    <rPh sb="3" eb="5">
      <t>キョウツウ</t>
    </rPh>
    <rPh sb="5" eb="7">
      <t>ケイヒ</t>
    </rPh>
    <phoneticPr fontId="1"/>
  </si>
  <si>
    <t>◎子どもの人格を尊重し、人権に配慮した接し方としてどのようなことに留意しているか</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</si>
  <si>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</si>
  <si>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（４） 危険防止</t>
  </si>
  <si>
    <t>具体的な内容</t>
  </si>
  <si>
    <t>◎指導計画が策定されているか</t>
  </si>
  <si>
    <t>契約年月日</t>
    <rPh sb="0" eb="2">
      <t>ケイヤク</t>
    </rPh>
    <rPh sb="2" eb="5">
      <t>ネンガッピ</t>
    </rPh>
    <phoneticPr fontId="1"/>
  </si>
  <si>
    <t>（１）全体的な計画･指導計画の策定の状況      ★確認資料：各計画</t>
  </si>
  <si>
    <t>（４） 利用者負担額の受領</t>
  </si>
  <si>
    <t>（２） 児童の健康状態の把握</t>
  </si>
  <si>
    <t>（３） 給食関係諸帳簿</t>
  </si>
  <si>
    <r>
      <t>（</t>
    </r>
    <r>
      <rPr>
        <sz val="11"/>
        <color theme="1"/>
        <rFont val="游ゴシック"/>
      </rPr>
      <t>７） 検食         ★確認資料：給食予定・実施献立表及び給食日誌（給食関係帳簿・様式１）</t>
    </r>
  </si>
  <si>
    <r>
      <t xml:space="preserve"> ◎（表１）児童数と保育士定数（児童数は、</t>
    </r>
    <r>
      <rPr>
        <b/>
        <sz val="11"/>
        <color theme="1"/>
        <rFont val="游ゴシック"/>
      </rPr>
      <t>年度当初における年齢</t>
    </r>
    <r>
      <rPr>
        <sz val="11"/>
        <color theme="1"/>
        <rFont val="游ゴシック"/>
      </rPr>
      <t>により記入してください｡)</t>
    </r>
    <rPh sb="3" eb="4">
      <t>ヒョウ</t>
    </rPh>
    <rPh sb="6" eb="9">
      <t>ジドウスウ</t>
    </rPh>
    <rPh sb="10" eb="13">
      <t>ホイクシ</t>
    </rPh>
    <rPh sb="13" eb="15">
      <t>テイスウ</t>
    </rPh>
    <rPh sb="16" eb="19">
      <t>ジドウスウ</t>
    </rPh>
    <rPh sb="21" eb="23">
      <t>ネンド</t>
    </rPh>
    <rPh sb="23" eb="25">
      <t>トウショ</t>
    </rPh>
    <rPh sb="29" eb="31">
      <t>ネンレイ</t>
    </rPh>
    <rPh sb="34" eb="36">
      <t>キニュウ</t>
    </rPh>
    <phoneticPr fontId="1"/>
  </si>
  <si>
    <t>（６） 栄養摂取量、食糧構成　★確認資料：栄養出納表（給食関係帳簿・様式４）</t>
    <rPh sb="4" eb="6">
      <t>エイヨウ</t>
    </rPh>
    <rPh sb="6" eb="8">
      <t>セッシュ</t>
    </rPh>
    <rPh sb="8" eb="9">
      <t>リョウ</t>
    </rPh>
    <rPh sb="10" eb="12">
      <t>ショクリョウ</t>
    </rPh>
    <rPh sb="12" eb="14">
      <t>コウセイ</t>
    </rPh>
    <rPh sb="16" eb="18">
      <t>カクニン</t>
    </rPh>
    <rPh sb="18" eb="20">
      <t>シリョウ</t>
    </rPh>
    <rPh sb="21" eb="23">
      <t>エイヨウ</t>
    </rPh>
    <rPh sb="23" eb="25">
      <t>スイトウ</t>
    </rPh>
    <rPh sb="25" eb="26">
      <t>ヒョウ</t>
    </rPh>
    <rPh sb="27" eb="29">
      <t>キュウショク</t>
    </rPh>
    <rPh sb="29" eb="31">
      <t>カンケイ</t>
    </rPh>
    <rPh sb="31" eb="33">
      <t>チョウボ</t>
    </rPh>
    <rPh sb="34" eb="36">
      <t>ヨウシキ</t>
    </rPh>
    <phoneticPr fontId="1"/>
  </si>
  <si>
    <t>（１２）保存食</t>
  </si>
  <si>
    <r>
      <t>〇</t>
    </r>
    <r>
      <rPr>
        <sz val="11"/>
        <color theme="1"/>
        <rFont val="游ゴシック"/>
      </rPr>
      <t>1カ月単位変形労働時間制に関して協定を締結又は就業規則に規定しているか（1年単位変形労働</t>
    </r>
  </si>
  <si>
    <t>7　連携施設について</t>
    <rPh sb="2" eb="4">
      <t>レンケイ</t>
    </rPh>
    <rPh sb="4" eb="6">
      <t>シセツ</t>
    </rPh>
    <phoneticPr fontId="1"/>
  </si>
  <si>
    <t xml:space="preserve">８　会計経理  </t>
  </si>
  <si>
    <t>（１） 流動資産　 　★確認資料：現金出納帳、預金（貯金）出納帳、預金等の残高証明書、勘定票綴</t>
  </si>
  <si>
    <t>１３　給付費の運用状況</t>
    <rPh sb="3" eb="5">
      <t>キュウフ</t>
    </rPh>
    <rPh sb="5" eb="6">
      <t>ヒ</t>
    </rPh>
    <rPh sb="7" eb="9">
      <t>ウンヨウ</t>
    </rPh>
    <rPh sb="9" eb="11">
      <t>ジョウキョウ</t>
    </rPh>
    <phoneticPr fontId="1"/>
  </si>
  <si>
    <t>（２） 給付費対象外経費（給付費の使途範囲（小規模保育事業に係る人件費・管理費・事業費）外の経費）</t>
    <rPh sb="4" eb="6">
      <t>キュウフ</t>
    </rPh>
    <rPh sb="13" eb="15">
      <t>キュウフ</t>
    </rPh>
    <rPh sb="22" eb="25">
      <t>ショウキボ</t>
    </rPh>
    <rPh sb="27" eb="29">
      <t>ジギョウ</t>
    </rPh>
    <phoneticPr fontId="1"/>
  </si>
  <si>
    <t>防火設備定期点検</t>
    <rPh sb="0" eb="2">
      <t>ボウカ</t>
    </rPh>
    <rPh sb="2" eb="4">
      <t>セツビ</t>
    </rPh>
    <rPh sb="4" eb="6">
      <t>テイキ</t>
    </rPh>
    <rPh sb="6" eb="8">
      <t>テンケン</t>
    </rPh>
    <phoneticPr fontId="1"/>
  </si>
  <si>
    <t>６月</t>
    <rPh sb="1" eb="2">
      <t>ガツ</t>
    </rPh>
    <phoneticPr fontId="1"/>
  </si>
  <si>
    <t>処遇改善等加算</t>
    <rPh sb="0" eb="2">
      <t>ショグウ</t>
    </rPh>
    <rPh sb="2" eb="4">
      <t>カイゼン</t>
    </rPh>
    <rPh sb="4" eb="5">
      <t>トウ</t>
    </rPh>
    <rPh sb="5" eb="7">
      <t>カサン</t>
    </rPh>
    <phoneticPr fontId="1"/>
  </si>
  <si>
    <t>　　「有」の場合、休所した日</t>
    <rPh sb="3" eb="4">
      <t>ア</t>
    </rPh>
    <rPh sb="6" eb="8">
      <t>バアイ</t>
    </rPh>
    <rPh sb="9" eb="11">
      <t>キュウショ</t>
    </rPh>
    <rPh sb="13" eb="14">
      <t>ヒ</t>
    </rPh>
    <phoneticPr fontId="1"/>
  </si>
  <si>
    <t>　　「有」の場合、保護者への説明・周知方法</t>
    <rPh sb="3" eb="4">
      <t>ア</t>
    </rPh>
    <rPh sb="6" eb="8">
      <t>バアイ</t>
    </rPh>
    <rPh sb="9" eb="12">
      <t>ホゴシャ</t>
    </rPh>
    <rPh sb="14" eb="16">
      <t>セツメイ</t>
    </rPh>
    <rPh sb="17" eb="19">
      <t>シュウチ</t>
    </rPh>
    <rPh sb="19" eb="21">
      <t>ホウホウ</t>
    </rPh>
    <phoneticPr fontId="1"/>
  </si>
  <si>
    <t>○収入証憑をすべて10年間保管されているか</t>
    <rPh sb="11" eb="13">
      <t>ネンカン</t>
    </rPh>
    <phoneticPr fontId="1"/>
  </si>
  <si>
    <r>
      <t>◎事故</t>
    </r>
    <r>
      <rPr>
        <sz val="11"/>
        <color theme="1"/>
        <rFont val="游ゴシック"/>
      </rPr>
      <t>（病院受診したすべてのけが及び誤食及び異物混入含む）が発生した場合、事故3日以内に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6" eb="27">
      <t>フク</t>
    </rPh>
    <rPh sb="30" eb="32">
      <t>ハッセイ</t>
    </rPh>
    <rPh sb="34" eb="36">
      <t>バアイ</t>
    </rPh>
    <rPh sb="37" eb="39">
      <t>ジコ</t>
    </rPh>
    <rPh sb="40" eb="41">
      <t>ニチ</t>
    </rPh>
    <rPh sb="41" eb="43">
      <t>イナイ</t>
    </rPh>
    <phoneticPr fontId="1"/>
  </si>
  <si>
    <t>・調味料による食塩摂取状況</t>
  </si>
  <si>
    <t>・苦情の受付件数</t>
  </si>
  <si>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</si>
  <si>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○カーテン・絨毯（2㎡超）等は防炎性能を有しているか</t>
    <rPh sb="6" eb="8">
      <t>ジュウタン</t>
    </rPh>
    <rPh sb="11" eb="12">
      <t>コ</t>
    </rPh>
    <rPh sb="13" eb="14">
      <t>トウ</t>
    </rPh>
    <rPh sb="15" eb="18">
      <t>ボウエンセイ</t>
    </rPh>
    <rPh sb="18" eb="19">
      <t>ノウ</t>
    </rPh>
    <rPh sb="20" eb="21">
      <t>ユウ</t>
    </rPh>
    <phoneticPr fontId="1"/>
  </si>
  <si>
    <r>
      <t xml:space="preserve">（２） </t>
    </r>
    <r>
      <rPr>
        <sz val="11"/>
        <color theme="1"/>
        <rFont val="游ゴシック"/>
      </rPr>
      <t>管理者の設置状況　  ★確認資料：出勤簿、給与台帳</t>
    </r>
    <rPh sb="4" eb="7">
      <t>カンリシャ</t>
    </rPh>
    <phoneticPr fontId="1"/>
  </si>
  <si>
    <t>給食</t>
    <rPh sb="0" eb="2">
      <t>キュウショク</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</si>
  <si>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</si>
  <si>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○次の項目について危険個所等がないか</t>
    <rPh sb="1" eb="2">
      <t>ツギ</t>
    </rPh>
    <rPh sb="3" eb="5">
      <t>コウモク</t>
    </rPh>
    <rPh sb="9" eb="11">
      <t>キケン</t>
    </rPh>
    <rPh sb="11" eb="13">
      <t>カショ</t>
    </rPh>
    <rPh sb="13" eb="14">
      <t>トウ</t>
    </rPh>
    <phoneticPr fontId="1"/>
  </si>
  <si>
    <t>・階段、ベランダ、窓等に転落防止のための設備があるか</t>
    <rPh sb="1" eb="3">
      <t>カイダン</t>
    </rPh>
    <rPh sb="9" eb="10">
      <t>マド</t>
    </rPh>
    <rPh sb="10" eb="11">
      <t>トウ</t>
    </rPh>
    <rPh sb="12" eb="14">
      <t>テンラク</t>
    </rPh>
    <rPh sb="14" eb="16">
      <t>ボウシ</t>
    </rPh>
    <rPh sb="20" eb="22">
      <t>セツビ</t>
    </rPh>
    <phoneticPr fontId="1"/>
  </si>
  <si>
    <t>食事の提供について自園調理又は連携施設等からの搬入以外の方法による場合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19" eb="20">
      <t>トウ</t>
    </rPh>
    <rPh sb="23" eb="25">
      <t>ハンニュウ</t>
    </rPh>
    <rPh sb="25" eb="27">
      <t>イガイ</t>
    </rPh>
    <rPh sb="28" eb="30">
      <t>ホウホウ</t>
    </rPh>
    <rPh sb="33" eb="35">
      <t>バアイ</t>
    </rPh>
    <phoneticPr fontId="1"/>
  </si>
  <si>
    <t>〇通園用のための自動車を運行しているか</t>
    <rPh sb="1" eb="3">
      <t>ツウエン</t>
    </rPh>
    <rPh sb="3" eb="4">
      <t>ヨウ</t>
    </rPh>
    <rPh sb="8" eb="11">
      <t>ジドウシャ</t>
    </rPh>
    <rPh sb="12" eb="14">
      <t>ウンコウ</t>
    </rPh>
    <phoneticPr fontId="1"/>
  </si>
  <si>
    <t>・非常口、非常階段、避難経路について危険個所はないか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</si>
  <si>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○収入決議（伺）がなされているか</t>
  </si>
  <si>
    <t>○施設内外の設備等（遊具を含む。）について、チェックリストによる安全点検を行っているか</t>
  </si>
  <si>
    <t>・毎月１回程度安全点検を実施しているか</t>
  </si>
  <si>
    <t>○調理の外部委託を行っている場合、契約内容等は遵守されているか</t>
  </si>
  <si>
    <t>○門扉等は、常時施錠等し、児童の飛び出し等による保育中の事故防止に努めているか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7">
      <t>ホイクチュウ</t>
    </rPh>
    <rPh sb="28" eb="30">
      <t>ジコ</t>
    </rPh>
    <rPh sb="30" eb="32">
      <t>ボウシ</t>
    </rPh>
    <rPh sb="33" eb="34">
      <t>ツト</t>
    </rPh>
    <phoneticPr fontId="1"/>
  </si>
  <si>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</si>
  <si>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・様々な場面や時間帯を想定した実践的な不審者対応訓練の実施</t>
  </si>
  <si>
    <t>・その他の具体的な対策　　　　　　　　　　　　　　　　　　</t>
  </si>
  <si>
    <t>熱感知</t>
  </si>
  <si>
    <t>〇プール管理日誌を整備し、気温、水温、利用人数、遊離残留塩素濃度等の必要事項を記録しているか</t>
    <rPh sb="4" eb="6">
      <t>カンリ</t>
    </rPh>
    <rPh sb="6" eb="8">
      <t>ニッシ</t>
    </rPh>
    <rPh sb="9" eb="11">
      <t>セイビ</t>
    </rPh>
    <rPh sb="13" eb="15">
      <t>キオン</t>
    </rPh>
    <rPh sb="16" eb="18">
      <t>スイオン</t>
    </rPh>
    <rPh sb="19" eb="21">
      <t>リヨウ</t>
    </rPh>
    <rPh sb="21" eb="23">
      <t>ニンズウ</t>
    </rPh>
    <rPh sb="24" eb="26">
      <t>ユウリ</t>
    </rPh>
    <rPh sb="26" eb="28">
      <t>ザンリュウ</t>
    </rPh>
    <rPh sb="28" eb="30">
      <t>エンソ</t>
    </rPh>
    <rPh sb="30" eb="32">
      <t>ノウド</t>
    </rPh>
    <rPh sb="32" eb="33">
      <t>トウ</t>
    </rPh>
    <rPh sb="34" eb="36">
      <t>ヒツヨウ</t>
    </rPh>
    <rPh sb="36" eb="38">
      <t>ジコウ</t>
    </rPh>
    <rPh sb="39" eb="41">
      <t>キロク</t>
    </rPh>
    <phoneticPr fontId="1"/>
  </si>
  <si>
    <r>
      <t>「有」の場合、</t>
    </r>
    <r>
      <rPr>
        <sz val="11"/>
        <color theme="1"/>
        <rFont val="游ゴシック"/>
      </rPr>
      <t>その理由</t>
    </r>
    <rPh sb="1" eb="2">
      <t>ア</t>
    </rPh>
    <rPh sb="4" eb="6">
      <t>バアイ</t>
    </rPh>
    <rPh sb="9" eb="11">
      <t>リユウ</t>
    </rPh>
    <phoneticPr fontId="1"/>
  </si>
  <si>
    <t>り徹底しているか</t>
  </si>
  <si>
    <t>○送迎用の駐車場及び園周辺の通園路に危険箇所はないか</t>
    <rPh sb="1" eb="4">
      <t>ソウゲイヨウ</t>
    </rPh>
    <rPh sb="5" eb="8">
      <t>チュウシャジョウ</t>
    </rPh>
    <rPh sb="8" eb="9">
      <t>オヨ</t>
    </rPh>
    <rPh sb="10" eb="11">
      <t>エン</t>
    </rPh>
    <rPh sb="11" eb="13">
      <t>シュウヘン</t>
    </rPh>
    <rPh sb="14" eb="16">
      <t>ツウエン</t>
    </rPh>
    <rPh sb="16" eb="17">
      <t>ロ</t>
    </rPh>
    <rPh sb="18" eb="20">
      <t>キケン</t>
    </rPh>
    <rPh sb="20" eb="22">
      <t>カショ</t>
    </rPh>
    <phoneticPr fontId="1"/>
  </si>
  <si>
    <t>められるもの</t>
  </si>
  <si>
    <t>〇【送迎バスを運行する園のみご回答ください】</t>
    <rPh sb="2" eb="4">
      <t>ソウゲイ</t>
    </rPh>
    <rPh sb="7" eb="9">
      <t>ウンコウ</t>
    </rPh>
    <rPh sb="11" eb="12">
      <t>エン</t>
    </rPh>
    <rPh sb="15" eb="17">
      <t>カイトウ</t>
    </rPh>
    <phoneticPr fontId="1"/>
  </si>
  <si>
    <t>○慶弔費を給付費から支出している場合、慶弔見舞金規程等に基づいているか</t>
    <rPh sb="1" eb="3">
      <t>ケイチョウ</t>
    </rPh>
    <rPh sb="3" eb="4">
      <t>ヒ</t>
    </rPh>
    <rPh sb="5" eb="7">
      <t>キュウフ</t>
    </rPh>
    <rPh sb="7" eb="8">
      <t>ヒ</t>
    </rPh>
    <rPh sb="10" eb="12">
      <t>シシュツ</t>
    </rPh>
    <rPh sb="16" eb="18">
      <t>バアイ</t>
    </rPh>
    <rPh sb="19" eb="21">
      <t>ケイチョウ</t>
    </rPh>
    <rPh sb="21" eb="23">
      <t>ミマイ</t>
    </rPh>
    <rPh sb="23" eb="24">
      <t>キン</t>
    </rPh>
    <rPh sb="24" eb="26">
      <t>キテイ</t>
    </rPh>
    <rPh sb="26" eb="27">
      <t>トウ</t>
    </rPh>
    <rPh sb="28" eb="29">
      <t>モト</t>
    </rPh>
    <phoneticPr fontId="1"/>
  </si>
  <si>
    <t>◎事故防止や安全管理に関し、職員会議で取り上げるなど、職員の共通理解を図っているか</t>
  </si>
  <si>
    <t>○年に１回、消防署の指導を受けているか   　　　</t>
  </si>
  <si>
    <t>サイレン</t>
  </si>
  <si>
    <t>について、合理的な基準に基づいて適正に各事業費で算出されているか。</t>
    <rPh sb="5" eb="8">
      <t>ゴウリテキ</t>
    </rPh>
    <rPh sb="9" eb="11">
      <t>キジュン</t>
    </rPh>
    <rPh sb="12" eb="13">
      <t>モト</t>
    </rPh>
    <rPh sb="16" eb="18">
      <t>テキセイ</t>
    </rPh>
    <rPh sb="19" eb="23">
      <t>カクジギョウヒ</t>
    </rPh>
    <rPh sb="24" eb="26">
      <t>サンシュツ</t>
    </rPh>
    <phoneticPr fontId="1"/>
  </si>
  <si>
    <t>　・障がいのある子ども</t>
  </si>
  <si>
    <t>○防火管理者は、管理、監督の地位の者で、講習を受講しているか</t>
  </si>
  <si>
    <r>
      <t>○「母性健康管理のための休暇等</t>
    </r>
    <r>
      <rPr>
        <sz val="11"/>
        <color theme="1"/>
        <rFont val="游ゴシック"/>
      </rPr>
      <t>、育児・介護休業」について、定めているか</t>
    </r>
    <rPh sb="16" eb="18">
      <t>イクジ</t>
    </rPh>
    <rPh sb="19" eb="21">
      <t>カイゴ</t>
    </rPh>
    <rPh sb="21" eb="23">
      <t>キュウギョウ</t>
    </rPh>
    <phoneticPr fontId="1"/>
  </si>
  <si>
    <t>週案</t>
    <rPh sb="0" eb="2">
      <t>シュウアン</t>
    </rPh>
    <phoneticPr fontId="1"/>
  </si>
  <si>
    <t>※行っている場合、契約書の写しを添付すること</t>
  </si>
  <si>
    <t>5.保護者への教育・周知</t>
    <rPh sb="2" eb="5">
      <t>ホゴシャ</t>
    </rPh>
    <rPh sb="7" eb="9">
      <t>キョウイク</t>
    </rPh>
    <rPh sb="10" eb="12">
      <t>シュウチ</t>
    </rPh>
    <phoneticPr fontId="1"/>
  </si>
  <si>
    <r>
      <t>・</t>
    </r>
    <r>
      <rPr>
        <sz val="11"/>
        <color theme="1"/>
        <rFont val="游ゴシック"/>
      </rPr>
      <t>保護者や警察等関係機関との緊急時に備えた連絡体制や協力体制の整備</t>
    </r>
    <rPh sb="1" eb="4">
      <t>ホゴシャ</t>
    </rPh>
    <rPh sb="14" eb="17">
      <t>キンキュウジ</t>
    </rPh>
    <rPh sb="18" eb="19">
      <t>ソナ</t>
    </rPh>
    <rPh sb="21" eb="25">
      <t>レンラクタイセイ</t>
    </rPh>
    <rPh sb="26" eb="28">
      <t>キョウリョク</t>
    </rPh>
    <rPh sb="28" eb="30">
      <t>タイセイ</t>
    </rPh>
    <rPh sb="31" eb="33">
      <t>セイビ</t>
    </rPh>
    <phoneticPr fontId="1"/>
  </si>
  <si>
    <t>通常検便実施者数</t>
  </si>
  <si>
    <t>非常ベル</t>
    <rPh sb="0" eb="2">
      <t>ヒジョウ</t>
    </rPh>
    <phoneticPr fontId="1"/>
  </si>
  <si>
    <t>・原子力災害　</t>
  </si>
  <si>
    <t>無</t>
    <rPh sb="0" eb="1">
      <t>ム</t>
    </rPh>
    <phoneticPr fontId="1"/>
  </si>
  <si>
    <t>９月</t>
    <rPh sb="1" eb="2">
      <t>ガツ</t>
    </rPh>
    <phoneticPr fontId="1"/>
  </si>
  <si>
    <t>○法人本部や他の保育所など、他の拠点(サービス)区分への繰入金支出があるか</t>
  </si>
  <si>
    <t>屋内消火栓</t>
  </si>
  <si>
    <t>○施設内の見やすいところに避難経路図を掲示しているか</t>
  </si>
  <si>
    <t>　※長期的な指導計画</t>
  </si>
  <si>
    <t xml:space="preserve">　・３歳未満児   </t>
  </si>
  <si>
    <t>地域型保育給付費収入</t>
    <rPh sb="8" eb="10">
      <t>シュウニュウ</t>
    </rPh>
    <phoneticPr fontId="1"/>
  </si>
  <si>
    <t>全職員に周知しているか</t>
  </si>
  <si>
    <t>◎指導計画に基づく保育内容の見直しを行い、改善を図っているか</t>
    <rPh sb="1" eb="3">
      <t>シドウ</t>
    </rPh>
    <rPh sb="3" eb="5">
      <t>ケイカク</t>
    </rPh>
    <rPh sb="6" eb="7">
      <t>モト</t>
    </rPh>
    <rPh sb="9" eb="11">
      <t>ホイク</t>
    </rPh>
    <rPh sb="11" eb="13">
      <t>ナイヨウ</t>
    </rPh>
    <rPh sb="14" eb="16">
      <t>ミナオ</t>
    </rPh>
    <rPh sb="18" eb="19">
      <t>オコナ</t>
    </rPh>
    <rPh sb="21" eb="23">
      <t>カイゼン</t>
    </rPh>
    <rPh sb="24" eb="25">
      <t>ハカ</t>
    </rPh>
    <phoneticPr fontId="1"/>
  </si>
  <si>
    <t>◎次の諸帳簿は記録されているか</t>
  </si>
  <si>
    <t>年</t>
  </si>
  <si>
    <t>・保育指導日誌</t>
  </si>
  <si>
    <t>金　額（円）</t>
    <rPh sb="0" eb="1">
      <t>キン</t>
    </rPh>
    <rPh sb="2" eb="3">
      <t>ガク</t>
    </rPh>
    <rPh sb="4" eb="5">
      <t>エン</t>
    </rPh>
    <phoneticPr fontId="1"/>
  </si>
  <si>
    <t>・保育の提供の記録</t>
    <rPh sb="1" eb="3">
      <t>ホイク</t>
    </rPh>
    <rPh sb="4" eb="6">
      <t>テイキョウ</t>
    </rPh>
    <rPh sb="7" eb="9">
      <t>キロク</t>
    </rPh>
    <phoneticPr fontId="1"/>
  </si>
  <si>
    <t>連携施設名</t>
    <rPh sb="0" eb="2">
      <t>レンケイ</t>
    </rPh>
    <rPh sb="2" eb="4">
      <t>シセツ</t>
    </rPh>
    <rPh sb="4" eb="5">
      <t>メイ</t>
    </rPh>
    <phoneticPr fontId="1"/>
  </si>
  <si>
    <t>送迎方法</t>
    <rPh sb="0" eb="2">
      <t>ソウゲイ</t>
    </rPh>
    <phoneticPr fontId="1"/>
  </si>
  <si>
    <t>○登降所時、児童の状況について保護者から引継ぎが行われているか</t>
  </si>
  <si>
    <t>◎住民への保育情報の提供や、保育に関する相談への助言を行っているか</t>
  </si>
  <si>
    <t>○修繕積立資産への積立支出があるか</t>
  </si>
  <si>
    <t>・入所時の健康診断の実施</t>
  </si>
  <si>
    <t>・投薬する場合は、保護者からの依頼書等に基づいて適切に対応しているか</t>
    <rPh sb="1" eb="3">
      <t>トウヤク</t>
    </rPh>
    <rPh sb="5" eb="7">
      <t>バアイ</t>
    </rPh>
    <rPh sb="9" eb="12">
      <t>ホゴシャ</t>
    </rPh>
    <rPh sb="15" eb="18">
      <t>イライショ</t>
    </rPh>
    <rPh sb="18" eb="19">
      <t>トウ</t>
    </rPh>
    <rPh sb="20" eb="21">
      <t>モト</t>
    </rPh>
    <rPh sb="24" eb="26">
      <t>テキセツ</t>
    </rPh>
    <rPh sb="27" eb="29">
      <t>タイオウ</t>
    </rPh>
    <phoneticPr fontId="1"/>
  </si>
  <si>
    <t>○登降所時において、児童の健康状態や服装等の異常の有無等について十分観察しているか。
　</t>
  </si>
  <si>
    <t>○乳幼児突然死症候群(SIDS)の予防</t>
  </si>
  <si>
    <t>休日保育加算</t>
  </si>
  <si>
    <t>○アレルギ―児の生活上の留意点を把握し、プール活動や屋外活動（日光・花粉等）等において配慮し</t>
    <rPh sb="6" eb="7">
      <t>ジ</t>
    </rPh>
    <rPh sb="8" eb="10">
      <t>セイカツ</t>
    </rPh>
    <rPh sb="10" eb="11">
      <t>ジョウ</t>
    </rPh>
    <rPh sb="12" eb="15">
      <t>リュウイテン</t>
    </rPh>
    <rPh sb="16" eb="18">
      <t>ハアク</t>
    </rPh>
    <rPh sb="23" eb="25">
      <t>カツドウ</t>
    </rPh>
    <rPh sb="26" eb="28">
      <t>オクガイ</t>
    </rPh>
    <rPh sb="28" eb="30">
      <t>カツドウ</t>
    </rPh>
    <rPh sb="31" eb="33">
      <t>ニッコウ</t>
    </rPh>
    <rPh sb="34" eb="36">
      <t>カフン</t>
    </rPh>
    <rPh sb="36" eb="37">
      <t>トウ</t>
    </rPh>
    <rPh sb="38" eb="39">
      <t>ナド</t>
    </rPh>
    <rPh sb="43" eb="45">
      <t>ハイリョ</t>
    </rPh>
    <phoneticPr fontId="1"/>
  </si>
  <si>
    <t xml:space="preserve">○給食打合せ会議の開催状況 </t>
  </si>
  <si>
    <r>
      <t>◆小規模保育事業所台帳</t>
    </r>
    <r>
      <rPr>
        <sz val="14"/>
        <color theme="1"/>
        <rFont val="游ゴシック"/>
      </rPr>
      <t>･･･別紙③</t>
    </r>
    <rPh sb="1" eb="4">
      <t>ショウキボ</t>
    </rPh>
    <rPh sb="4" eb="6">
      <t>ホイク</t>
    </rPh>
    <rPh sb="6" eb="9">
      <t>ジギョウショ</t>
    </rPh>
    <rPh sb="9" eb="11">
      <t>ダイチョウ</t>
    </rPh>
    <rPh sb="14" eb="16">
      <t>ベッシ</t>
    </rPh>
    <phoneticPr fontId="1"/>
  </si>
  <si>
    <t>○３歳未満児の喫食開始時間</t>
  </si>
  <si>
    <t>滑り台</t>
    <rPh sb="0" eb="1">
      <t>スベ</t>
    </rPh>
    <rPh sb="2" eb="3">
      <t>ダイ</t>
    </rPh>
    <phoneticPr fontId="1"/>
  </si>
  <si>
    <t xml:space="preserve"> 午前のおやつ</t>
  </si>
  <si>
    <t>〇経理規程に沿った会計処理がされているか。</t>
    <rPh sb="1" eb="3">
      <t>ケイリ</t>
    </rPh>
    <rPh sb="3" eb="5">
      <t>キテイ</t>
    </rPh>
    <rPh sb="6" eb="7">
      <t>ソ</t>
    </rPh>
    <rPh sb="9" eb="11">
      <t>カイケイ</t>
    </rPh>
    <rPh sb="11" eb="13">
      <t>ショリ</t>
    </rPh>
    <phoneticPr fontId="1"/>
  </si>
  <si>
    <t xml:space="preserve">・栄養出納表 </t>
  </si>
  <si>
    <t>・食品受払出簿</t>
    <rPh sb="1" eb="3">
      <t>ショクヒン</t>
    </rPh>
    <rPh sb="3" eb="5">
      <t>ウケハライ</t>
    </rPh>
    <rPh sb="5" eb="6">
      <t>ダ</t>
    </rPh>
    <rPh sb="6" eb="7">
      <t>ボ</t>
    </rPh>
    <phoneticPr fontId="1"/>
  </si>
  <si>
    <t>・給食用スキムミルク受払台帳（注）</t>
  </si>
  <si>
    <t>全職員で共有しているか。</t>
    <rPh sb="0" eb="3">
      <t>ゼンショクイン</t>
    </rPh>
    <rPh sb="4" eb="6">
      <t>キョウユウ</t>
    </rPh>
    <phoneticPr fontId="1"/>
  </si>
  <si>
    <t>○献立表は作成されているか</t>
  </si>
  <si>
    <t>食物アレルギーのある子への対応</t>
  </si>
  <si>
    <t xml:space="preserve">○－20℃以下で保存しているか </t>
  </si>
  <si>
    <t>　通帳等保管・管理状況</t>
    <rPh sb="1" eb="3">
      <t>ツウチョウ</t>
    </rPh>
    <rPh sb="3" eb="4">
      <t>トウ</t>
    </rPh>
    <rPh sb="4" eb="6">
      <t>ホカン</t>
    </rPh>
    <rPh sb="7" eb="9">
      <t>カンリ</t>
    </rPh>
    <rPh sb="9" eb="11">
      <t>ジョウキョウ</t>
    </rPh>
    <phoneticPr fontId="1"/>
  </si>
  <si>
    <t>○インターネットバンキングを利用しているか</t>
    <rPh sb="14" eb="16">
      <t>リヨウ</t>
    </rPh>
    <phoneticPr fontId="1"/>
  </si>
  <si>
    <t>購入物品
発注工事名</t>
    <rPh sb="0" eb="2">
      <t>コウニュウ</t>
    </rPh>
    <rPh sb="2" eb="4">
      <t>ブッピン</t>
    </rPh>
    <rPh sb="5" eb="7">
      <t>ハッチュウ</t>
    </rPh>
    <rPh sb="7" eb="9">
      <t>コウジ</t>
    </rPh>
    <rPh sb="9" eb="10">
      <t>メイ</t>
    </rPh>
    <phoneticPr fontId="1"/>
  </si>
  <si>
    <t>合　　計</t>
    <rPh sb="0" eb="1">
      <t>ア</t>
    </rPh>
    <rPh sb="3" eb="4">
      <t>ケイ</t>
    </rPh>
    <phoneticPr fontId="1"/>
  </si>
  <si>
    <t>○上記「有」の場合、その内容</t>
    <rPh sb="1" eb="3">
      <t>ジョウキ</t>
    </rPh>
    <rPh sb="4" eb="5">
      <t>ア</t>
    </rPh>
    <rPh sb="7" eb="9">
      <t>バアイ</t>
    </rPh>
    <rPh sb="12" eb="14">
      <t>ナイヨウ</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</si>
  <si>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</si>
  <si>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 xml:space="preserve">○支出決議（伺）がされているか </t>
  </si>
  <si>
    <t>ア　 前期末支払資金残高の取り崩し</t>
  </si>
  <si>
    <t>○職員が立て替え払いを行っていないか</t>
    <rPh sb="1" eb="3">
      <t>ショクイン</t>
    </rPh>
    <rPh sb="4" eb="5">
      <t>タ</t>
    </rPh>
    <rPh sb="6" eb="7">
      <t>カ</t>
    </rPh>
    <rPh sb="8" eb="9">
      <t>ハラ</t>
    </rPh>
    <rPh sb="11" eb="12">
      <t>オコナ</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</si>
  <si>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</si>
  <si>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6">
      <t>コウジ</t>
    </rPh>
    <rPh sb="16" eb="18">
      <t>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</si>
  <si>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t>□給付費の請求金額の算定に誤りはないか</t>
    <rPh sb="1" eb="3">
      <t>キュウフ</t>
    </rPh>
    <rPh sb="3" eb="4">
      <t>ヒ</t>
    </rPh>
    <rPh sb="4" eb="5">
      <t>シヒ</t>
    </rPh>
    <rPh sb="5" eb="7">
      <t>セイキュウ</t>
    </rPh>
    <rPh sb="7" eb="9">
      <t>キンガク</t>
    </rPh>
    <rPh sb="10" eb="12">
      <t>サンテイ</t>
    </rPh>
    <rPh sb="13" eb="14">
      <t>アヤマ</t>
    </rPh>
    <phoneticPr fontId="1"/>
  </si>
  <si>
    <t>預貯金通帳</t>
    <rPh sb="0" eb="3">
      <t>ヨチョキン</t>
    </rPh>
    <rPh sb="3" eb="5">
      <t>ツウチョウ</t>
    </rPh>
    <phoneticPr fontId="1"/>
  </si>
  <si>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</si>
  <si>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○給付費対象外経費(職員のみの食事代等）について、給付費以外のどの収入を充当したかを帳簿上整理されているか</t>
    <rPh sb="1" eb="3">
      <t>キュウフ</t>
    </rPh>
    <rPh sb="25" eb="27">
      <t>キュウフ</t>
    </rPh>
    <phoneticPr fontId="1"/>
  </si>
  <si>
    <t>□法人役員と保育園業務を兼務している職員は、本加算を役員報酬に充てていないか</t>
    <rPh sb="1" eb="3">
      <t>ホウジン</t>
    </rPh>
    <rPh sb="3" eb="5">
      <t>ヤクイン</t>
    </rPh>
    <rPh sb="6" eb="9">
      <t>ホイクエン</t>
    </rPh>
    <rPh sb="9" eb="11">
      <t>ギョウム</t>
    </rPh>
    <rPh sb="12" eb="14">
      <t>ケンム</t>
    </rPh>
    <rPh sb="18" eb="20">
      <t>ショクイン</t>
    </rPh>
    <rPh sb="22" eb="23">
      <t>ホン</t>
    </rPh>
    <rPh sb="23" eb="25">
      <t>カサン</t>
    </rPh>
    <rPh sb="26" eb="28">
      <t>ヤクイン</t>
    </rPh>
    <rPh sb="28" eb="30">
      <t>ホウシュウ</t>
    </rPh>
    <rPh sb="31" eb="32">
      <t>ア</t>
    </rPh>
    <phoneticPr fontId="1"/>
  </si>
  <si>
    <t>取崩の有無</t>
    <rPh sb="0" eb="2">
      <t>トリクズシ</t>
    </rPh>
    <rPh sb="3" eb="5">
      <t>ウム</t>
    </rPh>
    <phoneticPr fontId="1"/>
  </si>
  <si>
    <t>□複数の事業区分、拠点区分またはサービス区分に共通する収入・支出を、合理的な基準に基づいて</t>
    <rPh sb="1" eb="3">
      <t>フクスウ</t>
    </rPh>
    <rPh sb="4" eb="6">
      <t>ジギョウ</t>
    </rPh>
    <rPh sb="6" eb="8">
      <t>クブン</t>
    </rPh>
    <rPh sb="9" eb="11">
      <t>キョテン</t>
    </rPh>
    <rPh sb="11" eb="13">
      <t>クブン</t>
    </rPh>
    <rPh sb="20" eb="22">
      <t>クブン</t>
    </rPh>
    <rPh sb="23" eb="25">
      <t>キョウツウ</t>
    </rPh>
    <rPh sb="27" eb="29">
      <t>シュウニュウ</t>
    </rPh>
    <rPh sb="30" eb="32">
      <t>シシュツ</t>
    </rPh>
    <rPh sb="34" eb="37">
      <t>ゴウリテキ</t>
    </rPh>
    <rPh sb="38" eb="40">
      <t>キジュン</t>
    </rPh>
    <rPh sb="41" eb="42">
      <t>モト</t>
    </rPh>
    <phoneticPr fontId="1"/>
  </si>
  <si>
    <t>○月次試算表を作成し、毎月、理事長に提出されているか</t>
  </si>
  <si>
    <t>○預金残高は金融機関の残高証明書と一致するか（3月31日現在）</t>
  </si>
  <si>
    <t>(１)法人本部や他の保育所など、他の拠点（サービス）区分への繰入金支出があるか</t>
  </si>
  <si>
    <t>※有の場合、その内容や原資は何か（該当する場合は○を選択）</t>
    <rPh sb="21" eb="23">
      <t>バアイ</t>
    </rPh>
    <rPh sb="26" eb="28">
      <t>センタク</t>
    </rPh>
    <phoneticPr fontId="1"/>
  </si>
  <si>
    <t>○本部拠点区分(サービス区分)で支出すべき経費が小規模保育事業所拠点区分(サービス区分)で支出されていないか</t>
    <rPh sb="24" eb="27">
      <t>ショウキボ</t>
    </rPh>
    <rPh sb="27" eb="29">
      <t>ホイク</t>
    </rPh>
    <rPh sb="29" eb="31">
      <t>ジギョウ</t>
    </rPh>
    <rPh sb="31" eb="32">
      <t>ショ</t>
    </rPh>
    <phoneticPr fontId="1"/>
  </si>
  <si>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</si>
  <si>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障がい児保育加算</t>
    <rPh sb="0" eb="1">
      <t>ショウ</t>
    </rPh>
    <rPh sb="3" eb="4">
      <t>ジ</t>
    </rPh>
    <rPh sb="4" eb="6">
      <t>ホイク</t>
    </rPh>
    <rPh sb="6" eb="8">
      <t>カサン</t>
    </rPh>
    <phoneticPr fontId="1"/>
  </si>
  <si>
    <t>第三者評価受審加算</t>
    <rPh sb="0" eb="3">
      <t>ダイサンシャ</t>
    </rPh>
    <rPh sb="3" eb="5">
      <t>ヒョウカ</t>
    </rPh>
    <rPh sb="5" eb="7">
      <t>ジュシン</t>
    </rPh>
    <rPh sb="7" eb="9">
      <t>カサン</t>
    </rPh>
    <phoneticPr fontId="1"/>
  </si>
  <si>
    <t>事務費支出</t>
    <rPh sb="0" eb="2">
      <t>ジム</t>
    </rPh>
    <rPh sb="2" eb="3">
      <t>ヒ</t>
    </rPh>
    <rPh sb="3" eb="5">
      <t>シシュツ</t>
    </rPh>
    <phoneticPr fontId="1"/>
  </si>
  <si>
    <t>補助金収入の状況</t>
    <rPh sb="0" eb="3">
      <t>ホジョキン</t>
    </rPh>
    <rPh sb="3" eb="5">
      <t>シュウニュウ</t>
    </rPh>
    <rPh sb="6" eb="8">
      <t>ジョウキョウ</t>
    </rPh>
    <phoneticPr fontId="1"/>
  </si>
  <si>
    <t>誘導標識</t>
    <rPh sb="0" eb="2">
      <t>ユウドウ</t>
    </rPh>
    <rPh sb="2" eb="4">
      <t>ヒョウシキ</t>
    </rPh>
    <phoneticPr fontId="1"/>
  </si>
  <si>
    <t>交付元</t>
    <rPh sb="0" eb="2">
      <t>コウフ</t>
    </rPh>
    <rPh sb="2" eb="3">
      <t>モト</t>
    </rPh>
    <phoneticPr fontId="1"/>
  </si>
  <si>
    <t>契約書</t>
    <rPh sb="0" eb="3">
      <t>ケイヤクショ</t>
    </rPh>
    <phoneticPr fontId="1"/>
  </si>
  <si>
    <t>取引データ作成</t>
    <rPh sb="0" eb="2">
      <t>トリヒキ</t>
    </rPh>
    <rPh sb="5" eb="7">
      <t>サクセイ</t>
    </rPh>
    <phoneticPr fontId="1"/>
  </si>
  <si>
    <t>・屋外遊戯場の利用に関する支援</t>
    <rPh sb="1" eb="3">
      <t>オクガイ</t>
    </rPh>
    <rPh sb="3" eb="5">
      <t>ユウギ</t>
    </rPh>
    <rPh sb="5" eb="6">
      <t>ジョウ</t>
    </rPh>
    <rPh sb="7" eb="9">
      <t>リヨウ</t>
    </rPh>
    <rPh sb="10" eb="11">
      <t>カン</t>
    </rPh>
    <rPh sb="13" eb="15">
      <t>シエン</t>
    </rPh>
    <phoneticPr fontId="1"/>
  </si>
  <si>
    <t>金額
（円）</t>
    <rPh sb="0" eb="2">
      <t>キンガク</t>
    </rPh>
    <rPh sb="4" eb="5">
      <t>エン</t>
    </rPh>
    <phoneticPr fontId="1"/>
  </si>
  <si>
    <t>職名</t>
    <rPh sb="0" eb="2">
      <t>ショクメイ</t>
    </rPh>
    <phoneticPr fontId="1"/>
  </si>
  <si>
    <t>職　名</t>
    <rPh sb="0" eb="1">
      <t>ショク</t>
    </rPh>
    <rPh sb="2" eb="3">
      <t>ナ</t>
    </rPh>
    <phoneticPr fontId="1"/>
  </si>
  <si>
    <r>
      <t>○原材料及び調理済み食品を食品ごとに50ｇ程度ずつを清潔な保存食容器（ビニール袋等）に入れて</t>
    </r>
    <r>
      <rPr>
        <sz val="11"/>
        <color theme="1"/>
        <rFont val="游ゴシック"/>
      </rPr>
      <t xml:space="preserve">食事提供後2週間以上保存しているか </t>
    </r>
    <rPh sb="46" eb="51">
      <t>ショクジ</t>
    </rPh>
    <rPh sb="52" eb="54">
      <t>シュウカン</t>
    </rPh>
    <rPh sb="54" eb="56">
      <t>イジョウ</t>
    </rPh>
    <phoneticPr fontId="1"/>
  </si>
  <si>
    <r>
      <t>・防犯設備(防犯カメラ</t>
    </r>
    <r>
      <rPr>
        <sz val="11"/>
        <color theme="1"/>
        <rFont val="游ゴシック"/>
      </rPr>
      <t>、防犯ブザー、職員が携帯する防犯ベル等)対策</t>
    </r>
    <rPh sb="31" eb="33">
      <t>タイサク</t>
    </rPh>
    <phoneticPr fontId="1"/>
  </si>
  <si>
    <t>取り崩し金額（円）</t>
    <rPh sb="7" eb="8">
      <t>エン</t>
    </rPh>
    <phoneticPr fontId="1"/>
  </si>
  <si>
    <r>
      <t>◎保育所は、職員が職務上知り得た児童、保護者等の秘密について、在職中及び退職後も秘密を漏らすことがないよう、</t>
    </r>
    <r>
      <rPr>
        <sz val="11"/>
        <color theme="1"/>
        <rFont val="游ゴシック"/>
      </rPr>
      <t>守秘義務を課する規定を定めるなど必要な措置を講じているか</t>
    </r>
    <rPh sb="54" eb="56">
      <t>シュヒ</t>
    </rPh>
    <rPh sb="56" eb="58">
      <t>ギム</t>
    </rPh>
    <rPh sb="59" eb="60">
      <t>カ</t>
    </rPh>
    <rPh sb="62" eb="64">
      <t>キテイ</t>
    </rPh>
    <rPh sb="65" eb="66">
      <t>サダ</t>
    </rPh>
    <rPh sb="70" eb="72">
      <t>ヒツヨウ</t>
    </rPh>
    <rPh sb="73" eb="75">
      <t>ソチ</t>
    </rPh>
    <rPh sb="76" eb="77">
      <t>コウ</t>
    </rPh>
    <phoneticPr fontId="1"/>
  </si>
  <si>
    <t>消火訓練（模擬消火訓練でも可）：</t>
    <rPh sb="0" eb="2">
      <t>ショウカ</t>
    </rPh>
    <rPh sb="2" eb="4">
      <t>クンレン</t>
    </rPh>
    <rPh sb="5" eb="7">
      <t>モギ</t>
    </rPh>
    <rPh sb="7" eb="9">
      <t>ショウカ</t>
    </rPh>
    <rPh sb="9" eb="11">
      <t>クンレン</t>
    </rPh>
    <rPh sb="13" eb="14">
      <t>カ</t>
    </rPh>
    <phoneticPr fontId="1"/>
  </si>
  <si>
    <t>年間計画</t>
    <rPh sb="0" eb="2">
      <t>ネンカン</t>
    </rPh>
    <rPh sb="2" eb="4">
      <t>ケイカク</t>
    </rPh>
    <phoneticPr fontId="1"/>
  </si>
  <si>
    <r>
      <t>(６) 乳児及び</t>
    </r>
    <r>
      <rPr>
        <sz val="11"/>
        <color theme="1"/>
        <rFont val="游ゴシック"/>
      </rPr>
      <t>幼児の区分ごとの利用定員</t>
    </r>
    <rPh sb="6" eb="7">
      <t>オヨ</t>
    </rPh>
    <rPh sb="8" eb="10">
      <t>ヨウジ</t>
    </rPh>
    <phoneticPr fontId="1"/>
  </si>
  <si>
    <t>契約の方法</t>
    <rPh sb="0" eb="2">
      <t>ケイヤク</t>
    </rPh>
    <rPh sb="3" eb="5">
      <t>ホウホウ</t>
    </rPh>
    <phoneticPr fontId="1"/>
  </si>
  <si>
    <t>うち調味料</t>
    <rPh sb="2" eb="5">
      <t>チョウミリョウ</t>
    </rPh>
    <phoneticPr fontId="1"/>
  </si>
  <si>
    <t>競争入札</t>
    <rPh sb="0" eb="2">
      <t>キョウソウ</t>
    </rPh>
    <rPh sb="2" eb="4">
      <t>ニュウサツ</t>
    </rPh>
    <phoneticPr fontId="1"/>
  </si>
  <si>
    <t>年　　月　　日</t>
    <rPh sb="0" eb="1">
      <t>トシ</t>
    </rPh>
    <rPh sb="3" eb="4">
      <t>ガツ</t>
    </rPh>
    <rPh sb="6" eb="7">
      <t>ニチ</t>
    </rPh>
    <phoneticPr fontId="1"/>
  </si>
  <si>
    <t>随意契約の場合
その理由</t>
    <rPh sb="0" eb="2">
      <t>ズイイ</t>
    </rPh>
    <rPh sb="2" eb="4">
      <t>ケイヤク</t>
    </rPh>
    <rPh sb="5" eb="7">
      <t>バアイ</t>
    </rPh>
    <rPh sb="10" eb="12">
      <t>リユウ</t>
    </rPh>
    <phoneticPr fontId="1"/>
  </si>
  <si>
    <t>対事業活動による収入比率（%）</t>
    <rPh sb="0" eb="1">
      <t>タイ</t>
    </rPh>
    <rPh sb="1" eb="3">
      <t>ジギョウ</t>
    </rPh>
    <rPh sb="3" eb="5">
      <t>カツドウ</t>
    </rPh>
    <rPh sb="8" eb="10">
      <t>シュウニュウ</t>
    </rPh>
    <rPh sb="10" eb="12">
      <t>ヒリツ</t>
    </rPh>
    <phoneticPr fontId="1"/>
  </si>
  <si>
    <t>契約書・請書の有無</t>
    <rPh sb="0" eb="3">
      <t>ケイヤクショ</t>
    </rPh>
    <rPh sb="4" eb="6">
      <t>ウケショ</t>
    </rPh>
    <rPh sb="7" eb="9">
      <t>ウム</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</si>
  <si>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</si>
  <si>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r>
      <t>※（１）施設の面積基準の充足状況については、</t>
    </r>
    <r>
      <rPr>
        <u val="double"/>
        <sz val="11"/>
        <color theme="1"/>
        <rFont val="游ゴシック"/>
      </rPr>
      <t>表３にご記入ください。</t>
    </r>
    <rPh sb="4" eb="6">
      <t>シセツ</t>
    </rPh>
    <rPh sb="7" eb="9">
      <t>メンセキ</t>
    </rPh>
    <rPh sb="9" eb="11">
      <t>キジュン</t>
    </rPh>
    <rPh sb="12" eb="14">
      <t>ジュウソク</t>
    </rPh>
    <rPh sb="14" eb="16">
      <t>ジョウキョウ</t>
    </rPh>
    <rPh sb="22" eb="23">
      <t>ヒョウ</t>
    </rPh>
    <rPh sb="26" eb="28">
      <t>キニュウ</t>
    </rPh>
    <phoneticPr fontId="1"/>
  </si>
  <si>
    <r>
      <t>（</t>
    </r>
    <r>
      <rPr>
        <sz val="11"/>
        <color theme="1"/>
        <rFont val="游ゴシック"/>
      </rPr>
      <t>９） 調理委託      ★確認資料：契約書</t>
    </r>
  </si>
  <si>
    <r>
      <t xml:space="preserve"> </t>
    </r>
    <r>
      <rPr>
        <sz val="11"/>
        <color theme="1"/>
        <rFont val="游ゴシック"/>
      </rPr>
      <t>（３）流動負債</t>
    </r>
    <rPh sb="4" eb="6">
      <t>リュウドウ</t>
    </rPh>
    <rPh sb="6" eb="8">
      <t>フサイ</t>
    </rPh>
    <phoneticPr fontId="1"/>
  </si>
  <si>
    <r>
      <t xml:space="preserve"> </t>
    </r>
    <r>
      <rPr>
        <sz val="11"/>
        <color theme="1"/>
        <rFont val="游ゴシック"/>
      </rPr>
      <t>（４）固定負債</t>
    </r>
    <rPh sb="4" eb="6">
      <t>コテイ</t>
    </rPh>
    <rPh sb="6" eb="8">
      <t>フサイ</t>
    </rPh>
    <phoneticPr fontId="1"/>
  </si>
  <si>
    <r>
      <t>★確認資料：労働者名簿、36条協定書、出勤簿、休暇簿、時間外勤務命令簿、賃金台帳、賃金控除協定書、</t>
    </r>
    <r>
      <rPr>
        <sz val="11"/>
        <color theme="1"/>
        <rFont val="游ゴシック"/>
      </rPr>
      <t>雇用契約書</t>
    </r>
    <rPh sb="41" eb="43">
      <t>チンギン</t>
    </rPh>
    <rPh sb="43" eb="45">
      <t>コウジョ</t>
    </rPh>
    <rPh sb="45" eb="47">
      <t>キョウテイ</t>
    </rPh>
    <rPh sb="47" eb="48">
      <t>ショ</t>
    </rPh>
    <rPh sb="49" eb="51">
      <t>コヨウ</t>
    </rPh>
    <rPh sb="51" eb="54">
      <t>ケイヤクショ</t>
    </rPh>
    <phoneticPr fontId="1"/>
  </si>
  <si>
    <r>
      <t>○職員の採用、退職の状況　（</t>
    </r>
    <r>
      <rPr>
        <sz val="11"/>
        <color theme="1"/>
        <rFont val="游ゴシック"/>
      </rPr>
      <t>表５にご記入ください。）</t>
    </r>
    <rPh sb="1" eb="3">
      <t>ショクイン</t>
    </rPh>
    <rPh sb="4" eb="6">
      <t>サイヨウ</t>
    </rPh>
    <rPh sb="7" eb="9">
      <t>タイショク</t>
    </rPh>
    <rPh sb="10" eb="12">
      <t>ジョウキョウ</t>
    </rPh>
    <rPh sb="14" eb="15">
      <t>ヒョウ</t>
    </rPh>
    <rPh sb="18" eb="20">
      <t>キニュウ</t>
    </rPh>
    <phoneticPr fontId="1"/>
  </si>
  <si>
    <r>
      <t>○</t>
    </r>
    <r>
      <rPr>
        <sz val="11"/>
        <color theme="1"/>
        <rFont val="游ゴシック"/>
      </rPr>
      <t>パワハラ、セクハラ等ハラスメントの禁止規定が就業規則等に定められているか</t>
    </r>
    <rPh sb="10" eb="11">
      <t>トウ</t>
    </rPh>
    <rPh sb="18" eb="20">
      <t>キンシ</t>
    </rPh>
    <rPh sb="20" eb="22">
      <t>キテイ</t>
    </rPh>
    <rPh sb="23" eb="25">
      <t>シュウギョウ</t>
    </rPh>
    <rPh sb="25" eb="27">
      <t>キソク</t>
    </rPh>
    <rPh sb="27" eb="28">
      <t>トウ</t>
    </rPh>
    <rPh sb="29" eb="30">
      <t>サダ</t>
    </rPh>
    <phoneticPr fontId="1"/>
  </si>
  <si>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</si>
  <si>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r>
      <t>○</t>
    </r>
    <r>
      <rPr>
        <sz val="11"/>
        <color theme="1"/>
        <rFont val="游ゴシック"/>
      </rPr>
      <t>防犯対策を行っているか</t>
    </r>
    <rPh sb="1" eb="3">
      <t>ボウハン</t>
    </rPh>
    <phoneticPr fontId="1"/>
  </si>
  <si>
    <r>
      <t>・地域住民等に</t>
    </r>
    <r>
      <rPr>
        <sz val="11"/>
        <color theme="1"/>
        <rFont val="游ゴシック"/>
      </rPr>
      <t>緊急時の協力や援助を依頼しているか</t>
    </r>
    <rPh sb="7" eb="10">
      <t>キンキュウジ</t>
    </rPh>
    <rPh sb="11" eb="13">
      <t>キョウリョク</t>
    </rPh>
    <rPh sb="14" eb="16">
      <t>エンジョ</t>
    </rPh>
    <rPh sb="17" eb="19">
      <t>イライ</t>
    </rPh>
    <phoneticPr fontId="1"/>
  </si>
  <si>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</si>
  <si>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r>
      <t>○職員に対し、事故防止のための事前教育</t>
    </r>
    <r>
      <rPr>
        <sz val="11"/>
        <color theme="1"/>
        <rFont val="游ゴシック"/>
      </rPr>
      <t>（心肺蘇生法、AED等）及び応急手当等の研修を行っているか</t>
    </r>
  </si>
  <si>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</si>
  <si>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</si>
  <si>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回答</t>
    <rPh sb="0" eb="2">
      <t>カイトウ</t>
    </rPh>
    <phoneticPr fontId="1"/>
  </si>
  <si>
    <r>
      <t>配分</t>
    </r>
    <r>
      <rPr>
        <sz val="11"/>
        <color theme="1"/>
        <rFont val="游ゴシック"/>
      </rPr>
      <t>し、記録しているか</t>
    </r>
    <rPh sb="0" eb="2">
      <t>ハイブン</t>
    </rPh>
    <rPh sb="4" eb="6">
      <t>キロク</t>
    </rPh>
    <phoneticPr fontId="1"/>
  </si>
  <si>
    <r>
      <t>２　</t>
    </r>
    <r>
      <rPr>
        <u/>
        <sz val="11"/>
        <color theme="1"/>
        <rFont val="游ゴシック"/>
      </rPr>
      <t>前期末支払資金残高の取り崩し</t>
    </r>
    <r>
      <rPr>
        <sz val="11"/>
        <color theme="1"/>
        <rFont val="游ゴシック"/>
      </rPr>
      <t>による法人本部、他の保育所、他の社会福祉事業等への繰入金支出</t>
    </r>
  </si>
  <si>
    <t>（注１）経過措置として、当分の間は３歳児について２０対１、4・5歳児については３０対１として差し支えない。【根拠】松江市家庭的保育事業等の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3">
      <t>カテイテキ</t>
    </rPh>
    <rPh sb="63" eb="65">
      <t>ホイク</t>
    </rPh>
    <rPh sb="65" eb="67">
      <t>ジギョウ</t>
    </rPh>
    <rPh sb="67" eb="68">
      <t>トウ</t>
    </rPh>
    <rPh sb="69" eb="71">
      <t>セツビ</t>
    </rPh>
    <rPh sb="71" eb="72">
      <t>オヨ</t>
    </rPh>
    <rPh sb="73" eb="75">
      <t>ウンエイ</t>
    </rPh>
    <rPh sb="76" eb="77">
      <t>カン</t>
    </rPh>
    <rPh sb="79" eb="81">
      <t>キジュン</t>
    </rPh>
    <rPh sb="82" eb="83">
      <t>サダ</t>
    </rPh>
    <rPh sb="85" eb="87">
      <t>ジョウレイ</t>
    </rPh>
    <rPh sb="87" eb="89">
      <t>フソク</t>
    </rPh>
    <rPh sb="90" eb="92">
      <t>ケイカ</t>
    </rPh>
    <rPh sb="92" eb="94">
      <t>ソチ</t>
    </rPh>
    <phoneticPr fontId="1"/>
  </si>
  <si>
    <r>
      <t xml:space="preserve">（４歳以上児）
</t>
    </r>
    <r>
      <rPr>
        <sz val="9"/>
        <color theme="1"/>
        <rFont val="游ゴシック"/>
      </rPr>
      <t>（注１）</t>
    </r>
    <rPh sb="9" eb="10">
      <t>チュウ</t>
    </rPh>
    <phoneticPr fontId="1"/>
  </si>
  <si>
    <t>教育・啓発</t>
    <rPh sb="0" eb="2">
      <t>キョウイク</t>
    </rPh>
    <rPh sb="3" eb="5">
      <t>ケイハツ</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</si>
  <si>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</si>
  <si>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</si>
  <si>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施行前の対応</t>
    <rPh sb="0" eb="2">
      <t>セコウ</t>
    </rPh>
    <rPh sb="2" eb="3">
      <t>マエ</t>
    </rPh>
    <rPh sb="4" eb="5">
      <t>タイ</t>
    </rPh>
    <rPh sb="5" eb="6">
      <t>オウ</t>
    </rPh>
    <phoneticPr fontId="1"/>
  </si>
  <si>
    <t>服務規律等</t>
    <rPh sb="0" eb="2">
      <t>フクム</t>
    </rPh>
    <rPh sb="2" eb="4">
      <t>キリツ</t>
    </rPh>
    <rPh sb="4" eb="5">
      <t>トウ</t>
    </rPh>
    <phoneticPr fontId="1"/>
  </si>
  <si>
    <t>確認事項</t>
    <rPh sb="0" eb="2">
      <t>カクニン</t>
    </rPh>
    <rPh sb="2" eb="4">
      <t>ジコウ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</si>
  <si>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</si>
  <si>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t>6.従事者の研修</t>
    <rPh sb="2" eb="5">
      <t>ジュウジシャ</t>
    </rPh>
    <rPh sb="6" eb="8">
      <t>ケンシュウ</t>
    </rPh>
    <phoneticPr fontId="1"/>
  </si>
  <si>
    <t>9.報告書の保護</t>
    <rPh sb="2" eb="5">
      <t>ホウコクショ</t>
    </rPh>
    <rPh sb="6" eb="8">
      <t>ホゴ</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</si>
  <si>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</si>
  <si>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</si>
  <si>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施設名【　　　　　　　　　　】　　　　記入日【令和　年　月　日】</t>
    <rPh sb="0" eb="3">
      <t>シセツ</t>
    </rPh>
    <rPh sb="19" eb="22">
      <t>キニュ</t>
    </rPh>
    <rPh sb="23" eb="25">
      <t>レイワ</t>
    </rPh>
    <rPh sb="26" eb="27">
      <t>ネン</t>
    </rPh>
    <rPh sb="28" eb="29">
      <t>ガツ</t>
    </rPh>
    <rPh sb="30" eb="31">
      <t>ヒ</t>
    </rPh>
    <phoneticPr fontId="1"/>
  </si>
  <si>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</si>
  <si>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</si>
  <si>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</si>
  <si>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</si>
  <si>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</si>
  <si>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</si>
  <si>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</si>
  <si>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r>
      <t>（令和7年8月改定）</t>
    </r>
    <r>
      <rPr>
        <sz val="11"/>
        <color theme="1"/>
        <rFont val="游ゴシック"/>
      </rPr>
      <t>または園で策定した虐待等の防止及び発生時の対応等に関するマニュアルについて</t>
    </r>
    <rPh sb="15" eb="17">
      <t>サクテイ</t>
    </rPh>
    <phoneticPr fontId="1"/>
  </si>
  <si>
    <r>
      <t>苦情解決責任者の職名</t>
    </r>
    <r>
      <rPr>
        <sz val="11"/>
        <color theme="1"/>
        <rFont val="游ゴシック"/>
      </rPr>
      <t>・氏名</t>
    </r>
    <rPh sb="11" eb="13">
      <t>シメイ</t>
    </rPh>
    <phoneticPr fontId="1"/>
  </si>
  <si>
    <r>
      <t>1件の契約金額が３0万円を超える物品購入、工事等があれば表に記載してください</t>
    </r>
    <r>
      <rPr>
        <sz val="9"/>
        <color theme="1"/>
        <rFont val="游ゴシック"/>
      </rPr>
      <t>（令和7年度から監査調書作成日まで）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</si>
  <si>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r>
      <t>令和</t>
    </r>
    <r>
      <rPr>
        <sz val="11"/>
        <color theme="1"/>
        <rFont val="游ゴシック"/>
      </rPr>
      <t>６年度</t>
    </r>
    <rPh sb="0" eb="1">
      <t>レイ</t>
    </rPh>
    <rPh sb="1" eb="2">
      <t>ワ</t>
    </rPh>
    <rPh sb="3" eb="4">
      <t>トシ</t>
    </rPh>
    <rPh sb="4" eb="5">
      <t>ド</t>
    </rPh>
    <phoneticPr fontId="1"/>
  </si>
  <si>
    <r>
      <t>令和</t>
    </r>
    <r>
      <rPr>
        <sz val="11"/>
        <color theme="1"/>
        <rFont val="游ゴシック"/>
      </rPr>
      <t>７年度</t>
    </r>
    <rPh sb="0" eb="1">
      <t>レイ</t>
    </rPh>
    <rPh sb="1" eb="2">
      <t>ワ</t>
    </rPh>
    <rPh sb="3" eb="4">
      <t>トシ</t>
    </rPh>
    <rPh sb="4" eb="5">
      <t>ド</t>
    </rPh>
    <phoneticPr fontId="1"/>
  </si>
  <si>
    <r>
      <t>令和８</t>
    </r>
    <r>
      <rPr>
        <sz val="11"/>
        <color theme="1"/>
        <rFont val="游ゴシック"/>
      </rPr>
      <t>年度</t>
    </r>
    <rPh sb="0" eb="1">
      <t>レイ</t>
    </rPh>
    <rPh sb="1" eb="2">
      <t>ワ</t>
    </rPh>
    <rPh sb="3" eb="4">
      <t>トシ</t>
    </rPh>
    <rPh sb="4" eb="5">
      <t>ド</t>
    </rPh>
    <phoneticPr fontId="1"/>
  </si>
  <si>
    <t>③障がい児保育</t>
    <rPh sb="1" eb="2">
      <t>ショウ</t>
    </rPh>
    <rPh sb="4" eb="5">
      <t>コ</t>
    </rPh>
    <rPh sb="5" eb="7">
      <t>ホイク</t>
    </rPh>
    <phoneticPr fontId="1"/>
  </si>
  <si>
    <r>
      <t>処遇改善等加算　</t>
    </r>
    <r>
      <rPr>
        <sz val="11"/>
        <color theme="1"/>
        <rFont val="游ゴシック"/>
      </rPr>
      <t>区分３の対象の該当</t>
    </r>
    <rPh sb="0" eb="4">
      <t>ショグウカイゼン</t>
    </rPh>
    <rPh sb="4" eb="5">
      <t>トウ</t>
    </rPh>
    <rPh sb="5" eb="7">
      <t>カサン</t>
    </rPh>
    <rPh sb="8" eb="10">
      <t>クブン</t>
    </rPh>
    <rPh sb="12" eb="14">
      <t>タイショウ</t>
    </rPh>
    <rPh sb="15" eb="17">
      <t>ガイトウ</t>
    </rPh>
    <phoneticPr fontId="1"/>
  </si>
  <si>
    <r>
      <t>令和</t>
    </r>
    <r>
      <rPr>
        <sz val="11"/>
        <color theme="1"/>
        <rFont val="游ゴシック"/>
      </rPr>
      <t>７年度　　　　合計　　　　　　（月平均）</t>
    </r>
    <rPh sb="0" eb="1">
      <t>レイ</t>
    </rPh>
    <rPh sb="1" eb="2">
      <t>ワ</t>
    </rPh>
    <rPh sb="3" eb="4">
      <t>ネン</t>
    </rPh>
    <rPh sb="4" eb="5">
      <t>ド</t>
    </rPh>
    <rPh sb="9" eb="11">
      <t>ゴウケイ</t>
    </rPh>
    <rPh sb="18" eb="19">
      <t>ツキ</t>
    </rPh>
    <rPh sb="19" eb="21">
      <t>ヘイキン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</si>
</sst>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40">
    <font>
      <sz val="11"/>
      <color theme="1"/>
      <name val="游ゴシック"/>
      <family val="3"/>
      <scheme val="minor"/>
    </font>
    <font>
      <sz val="6"/>
      <color auto="1"/>
      <name val="游ゴシック"/>
      <family val="3"/>
    </font>
    <font>
      <b/>
      <sz val="24"/>
      <color theme="1"/>
      <name val="游ゴシック"/>
      <family val="3"/>
      <scheme val="minor"/>
    </font>
    <font>
      <sz val="16"/>
      <color theme="1"/>
      <name val="游ゴシック"/>
      <family val="3"/>
      <scheme val="minor"/>
    </font>
    <font>
      <b/>
      <sz val="14"/>
      <color theme="1"/>
      <name val="游ゴシック"/>
      <family val="3"/>
      <scheme val="minor"/>
    </font>
    <font>
      <sz val="14"/>
      <color theme="1"/>
      <name val="游ゴシック"/>
      <family val="3"/>
      <scheme val="minor"/>
    </font>
    <font>
      <sz val="24"/>
      <color theme="1"/>
      <name val="游ゴシック"/>
      <family val="3"/>
      <scheme val="minor"/>
    </font>
    <font>
      <sz val="28"/>
      <color theme="1"/>
      <name val="游ゴシック"/>
      <family val="3"/>
      <scheme val="minor"/>
    </font>
    <font>
      <b/>
      <sz val="16"/>
      <color theme="1"/>
      <name val="游ゴシック"/>
      <family val="3"/>
      <scheme val="minor"/>
    </font>
    <font>
      <b/>
      <sz val="28"/>
      <color theme="1"/>
      <name val="游ゴシック"/>
      <family val="3"/>
      <scheme val="minor"/>
    </font>
    <font>
      <b/>
      <sz val="14"/>
      <color auto="1"/>
      <name val="游ゴシック"/>
      <family val="3"/>
      <scheme val="minor"/>
    </font>
    <font>
      <b/>
      <sz val="18"/>
      <color theme="1"/>
      <name val="游ゴシック"/>
      <family val="3"/>
      <scheme val="minor"/>
    </font>
    <font>
      <sz val="9"/>
      <color theme="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b/>
      <sz val="11"/>
      <color theme="1"/>
      <name val="游ゴシック"/>
      <family val="3"/>
      <scheme val="minor"/>
    </font>
    <font>
      <sz val="12"/>
      <color theme="1"/>
      <name val="游ゴシック"/>
      <family val="3"/>
      <scheme val="minor"/>
    </font>
    <font>
      <sz val="10.5"/>
      <color theme="1"/>
      <name val="游ゴシック"/>
      <family val="3"/>
    </font>
    <font>
      <strike/>
      <sz val="11"/>
      <color theme="1"/>
      <name val="游ゴシック"/>
      <family val="3"/>
      <scheme val="minor"/>
    </font>
    <font>
      <sz val="8"/>
      <color theme="1"/>
      <name val="游ゴシック"/>
      <family val="3"/>
      <scheme val="minor"/>
    </font>
    <font>
      <sz val="11"/>
      <color theme="1"/>
      <name val="游ゴシック"/>
      <family val="3"/>
      <scheme val="minor"/>
    </font>
    <font>
      <sz val="10"/>
      <color theme="1"/>
      <name val="游ゴシック"/>
      <family val="3"/>
      <scheme val="minor"/>
    </font>
    <font>
      <sz val="11"/>
      <color theme="1"/>
      <name val="ＭＳ ゴシック"/>
      <family val="3"/>
    </font>
    <font>
      <b/>
      <sz val="6"/>
      <color theme="1"/>
      <name val="游ゴシック"/>
      <family val="3"/>
      <scheme val="minor"/>
    </font>
    <font>
      <sz val="14"/>
      <color theme="1"/>
      <name val="ＭＳ 明朝"/>
      <family val="1"/>
    </font>
    <font>
      <sz val="10.5"/>
      <color theme="1"/>
      <name val="Times New Roman"/>
      <family val="1"/>
    </font>
    <font>
      <i/>
      <sz val="10.5"/>
      <color theme="1"/>
      <name val="ＭＳ 明朝"/>
      <family val="1"/>
    </font>
    <font>
      <sz val="13"/>
      <color theme="1"/>
      <name val="游ゴシック"/>
      <family val="3"/>
    </font>
    <font>
      <sz val="11"/>
      <color auto="1"/>
      <name val="游ゴシック"/>
      <family val="3"/>
      <scheme val="minor"/>
    </font>
    <font>
      <sz val="10"/>
      <color auto="1"/>
      <name val="游ゴシック"/>
      <family val="3"/>
      <scheme val="minor"/>
    </font>
    <font>
      <b/>
      <sz val="11"/>
      <color auto="1"/>
      <name val="游ゴシック"/>
      <family val="3"/>
      <scheme val="minor"/>
    </font>
    <font>
      <sz val="10.5"/>
      <color auto="1"/>
      <name val="Times New Roman"/>
      <family val="1"/>
    </font>
    <font>
      <i/>
      <sz val="10.5"/>
      <color auto="1"/>
      <name val="ＭＳ 明朝"/>
      <family val="1"/>
    </font>
    <font>
      <sz val="13"/>
      <color auto="1"/>
      <name val="游ゴシック"/>
      <family val="3"/>
    </font>
    <font>
      <sz val="18"/>
      <color theme="1"/>
      <name val="游ゴシック"/>
      <family val="2"/>
      <scheme val="minor"/>
    </font>
    <font>
      <b/>
      <sz val="8"/>
      <color theme="1"/>
      <name val="游ゴシック"/>
      <family val="3"/>
      <scheme val="minor"/>
    </font>
    <font>
      <sz val="8"/>
      <color auto="1"/>
      <name val="游ゴシック"/>
      <family val="3"/>
      <scheme val="minor"/>
    </font>
    <font>
      <sz val="12"/>
      <color theme="1"/>
      <name val="ＭＳ ゴシック"/>
      <family val="3"/>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35"/>
        <bgColor indexed="64"/>
      </patternFill>
    </fill>
    <fill>
      <patternFill patternType="solid">
        <fgColor rgb="FFFFFF00"/>
        <bgColor indexed="64"/>
      </patternFill>
    </fill>
  </fills>
  <borders count="30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
      <left style="thin">
        <color rgb="FFFF0000"/>
      </left>
      <right style="thin">
        <color indexed="64"/>
      </right>
      <top style="thin">
        <color rgb="FFFF0000"/>
      </top>
      <bottom style="thin">
        <color rgb="FFFF0000"/>
      </bottom>
      <diagonal/>
    </border>
    <border>
      <left/>
      <right/>
      <top style="thin">
        <color indexed="64"/>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rgb="FFFF0000"/>
      </right>
      <top style="thin">
        <color rgb="FFFF0000"/>
      </top>
      <bottom style="thin">
        <color rgb="FFFF0000"/>
      </bottom>
      <diagonal/>
    </border>
    <border>
      <left/>
      <right style="thin">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style="thick">
        <color rgb="FFFF0000"/>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style="thick">
        <color rgb="FFFF0000"/>
      </top>
      <bottom style="thick">
        <color rgb="FFFF0000"/>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rgb="FFFF0000"/>
      </left>
      <right style="thin">
        <color rgb="FFFF0000"/>
      </right>
      <top style="thick">
        <color rgb="FFFF0000"/>
      </top>
      <bottom style="thick">
        <color rgb="FFFF0000"/>
      </bottom>
      <diagonal/>
    </border>
    <border>
      <left/>
      <right/>
      <top style="thick">
        <color rgb="FFFF0000"/>
      </top>
      <bottom style="thick">
        <color rgb="FFFF0000"/>
      </bottom>
      <diagonal/>
    </border>
    <border>
      <left style="thin">
        <color rgb="FFFF0000"/>
      </left>
      <right style="thin">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right/>
      <top style="medium">
        <color rgb="FFFF0000"/>
      </top>
      <bottom style="thin">
        <color rgb="FFFF0000"/>
      </bottom>
      <diagonal/>
    </border>
    <border>
      <left/>
      <right/>
      <top style="thin">
        <color rgb="FFFF0000"/>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thin">
        <color rgb="FFFF0000"/>
      </left>
      <right style="thin">
        <color rgb="FFFF0000"/>
      </right>
      <top style="thick">
        <color rgb="FFFF0000"/>
      </top>
      <bottom style="thick">
        <color rgb="FFFF0000"/>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style="thin">
        <color rgb="FFFF0000"/>
      </top>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style="thin">
        <color rgb="FFFF0000"/>
      </top>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right/>
      <top style="thin">
        <color rgb="FFFF0000"/>
      </top>
      <bottom style="medium">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ck">
        <color rgb="FFFF0000"/>
      </left>
      <right style="thick">
        <color rgb="FFFF0000"/>
      </right>
      <top style="thick">
        <color rgb="FFFF0000"/>
      </top>
      <bottom/>
      <diagonal/>
    </border>
    <border>
      <left style="thin">
        <color indexed="64"/>
      </left>
      <right/>
      <top style="thin">
        <color indexed="64"/>
      </top>
      <bottom style="thick">
        <color rgb="FFFF0000"/>
      </bottom>
      <diagonal/>
    </border>
    <border>
      <left style="thick">
        <color rgb="FFFF0000"/>
      </left>
      <right style="thin">
        <color rgb="FFFF0000"/>
      </right>
      <top style="thin">
        <color rgb="FFFF0000"/>
      </top>
      <bottom style="thin">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style="medium">
        <color rgb="FFFF0000"/>
      </left>
      <right/>
      <top style="medium">
        <color rgb="FFFF0000"/>
      </top>
      <bottom style="medium">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top style="medium">
        <color rgb="FFFF0000"/>
      </top>
      <bottom style="medium">
        <color rgb="FFFF0000"/>
      </bottom>
      <diagonal/>
    </border>
    <border>
      <left style="thin">
        <color indexed="64"/>
      </left>
      <right/>
      <top/>
      <bottom style="medium">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n">
        <color indexed="64"/>
      </right>
      <top/>
      <bottom style="medium">
        <color rgb="FFFF0000"/>
      </bottom>
      <diagonal/>
    </border>
    <border>
      <left/>
      <right style="medium">
        <color rgb="FFFF0000"/>
      </right>
      <top/>
      <bottom/>
      <diagonal/>
    </border>
    <border>
      <left/>
      <right style="thick">
        <color rgb="FFFF0000"/>
      </right>
      <top style="thin">
        <color indexed="64"/>
      </top>
      <bottom/>
      <diagonal/>
    </border>
    <border>
      <left/>
      <right/>
      <top style="medium">
        <color rgb="FFFF0000"/>
      </top>
      <bottom style="thin">
        <color indexed="64"/>
      </bottom>
      <diagonal/>
    </border>
    <border>
      <left style="thick">
        <color rgb="FFFF0000"/>
      </left>
      <right/>
      <top style="thin">
        <color theme="1"/>
      </top>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top style="thick">
        <color rgb="FFFF0000"/>
      </top>
      <bottom style="thick">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style="thin">
        <color rgb="FFFF0000"/>
      </left>
      <right/>
      <top style="medium">
        <color rgb="FFFF0000"/>
      </top>
      <bottom style="thin">
        <color rgb="FFFF0000"/>
      </bottom>
      <diagonal/>
    </border>
    <border diagonalUp="1">
      <left/>
      <right style="thin">
        <color indexed="64"/>
      </right>
      <top style="thick">
        <color rgb="FFFF0000"/>
      </top>
      <bottom/>
      <diagonal style="thin">
        <color indexed="64"/>
      </diagonal>
    </border>
    <border>
      <left/>
      <right style="medium">
        <color rgb="FFFF0000"/>
      </right>
      <top style="thin">
        <color indexed="64"/>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style="thin">
        <color indexed="64"/>
      </top>
      <bottom style="medium">
        <color rgb="FFFF0000"/>
      </bottom>
      <diagonal/>
    </border>
    <border diagonalUp="1">
      <left style="thin">
        <color indexed="64"/>
      </left>
      <right style="thin">
        <color indexed="64"/>
      </right>
      <top style="thick">
        <color rgb="FFFF0000"/>
      </top>
      <bottom/>
      <diagonal style="thin">
        <color indexed="64"/>
      </diagonal>
    </border>
    <border>
      <left/>
      <right style="thin">
        <color rgb="FFFF0000"/>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diagonalUp="1">
      <left style="thin">
        <color indexed="64"/>
      </left>
      <right style="thick">
        <color rgb="FFFF0000"/>
      </right>
      <top style="thick">
        <color rgb="FFFF0000"/>
      </top>
      <bottom/>
      <diagonal style="thin">
        <color indexed="64"/>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style="thick">
        <color rgb="FFFF0000"/>
      </right>
      <top/>
      <bottom style="thick">
        <color rgb="FFFF0000"/>
      </bottom>
      <diagonal/>
    </border>
    <border>
      <left/>
      <right/>
      <top style="thin">
        <color indexed="64"/>
      </top>
      <bottom style="medium">
        <color rgb="FFFF0000"/>
      </bottom>
      <diagonal/>
    </border>
    <border>
      <left style="thin">
        <color rgb="FFFF0000"/>
      </left>
      <right style="thick">
        <color rgb="FFFF0000"/>
      </right>
      <top style="thin">
        <color rgb="FFFF0000"/>
      </top>
      <bottom/>
      <diagonal/>
    </border>
    <border>
      <left/>
      <right style="thin">
        <color indexed="64"/>
      </right>
      <top style="thin">
        <color indexed="64"/>
      </top>
      <bottom style="medium">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bottom/>
      <diagonal/>
    </border>
    <border>
      <left style="thick">
        <color rgb="FFFF0000"/>
      </left>
      <right style="thin">
        <color indexed="64"/>
      </right>
      <top/>
      <bottom style="medium">
        <color rgb="FFFF0000"/>
      </bottom>
      <diagonal/>
    </border>
    <border>
      <left style="thick">
        <color rgb="FFFF0000"/>
      </left>
      <right style="thin">
        <color indexed="64"/>
      </right>
      <top/>
      <bottom style="thick">
        <color rgb="FFFF0000"/>
      </bottom>
      <diagonal/>
    </border>
    <border>
      <left/>
      <right/>
      <top/>
      <bottom style="thin">
        <color rgb="FFFF0000"/>
      </bottom>
      <diagonal/>
    </border>
    <border>
      <left style="thick">
        <color rgb="FFFF0000"/>
      </left>
      <right style="thick">
        <color rgb="FFFF0000"/>
      </right>
      <top/>
      <bottom style="thick">
        <color rgb="FFFF0000"/>
      </bottom>
      <diagonal/>
    </border>
    <border>
      <left style="thick">
        <color rgb="FFFF0000"/>
      </left>
      <right style="thin">
        <color indexed="64"/>
      </right>
      <top/>
      <bottom style="thin">
        <color rgb="FFFF0000"/>
      </bottom>
      <diagonal/>
    </border>
    <border>
      <left/>
      <right style="thin">
        <color indexed="64"/>
      </right>
      <top style="thick">
        <color rgb="FFFF0000"/>
      </top>
      <bottom style="thin">
        <color rgb="FFFF0000"/>
      </bottom>
      <diagonal/>
    </border>
    <border>
      <left style="thick">
        <color rgb="FFFF0000"/>
      </left>
      <right/>
      <top style="thin">
        <color rgb="FFFF0000"/>
      </top>
      <bottom/>
      <diagonal/>
    </border>
    <border>
      <left style="thick">
        <color rgb="FFFF0000"/>
      </left>
      <right style="thin">
        <color indexed="64"/>
      </right>
      <top style="thin">
        <color rgb="FFFF0000"/>
      </top>
      <bottom/>
      <diagonal/>
    </border>
    <border>
      <left style="thick">
        <color rgb="FFFF0000"/>
      </left>
      <right style="thin">
        <color indexed="64"/>
      </right>
      <top style="thin">
        <color rgb="FFFF0000"/>
      </top>
      <bottom style="medium">
        <color rgb="FFFF0000"/>
      </bottom>
      <diagonal/>
    </border>
    <border>
      <left/>
      <right style="thin">
        <color indexed="64"/>
      </right>
      <top style="thin">
        <color rgb="FFFF0000"/>
      </top>
      <bottom/>
      <diagonal/>
    </border>
    <border>
      <left/>
      <right/>
      <top style="medium">
        <color rgb="FFFF0000"/>
      </top>
      <bottom style="thick">
        <color rgb="FFFF0000"/>
      </bottom>
      <diagonal/>
    </border>
    <border>
      <left style="thick">
        <color rgb="FFFF0000"/>
      </left>
      <right/>
      <top/>
      <bottom style="thin">
        <color rgb="FFFF0000"/>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bottom style="medium">
        <color rgb="FFFF0000"/>
      </bottom>
      <diagonal/>
    </border>
    <border>
      <left style="thin">
        <color indexed="64"/>
      </left>
      <right style="thin">
        <color indexed="64"/>
      </right>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diagonal/>
    </border>
    <border>
      <left style="thin">
        <color indexed="64"/>
      </left>
      <right/>
      <top/>
      <bottom style="thick">
        <color rgb="FFFF0000"/>
      </bottom>
      <diagonal/>
    </border>
    <border>
      <left style="thin">
        <color indexed="64"/>
      </left>
      <right/>
      <top style="thick">
        <color rgb="FFFF0000"/>
      </top>
      <bottom style="thick">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bottom/>
      <diagonal/>
    </border>
    <border>
      <left style="thin">
        <color indexed="64"/>
      </left>
      <right style="thick">
        <color rgb="FFFF0000"/>
      </right>
      <top/>
      <bottom style="medium">
        <color rgb="FFFF0000"/>
      </bottom>
      <diagonal/>
    </border>
    <border>
      <left/>
      <right style="thick">
        <color rgb="FFFF0000"/>
      </right>
      <top/>
      <bottom style="thin">
        <color rgb="FFFF0000"/>
      </bottom>
      <diagonal/>
    </border>
    <border>
      <left/>
      <right style="thick">
        <color rgb="FFFF0000"/>
      </right>
      <top style="thin">
        <color rgb="FFFF0000"/>
      </top>
      <bottom/>
      <diagonal/>
    </border>
    <border>
      <left style="thin">
        <color indexed="64"/>
      </left>
      <right/>
      <top style="thick">
        <color rgb="FFFF0000"/>
      </top>
      <bottom/>
      <diagonal/>
    </border>
    <border>
      <left style="thin">
        <color indexed="64"/>
      </left>
      <right style="thick">
        <color rgb="FFFF0000"/>
      </right>
      <top/>
      <bottom style="thin">
        <color rgb="FFFF0000"/>
      </bottom>
      <diagonal/>
    </border>
    <border>
      <left style="thin">
        <color indexed="64"/>
      </left>
      <right style="thick">
        <color rgb="FFFF0000"/>
      </right>
      <top style="thin">
        <color rgb="FFFF0000"/>
      </top>
      <bottom/>
      <diagonal/>
    </border>
    <border>
      <left style="thin">
        <color indexed="64"/>
      </left>
      <right style="thick">
        <color rgb="FFFF0000"/>
      </right>
      <top style="thin">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style="thin">
        <color auto="1"/>
      </right>
      <top style="thick">
        <color rgb="FFFF0000"/>
      </top>
      <bottom style="medium">
        <color auto="1"/>
      </bottom>
      <diagonal/>
    </border>
    <border>
      <left/>
      <right/>
      <top style="medium">
        <color auto="1"/>
      </top>
      <bottom style="thin">
        <color auto="1"/>
      </bottom>
      <diagonal/>
    </border>
    <border>
      <left style="thin">
        <color indexed="64"/>
      </left>
      <right/>
      <top/>
      <bottom style="medium">
        <color indexed="64"/>
      </bottom>
      <diagonal/>
    </border>
    <border>
      <left style="thin">
        <color indexed="64"/>
      </left>
      <right/>
      <top style="thick">
        <color rgb="FFFF0000"/>
      </top>
      <bottom style="medium">
        <color indexed="64"/>
      </bottom>
      <diagonal/>
    </border>
    <border>
      <left style="thin">
        <color auto="1"/>
      </left>
      <right/>
      <top style="thin">
        <color auto="1"/>
      </top>
      <bottom style="medium">
        <color indexed="64"/>
      </bottom>
      <diagonal/>
    </border>
    <border>
      <left/>
      <right/>
      <top/>
      <bottom style="medium">
        <color indexed="64"/>
      </bottom>
      <diagonal/>
    </border>
    <border>
      <left/>
      <right/>
      <top style="thick">
        <color rgb="FFFF0000"/>
      </top>
      <bottom style="medium">
        <color indexed="64"/>
      </bottom>
      <diagonal/>
    </border>
    <border>
      <left/>
      <right style="thin">
        <color rgb="FFFF0000"/>
      </right>
      <top style="thick">
        <color rgb="FFFF0000"/>
      </top>
      <bottom style="thick">
        <color rgb="FFFF0000"/>
      </bottom>
      <diagonal/>
    </border>
    <border>
      <left/>
      <right style="thin">
        <color indexed="64"/>
      </right>
      <top/>
      <bottom style="medium">
        <color auto="1"/>
      </bottom>
      <diagonal/>
    </border>
    <border>
      <left style="thin">
        <color theme="1"/>
      </left>
      <right/>
      <top style="thick">
        <color rgb="FFFF0000"/>
      </top>
      <bottom style="medium">
        <color indexed="64"/>
      </bottom>
      <diagonal/>
    </border>
    <border>
      <left/>
      <right style="thin">
        <color indexed="64"/>
      </right>
      <top style="medium">
        <color indexed="64"/>
      </top>
      <bottom style="thin">
        <color indexed="64"/>
      </bottom>
      <diagonal/>
    </border>
    <border>
      <left/>
      <right style="thin">
        <color indexed="64"/>
      </right>
      <top style="thick">
        <color rgb="FFFF0000"/>
      </top>
      <bottom style="medium">
        <color indexed="64"/>
      </bottom>
      <diagonal/>
    </border>
    <border>
      <left/>
      <right style="thin">
        <color indexed="64"/>
      </right>
      <top style="thin">
        <color indexed="64"/>
      </top>
      <bottom style="medium">
        <color auto="1"/>
      </bottom>
      <diagonal/>
    </border>
    <border>
      <left style="thin">
        <color rgb="FFFF0000"/>
      </left>
      <right/>
      <top style="thick">
        <color rgb="FFFF0000"/>
      </top>
      <bottom style="thin">
        <color rgb="FFFF0000"/>
      </bottom>
      <diagonal/>
    </border>
    <border>
      <left style="thin">
        <color rgb="FFFF0000"/>
      </left>
      <right/>
      <top style="thin">
        <color rgb="FFFF0000"/>
      </top>
      <bottom/>
      <diagonal/>
    </border>
    <border>
      <left/>
      <right style="thin">
        <color rgb="FFFF0000"/>
      </right>
      <top style="thick">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ck">
        <color rgb="FFFF0000"/>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medium">
        <color indexed="64"/>
      </bottom>
      <diagonal/>
    </border>
    <border>
      <left style="medium">
        <color indexed="64"/>
      </left>
      <right style="thick">
        <color rgb="FFFF0000"/>
      </right>
      <top style="thin">
        <color indexed="64"/>
      </top>
      <bottom/>
      <diagonal/>
    </border>
    <border>
      <left style="medium">
        <color indexed="64"/>
      </left>
      <right style="thick">
        <color rgb="FFFF0000"/>
      </right>
      <top/>
      <bottom/>
      <diagonal/>
    </border>
    <border>
      <left style="medium">
        <color indexed="64"/>
      </left>
      <right style="thick">
        <color rgb="FFFF0000"/>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thin">
        <color auto="1"/>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thick">
        <color rgb="FFFF0000"/>
      </bottom>
      <diagonal/>
    </border>
    <border>
      <left/>
      <right/>
      <top style="hair">
        <color indexed="64"/>
      </top>
      <bottom style="thin">
        <color indexed="64"/>
      </bottom>
      <diagonal/>
    </border>
    <border>
      <left/>
      <right style="thin">
        <color indexed="64"/>
      </right>
      <top/>
      <bottom style="hair">
        <color indexed="64"/>
      </bottom>
      <diagonal/>
    </border>
    <border>
      <left/>
      <right style="thick">
        <color rgb="FFFF0000"/>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FF0000"/>
      </left>
      <right style="medium">
        <color rgb="FFFF0000"/>
      </right>
      <top style="thin">
        <color rgb="FFFF0000"/>
      </top>
      <bottom style="medium">
        <color rgb="FFFF0000"/>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style="medium">
        <color rgb="FFFF0000"/>
      </left>
      <right style="medium">
        <color rgb="FFFF0000"/>
      </right>
      <top style="medium">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diagonal/>
    </border>
    <border>
      <left style="thin">
        <color theme="1"/>
      </left>
      <right style="thin">
        <color theme="1"/>
      </right>
      <top style="thin">
        <color theme="1"/>
      </top>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auto="1"/>
      </left>
      <right style="medium">
        <color rgb="FFFF0000"/>
      </right>
      <top style="thin">
        <color auto="1"/>
      </top>
      <bottom style="medium">
        <color indexed="64"/>
      </bottom>
      <diagonal/>
    </border>
    <border>
      <left style="medium">
        <color auto="1"/>
      </left>
      <right style="medium">
        <color rgb="FFFF0000"/>
      </right>
      <top style="medium">
        <color indexed="64"/>
      </top>
      <bottom style="thin">
        <color indexed="64"/>
      </bottom>
      <diagonal/>
    </border>
    <border>
      <left style="medium">
        <color auto="1"/>
      </left>
      <right style="medium">
        <color rgb="FFFF0000"/>
      </right>
      <top style="thin">
        <color auto="1"/>
      </top>
      <bottom style="thin">
        <color indexed="64"/>
      </bottom>
      <diagonal/>
    </border>
    <border>
      <left style="medium">
        <color indexed="64"/>
      </left>
      <right style="thin">
        <color indexed="64"/>
      </right>
      <top style="thin">
        <color indexed="64"/>
      </top>
      <bottom style="medium">
        <color rgb="FFFF0000"/>
      </bottom>
      <diagonal/>
    </border>
    <border>
      <left/>
      <right style="thin">
        <color rgb="FFFF0000"/>
      </right>
      <top/>
      <bottom style="medium">
        <color rgb="FFFF0000"/>
      </bottom>
      <diagonal/>
    </border>
    <border>
      <left/>
      <right style="thin">
        <color rgb="FFFF0000"/>
      </right>
      <top/>
      <bottom style="thin">
        <color rgb="FFFF0000"/>
      </bottom>
      <diagonal/>
    </border>
    <border>
      <left style="medium">
        <color theme="1"/>
      </left>
      <right style="thin">
        <color theme="1"/>
      </right>
      <top style="medium">
        <color rgb="FFFF0000"/>
      </top>
      <bottom style="medium">
        <color theme="1"/>
      </bottom>
      <diagonal/>
    </border>
    <border>
      <left style="thin">
        <color rgb="FFFF0000"/>
      </left>
      <right style="thin">
        <color rgb="FFFF0000"/>
      </right>
      <top/>
      <bottom style="medium">
        <color rgb="FFFF0000"/>
      </bottom>
      <diagonal/>
    </border>
    <border>
      <left style="thin">
        <color rgb="FFFF0000"/>
      </left>
      <right style="thin">
        <color rgb="FFFF0000"/>
      </right>
      <top/>
      <bottom style="thin">
        <color rgb="FFFF0000"/>
      </bottom>
      <diagonal/>
    </border>
    <border>
      <left style="thin">
        <color theme="1"/>
      </left>
      <right style="thin">
        <color theme="1"/>
      </right>
      <top style="medium">
        <color rgb="FFFF0000"/>
      </top>
      <bottom style="medium">
        <color theme="1"/>
      </bottom>
      <diagonal/>
    </border>
    <border>
      <left style="thin">
        <color rgb="FFFF0000"/>
      </left>
      <right style="medium">
        <color rgb="FFFF0000"/>
      </right>
      <top style="medium">
        <color rgb="FFFF0000"/>
      </top>
      <bottom style="medium">
        <color rgb="FFFF0000"/>
      </bottom>
      <diagonal/>
    </border>
    <border>
      <left style="thin">
        <color rgb="FFFF0000"/>
      </left>
      <right style="medium">
        <color rgb="FFFF0000"/>
      </right>
      <top/>
      <bottom style="thin">
        <color rgb="FFFF0000"/>
      </bottom>
      <diagonal/>
    </border>
    <border>
      <left style="thin">
        <color theme="1"/>
      </left>
      <right style="thin">
        <color theme="1"/>
      </right>
      <top/>
      <bottom style="medium">
        <color theme="1"/>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bottom style="thin">
        <color rgb="FFFF0000"/>
      </bottom>
      <diagonal/>
    </border>
    <border>
      <left style="medium">
        <color rgb="FFFF0000"/>
      </left>
      <right style="medium">
        <color rgb="FFFF0000"/>
      </right>
      <top style="thin">
        <color rgb="FFFF0000"/>
      </top>
      <bottom style="medium">
        <color rgb="FFFF0000"/>
      </bottom>
      <diagonal/>
    </border>
    <border>
      <left style="medium">
        <color rgb="FFFF0000"/>
      </left>
      <right/>
      <top style="medium">
        <color auto="1"/>
      </top>
      <bottom style="thin">
        <color indexed="64"/>
      </bottom>
      <diagonal/>
    </border>
    <border>
      <left style="thin">
        <color theme="1"/>
      </left>
      <right/>
      <top style="medium">
        <color theme="1"/>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22" fillId="0" borderId="0" applyFont="0" applyFill="0" applyBorder="0" applyAlignment="0" applyProtection="0">
      <alignment vertical="center"/>
    </xf>
  </cellStyleXfs>
  <cellXfs count="980">
    <xf numFmtId="0" fontId="0" fillId="0" borderId="0" xfId="0">
      <alignment vertical="center"/>
    </xf>
    <xf numFmtId="0" fontId="0"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righ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1" xfId="0" applyFont="1" applyBorder="1" applyAlignment="1">
      <alignment horizontal="left" vertical="center" wrapText="1"/>
    </xf>
    <xf numFmtId="0" fontId="0" fillId="0" borderId="3" xfId="0" applyFont="1" applyBorder="1">
      <alignment vertical="center"/>
    </xf>
    <xf numFmtId="0" fontId="0" fillId="0" borderId="4" xfId="0" applyFont="1" applyBorder="1">
      <alignmen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2" fillId="0" borderId="0" xfId="0" applyFont="1" applyAlignment="1">
      <alignment horizontal="center" vertical="center"/>
    </xf>
    <xf numFmtId="0" fontId="0" fillId="2" borderId="7" xfId="0" applyFont="1" applyFill="1" applyBorder="1" applyAlignment="1">
      <alignment horizontal="left" vertical="center"/>
    </xf>
    <xf numFmtId="0" fontId="4" fillId="0" borderId="8" xfId="0"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0" fontId="0" fillId="0" borderId="9" xfId="0" applyFont="1" applyBorder="1">
      <alignment vertical="center"/>
    </xf>
    <xf numFmtId="0" fontId="0" fillId="0" borderId="10" xfId="0" applyFont="1" applyBorder="1">
      <alignmen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2" fillId="0" borderId="0" xfId="0" applyFont="1" applyAlignment="1">
      <alignment vertical="center"/>
    </xf>
    <xf numFmtId="0" fontId="0" fillId="2" borderId="13" xfId="0" applyFont="1" applyFill="1" applyBorder="1" applyAlignment="1">
      <alignment horizontal="left" vertical="center"/>
    </xf>
    <xf numFmtId="0" fontId="4" fillId="0" borderId="14" xfId="0"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6" fillId="0" borderId="0" xfId="0" applyFont="1" applyAlignment="1">
      <alignment vertical="center"/>
    </xf>
    <xf numFmtId="0" fontId="0" fillId="0" borderId="19" xfId="0" applyFont="1" applyBorder="1" applyAlignment="1">
      <alignment horizontal="center" vertical="center"/>
    </xf>
    <xf numFmtId="0" fontId="0" fillId="2" borderId="20" xfId="0" applyFont="1" applyFill="1" applyBorder="1" applyAlignment="1" applyProtection="1">
      <alignment horizontal="center" vertical="center"/>
      <protection locked="0"/>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7" fillId="0" borderId="0" xfId="0" applyFont="1">
      <alignment vertical="center"/>
    </xf>
    <xf numFmtId="0" fontId="8" fillId="0" borderId="0" xfId="0" applyFont="1" applyAlignment="1">
      <alignment horizontal="right" vertical="center"/>
    </xf>
    <xf numFmtId="0" fontId="9" fillId="0" borderId="0" xfId="0" applyFont="1" applyAlignment="1">
      <alignment horizontal="center" vertical="center"/>
    </xf>
    <xf numFmtId="0" fontId="3" fillId="0" borderId="1" xfId="0" applyFont="1" applyBorder="1">
      <alignment vertical="center"/>
    </xf>
    <xf numFmtId="0" fontId="5" fillId="0" borderId="1" xfId="0" applyFont="1" applyBorder="1">
      <alignment vertical="center"/>
    </xf>
    <xf numFmtId="0" fontId="5" fillId="0" borderId="0" xfId="0" applyFont="1">
      <alignment vertical="center"/>
    </xf>
    <xf numFmtId="0" fontId="10" fillId="0" borderId="1" xfId="0" applyFont="1" applyBorder="1">
      <alignment vertical="center"/>
    </xf>
    <xf numFmtId="0" fontId="0" fillId="0" borderId="1" xfId="0" applyBorder="1" applyAlignment="1">
      <alignment horizontal="left" vertical="center"/>
    </xf>
    <xf numFmtId="0" fontId="0" fillId="0" borderId="1" xfId="0" applyBorder="1">
      <alignment vertical="center"/>
    </xf>
    <xf numFmtId="0" fontId="0" fillId="0" borderId="25" xfId="0" applyBorder="1">
      <alignment vertical="center"/>
    </xf>
    <xf numFmtId="0" fontId="0" fillId="0" borderId="26" xfId="0" applyBorder="1">
      <alignment vertical="center"/>
    </xf>
    <xf numFmtId="0" fontId="11" fillId="0" borderId="0" xfId="0" applyFont="1" applyAlignment="1" applyProtection="1">
      <alignment horizontal="center" vertical="center"/>
      <protection locked="0"/>
    </xf>
    <xf numFmtId="0" fontId="5" fillId="2" borderId="27" xfId="0" applyFont="1" applyFill="1" applyBorder="1" applyProtection="1">
      <alignment vertical="center"/>
      <protection locked="0"/>
    </xf>
    <xf numFmtId="0" fontId="5" fillId="2" borderId="28" xfId="0" applyFont="1" applyFill="1" applyBorder="1" applyProtection="1">
      <alignment vertical="center"/>
      <protection locked="0"/>
    </xf>
    <xf numFmtId="0" fontId="5" fillId="2" borderId="29" xfId="0" applyFont="1" applyFill="1" applyBorder="1" applyProtection="1">
      <alignment vertical="center"/>
      <protection locked="0"/>
    </xf>
    <xf numFmtId="0" fontId="0" fillId="0" borderId="8" xfId="0" applyBorder="1">
      <alignment vertical="center"/>
    </xf>
    <xf numFmtId="0" fontId="0" fillId="0" borderId="30" xfId="0" applyBorder="1">
      <alignment vertical="center"/>
    </xf>
    <xf numFmtId="0" fontId="0" fillId="0" borderId="31" xfId="0" applyBorder="1">
      <alignment vertical="center"/>
    </xf>
    <xf numFmtId="0" fontId="8" fillId="0" borderId="0" xfId="0" applyFont="1" applyAlignment="1">
      <alignment horizontal="left" vertical="center"/>
    </xf>
    <xf numFmtId="0" fontId="5" fillId="2" borderId="32" xfId="0" applyFont="1" applyFill="1" applyBorder="1" applyProtection="1">
      <alignment vertical="center"/>
      <protection locked="0"/>
    </xf>
    <xf numFmtId="0" fontId="5" fillId="2" borderId="33" xfId="0" applyFont="1" applyFill="1" applyBorder="1" applyProtection="1">
      <alignment vertical="center"/>
      <protection locked="0"/>
    </xf>
    <xf numFmtId="0" fontId="5" fillId="2" borderId="34" xfId="0" applyFont="1" applyFill="1" applyBorder="1" applyProtection="1">
      <alignment vertical="center"/>
      <protection locked="0"/>
    </xf>
    <xf numFmtId="0" fontId="0" fillId="0" borderId="14" xfId="0" applyBorder="1">
      <alignment vertical="center"/>
    </xf>
    <xf numFmtId="0" fontId="5" fillId="2" borderId="35" xfId="0" applyFont="1" applyFill="1" applyBorder="1" applyProtection="1">
      <alignment vertical="center"/>
      <protection locked="0"/>
    </xf>
    <xf numFmtId="0" fontId="5" fillId="2" borderId="36" xfId="0" applyFont="1" applyFill="1" applyBorder="1" applyProtection="1">
      <alignment vertical="center"/>
      <protection locked="0"/>
    </xf>
    <xf numFmtId="0" fontId="5" fillId="2" borderId="37" xfId="0" applyFont="1" applyFill="1" applyBorder="1" applyProtection="1">
      <alignment vertical="center"/>
      <protection locked="0"/>
    </xf>
    <xf numFmtId="0" fontId="12" fillId="0" borderId="19" xfId="0" applyFont="1" applyBorder="1" applyAlignment="1">
      <alignment horizontal="center" vertical="center" wrapText="1" shrinkToFit="1"/>
    </xf>
    <xf numFmtId="0" fontId="0" fillId="2" borderId="38" xfId="0" applyFill="1" applyBorder="1" applyAlignment="1" applyProtection="1">
      <alignment horizontal="center" vertical="center"/>
      <protection locked="0"/>
    </xf>
    <xf numFmtId="0" fontId="0" fillId="2" borderId="39" xfId="0" applyFill="1" applyBorder="1" applyAlignment="1" applyProtection="1">
      <alignment horizontal="center" vertical="center"/>
      <protection locked="0"/>
    </xf>
    <xf numFmtId="0" fontId="0" fillId="2" borderId="40" xfId="0" applyFill="1" applyBorder="1" applyAlignment="1" applyProtection="1">
      <alignment horizontal="center" vertical="center"/>
      <protection locked="0"/>
    </xf>
    <xf numFmtId="0" fontId="0" fillId="0" borderId="0" xfId="0" applyFont="1" applyAlignment="1">
      <alignment horizontal="center" vertical="center"/>
    </xf>
    <xf numFmtId="0" fontId="0" fillId="3" borderId="0" xfId="0" applyFont="1" applyFill="1">
      <alignment vertical="center"/>
    </xf>
    <xf numFmtId="0" fontId="13" fillId="0" borderId="0" xfId="0" applyFont="1">
      <alignment vertical="center"/>
    </xf>
    <xf numFmtId="0" fontId="0" fillId="0" borderId="41" xfId="0" applyFont="1" applyBorder="1">
      <alignment vertical="center"/>
    </xf>
    <xf numFmtId="0" fontId="14" fillId="0" borderId="0" xfId="0" applyFont="1">
      <alignment vertical="center"/>
    </xf>
    <xf numFmtId="0" fontId="15" fillId="0" borderId="0" xfId="0" applyFont="1">
      <alignment vertical="center"/>
    </xf>
    <xf numFmtId="0" fontId="0"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7" fillId="0" borderId="0" xfId="0" applyFont="1">
      <alignment vertical="center"/>
    </xf>
    <xf numFmtId="0" fontId="17" fillId="3" borderId="0" xfId="0" applyFont="1" applyFill="1">
      <alignment vertical="center"/>
    </xf>
    <xf numFmtId="0" fontId="13" fillId="0" borderId="0" xfId="0" applyFont="1" applyAlignment="1">
      <alignment horizontal="left" vertical="center"/>
    </xf>
    <xf numFmtId="0" fontId="18"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horizontal="right" vertical="center"/>
    </xf>
    <xf numFmtId="0" fontId="0" fillId="0" borderId="0" xfId="0" applyFont="1" applyAlignment="1">
      <alignment horizontal="left" vertical="top" wrapText="1"/>
    </xf>
    <xf numFmtId="0" fontId="0" fillId="3" borderId="0" xfId="0" applyFont="1" applyFill="1" applyAlignment="1" applyProtection="1">
      <alignment vertical="center" wrapText="1"/>
      <protection locked="0"/>
    </xf>
    <xf numFmtId="0" fontId="0" fillId="2" borderId="42" xfId="0" applyFont="1" applyFill="1" applyBorder="1" applyAlignment="1" applyProtection="1">
      <alignment horizontal="left" vertical="center" wrapText="1"/>
      <protection locked="0"/>
    </xf>
    <xf numFmtId="0" fontId="0" fillId="2" borderId="0" xfId="0" applyFont="1" applyFill="1" applyAlignment="1" applyProtection="1">
      <alignment horizontal="left" vertical="center" wrapText="1"/>
      <protection locked="0"/>
    </xf>
    <xf numFmtId="0" fontId="0" fillId="3" borderId="42"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19" fillId="0" borderId="2" xfId="0" applyFont="1" applyBorder="1" applyAlignment="1">
      <alignment horizontal="center" vertical="center"/>
    </xf>
    <xf numFmtId="0" fontId="0" fillId="0" borderId="2" xfId="0" applyFont="1" applyBorder="1" applyAlignment="1">
      <alignment horizontal="center" vertical="center"/>
    </xf>
    <xf numFmtId="0" fontId="0" fillId="0" borderId="43" xfId="0" applyFont="1" applyBorder="1">
      <alignment vertical="center"/>
    </xf>
    <xf numFmtId="0" fontId="0" fillId="2" borderId="44" xfId="0" applyFont="1" applyFill="1" applyBorder="1" applyAlignment="1" applyProtection="1">
      <alignment horizontal="left" vertical="center" wrapText="1"/>
      <protection locked="0"/>
    </xf>
    <xf numFmtId="0" fontId="0" fillId="2" borderId="45" xfId="0" applyFont="1" applyFill="1" applyBorder="1" applyAlignment="1" applyProtection="1">
      <alignment horizontal="left" vertical="center"/>
      <protection locked="0"/>
    </xf>
    <xf numFmtId="0" fontId="19" fillId="0" borderId="0" xfId="0" applyFont="1">
      <alignment vertical="center"/>
    </xf>
    <xf numFmtId="0" fontId="0" fillId="3" borderId="43" xfId="0" applyFont="1" applyFill="1" applyBorder="1" applyAlignment="1" applyProtection="1">
      <alignment horizontal="left" vertical="center"/>
      <protection locked="0"/>
    </xf>
    <xf numFmtId="0" fontId="0" fillId="3" borderId="0" xfId="0" applyFont="1" applyFill="1" applyProtection="1">
      <alignment vertical="center"/>
      <protection locked="0"/>
    </xf>
    <xf numFmtId="0" fontId="0" fillId="2" borderId="46" xfId="0" applyFont="1" applyFill="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45" xfId="0" applyFont="1" applyFill="1" applyBorder="1" applyAlignment="1" applyProtection="1">
      <alignment horizontal="left" vertical="center" wrapText="1"/>
      <protection locked="0"/>
    </xf>
    <xf numFmtId="0" fontId="0" fillId="0" borderId="42" xfId="0" applyFont="1" applyBorder="1" applyAlignment="1" applyProtection="1">
      <alignment horizontal="left" vertical="center" wrapText="1"/>
      <protection locked="0"/>
    </xf>
    <xf numFmtId="0" fontId="0" fillId="0" borderId="31" xfId="0" applyFont="1" applyBorder="1">
      <alignment vertical="center"/>
    </xf>
    <xf numFmtId="0" fontId="0" fillId="0" borderId="1"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left" vertical="center"/>
    </xf>
    <xf numFmtId="0" fontId="0" fillId="0" borderId="49" xfId="0" applyFont="1" applyBorder="1" applyAlignment="1">
      <alignment horizontal="left" vertical="center"/>
    </xf>
    <xf numFmtId="0" fontId="0" fillId="3" borderId="0" xfId="0" applyFont="1" applyFill="1" applyAlignment="1">
      <alignment horizontal="center" vertical="center"/>
    </xf>
    <xf numFmtId="0" fontId="0" fillId="0" borderId="0" xfId="0" applyFont="1" applyAlignment="1">
      <alignment horizontal="left" vertical="center" shrinkToFit="1"/>
    </xf>
    <xf numFmtId="0" fontId="0" fillId="3" borderId="0" xfId="0" applyFont="1" applyFill="1" applyAlignment="1">
      <alignment horizontal="center" vertical="center" wrapText="1"/>
    </xf>
    <xf numFmtId="0" fontId="0" fillId="3" borderId="0" xfId="0" applyFont="1" applyFill="1" applyAlignment="1">
      <alignment horizontal="left" vertical="center"/>
    </xf>
    <xf numFmtId="0" fontId="20" fillId="0" borderId="0" xfId="0" applyFont="1">
      <alignment vertical="center"/>
    </xf>
    <xf numFmtId="0" fontId="0" fillId="0" borderId="0" xfId="0" applyFont="1" applyAlignment="1">
      <alignment vertical="top"/>
    </xf>
    <xf numFmtId="0" fontId="0" fillId="0" borderId="25" xfId="0" applyFont="1" applyBorder="1" applyAlignment="1">
      <alignment horizontal="left" vertical="center" wrapText="1"/>
    </xf>
    <xf numFmtId="0" fontId="0" fillId="0" borderId="50" xfId="0" applyFont="1" applyBorder="1" applyAlignment="1">
      <alignment horizontal="left" vertical="center" wrapText="1"/>
    </xf>
    <xf numFmtId="0" fontId="0" fillId="0" borderId="26" xfId="0" applyFont="1" applyBorder="1" applyAlignment="1">
      <alignment horizontal="left" vertical="center" wrapText="1"/>
    </xf>
    <xf numFmtId="0" fontId="0" fillId="0" borderId="25"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0" xfId="0" applyFont="1" applyBorder="1" applyAlignment="1">
      <alignment horizontal="left" vertical="center"/>
    </xf>
    <xf numFmtId="0" fontId="0" fillId="0" borderId="2" xfId="0" applyFont="1" applyBorder="1" applyAlignment="1">
      <alignment horizontal="left" vertical="center"/>
    </xf>
    <xf numFmtId="0" fontId="0" fillId="0" borderId="0" xfId="0" applyFont="1" applyBorder="1" applyAlignment="1">
      <alignment vertical="center" wrapText="1"/>
    </xf>
    <xf numFmtId="0" fontId="0" fillId="3" borderId="0" xfId="0" applyFont="1" applyFill="1" applyAlignment="1">
      <alignment horizontal="left" vertical="center" wrapText="1"/>
    </xf>
    <xf numFmtId="0" fontId="0" fillId="2" borderId="51" xfId="0" applyFont="1" applyFill="1" applyBorder="1" applyAlignment="1" applyProtection="1">
      <alignment horizontal="center" vertical="center"/>
      <protection locked="0"/>
    </xf>
    <xf numFmtId="0" fontId="0" fillId="2" borderId="52" xfId="0" applyFont="1" applyFill="1" applyBorder="1" applyAlignment="1" applyProtection="1">
      <alignment horizontal="center" vertical="center"/>
      <protection locked="0"/>
    </xf>
    <xf numFmtId="0" fontId="0" fillId="2" borderId="53" xfId="0" applyFont="1" applyFill="1" applyBorder="1" applyAlignment="1" applyProtection="1">
      <alignment horizontal="center" vertical="center"/>
      <protection locked="0"/>
    </xf>
    <xf numFmtId="0" fontId="12" fillId="0" borderId="54" xfId="0" applyFont="1" applyBorder="1" applyAlignment="1">
      <alignment horizontal="left" vertical="center" wrapText="1"/>
    </xf>
    <xf numFmtId="0" fontId="21" fillId="0" borderId="0" xfId="0" applyFont="1" applyAlignment="1">
      <alignment horizontal="left" vertical="top" wrapText="1"/>
    </xf>
    <xf numFmtId="0" fontId="0" fillId="0" borderId="2" xfId="0" applyFont="1" applyBorder="1" applyAlignment="1">
      <alignment horizontal="center" vertical="center" textRotation="255" shrinkToFit="1"/>
    </xf>
    <xf numFmtId="0" fontId="12" fillId="0" borderId="2" xfId="0" applyFont="1" applyBorder="1" applyAlignment="1">
      <alignment horizontal="center" vertical="center" textRotation="255" shrinkToFit="1"/>
    </xf>
    <xf numFmtId="0" fontId="12" fillId="0" borderId="2" xfId="0" applyFont="1" applyBorder="1" applyAlignment="1">
      <alignment vertical="center" textRotation="255" wrapText="1"/>
    </xf>
    <xf numFmtId="0" fontId="21" fillId="0" borderId="2" xfId="0" applyFont="1" applyBorder="1" applyAlignment="1">
      <alignment horizontal="center" vertical="center" textRotation="255" shrinkToFit="1"/>
    </xf>
    <xf numFmtId="0" fontId="21" fillId="0" borderId="0" xfId="0" applyFont="1" applyAlignment="1">
      <alignment horizontal="center" vertical="center" textRotation="255" wrapText="1"/>
    </xf>
    <xf numFmtId="0" fontId="15" fillId="0" borderId="0" xfId="0" applyFont="1" applyAlignment="1">
      <alignment horizontal="left" vertical="center"/>
    </xf>
    <xf numFmtId="0" fontId="18" fillId="0" borderId="2" xfId="0" applyFont="1" applyBorder="1" applyAlignment="1">
      <alignment horizontal="center" vertical="center"/>
    </xf>
    <xf numFmtId="0" fontId="18" fillId="0" borderId="19" xfId="0" applyFont="1" applyBorder="1" applyAlignment="1">
      <alignment horizontal="left" vertical="center"/>
    </xf>
    <xf numFmtId="0" fontId="18" fillId="0" borderId="55" xfId="0" applyFont="1" applyBorder="1" applyAlignment="1">
      <alignment horizontal="left" vertical="center"/>
    </xf>
    <xf numFmtId="0" fontId="18" fillId="0" borderId="56" xfId="0" applyFont="1" applyBorder="1" applyAlignment="1">
      <alignment horizontal="left" vertical="center"/>
    </xf>
    <xf numFmtId="0" fontId="18" fillId="0" borderId="0" xfId="0" applyFont="1">
      <alignment vertical="center"/>
    </xf>
    <xf numFmtId="0" fontId="0" fillId="2" borderId="57" xfId="0" applyFont="1" applyFill="1" applyBorder="1" applyAlignment="1" applyProtection="1">
      <alignment horizontal="center" vertical="center"/>
      <protection locked="0"/>
    </xf>
    <xf numFmtId="38" fontId="0" fillId="2" borderId="57" xfId="1" applyFont="1" applyFill="1" applyBorder="1" applyAlignment="1" applyProtection="1">
      <alignment horizontal="center" vertical="center"/>
      <protection locked="0"/>
    </xf>
    <xf numFmtId="0" fontId="0" fillId="2" borderId="42" xfId="0" applyFont="1" applyFill="1" applyBorder="1" applyAlignment="1" applyProtection="1">
      <alignment horizontal="left" vertical="center"/>
      <protection locked="0"/>
    </xf>
    <xf numFmtId="0" fontId="0" fillId="2" borderId="43" xfId="0" applyFont="1" applyFill="1" applyBorder="1" applyAlignment="1" applyProtection="1">
      <alignment horizontal="left" vertical="center"/>
      <protection locked="0"/>
    </xf>
    <xf numFmtId="0" fontId="0" fillId="2" borderId="58" xfId="0" applyFont="1" applyFill="1" applyBorder="1" applyAlignment="1">
      <alignment horizontal="left" vertical="center"/>
    </xf>
    <xf numFmtId="0" fontId="0" fillId="2" borderId="43" xfId="0" applyFont="1" applyFill="1" applyBorder="1" applyAlignment="1" applyProtection="1">
      <alignment horizontal="left" vertical="center" wrapText="1"/>
      <protection locked="0"/>
    </xf>
    <xf numFmtId="0" fontId="0" fillId="0" borderId="8"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59" xfId="0" applyFont="1" applyBorder="1" applyAlignment="1">
      <alignment horizontal="center" vertical="center"/>
    </xf>
    <xf numFmtId="0" fontId="0" fillId="0" borderId="20" xfId="0" applyFont="1" applyBorder="1" applyAlignment="1">
      <alignment horizontal="left" vertical="center"/>
    </xf>
    <xf numFmtId="0" fontId="0" fillId="0" borderId="60" xfId="0" applyFont="1" applyBorder="1" applyAlignment="1">
      <alignment horizontal="left" vertical="center"/>
    </xf>
    <xf numFmtId="0" fontId="23" fillId="0" borderId="0" xfId="0" applyFont="1" applyAlignment="1">
      <alignment horizontal="center" vertical="top"/>
    </xf>
    <xf numFmtId="0" fontId="0" fillId="0" borderId="30"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8" xfId="0" applyFont="1" applyBorder="1" applyAlignment="1">
      <alignment horizontal="center" vertical="center" wrapText="1"/>
    </xf>
    <xf numFmtId="0" fontId="0" fillId="2" borderId="61" xfId="0"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protection locked="0"/>
    </xf>
    <xf numFmtId="0" fontId="23" fillId="0" borderId="2" xfId="0" applyFont="1" applyBorder="1" applyAlignment="1">
      <alignment horizontal="left" vertical="center" wrapText="1"/>
    </xf>
    <xf numFmtId="0" fontId="18" fillId="0" borderId="2" xfId="0" applyFont="1" applyBorder="1" applyAlignment="1">
      <alignment horizontal="left" vertical="center"/>
    </xf>
    <xf numFmtId="0" fontId="18" fillId="0" borderId="0" xfId="0" applyFont="1" applyAlignment="1">
      <alignment horizontal="center" vertical="center"/>
    </xf>
    <xf numFmtId="0" fontId="18" fillId="0" borderId="19" xfId="0" applyFont="1" applyBorder="1" applyAlignment="1">
      <alignment horizontal="center" vertical="center"/>
    </xf>
    <xf numFmtId="0" fontId="18" fillId="2" borderId="63" xfId="0" applyFont="1" applyFill="1" applyBorder="1" applyAlignment="1">
      <alignment horizontal="center" vertical="center"/>
    </xf>
    <xf numFmtId="0" fontId="18" fillId="2" borderId="64" xfId="0" applyFont="1" applyFill="1" applyBorder="1" applyAlignment="1">
      <alignment horizontal="center" vertical="center"/>
    </xf>
    <xf numFmtId="0" fontId="18" fillId="0" borderId="55" xfId="0" applyFont="1" applyBorder="1" applyAlignment="1">
      <alignment horizontal="center" vertical="center"/>
    </xf>
    <xf numFmtId="0" fontId="18" fillId="2" borderId="65" xfId="0" applyFont="1" applyFill="1" applyBorder="1" applyAlignment="1">
      <alignment horizontal="center" vertical="center"/>
    </xf>
    <xf numFmtId="0" fontId="0" fillId="2" borderId="44" xfId="0" applyFont="1" applyFill="1" applyBorder="1" applyAlignment="1" applyProtection="1">
      <alignment horizontal="left" vertical="top" wrapText="1"/>
      <protection locked="0"/>
    </xf>
    <xf numFmtId="0" fontId="0" fillId="2" borderId="45" xfId="0" applyFont="1" applyFill="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2" borderId="66" xfId="0" applyFont="1" applyFill="1" applyBorder="1" applyAlignment="1" applyProtection="1">
      <alignment horizontal="center" vertical="center"/>
      <protection locked="0"/>
    </xf>
    <xf numFmtId="38" fontId="0" fillId="2" borderId="66" xfId="1" applyFont="1" applyFill="1" applyBorder="1" applyAlignment="1" applyProtection="1">
      <alignment horizontal="center" vertical="center"/>
      <protection locked="0"/>
    </xf>
    <xf numFmtId="0" fontId="12" fillId="0" borderId="0" xfId="0" applyFont="1" applyAlignment="1">
      <alignment horizontal="center" vertical="top"/>
    </xf>
    <xf numFmtId="0" fontId="0" fillId="0" borderId="1" xfId="0" applyFont="1" applyBorder="1" applyAlignment="1">
      <alignment horizontal="left" vertical="center" wrapText="1"/>
    </xf>
    <xf numFmtId="0" fontId="0" fillId="0" borderId="2" xfId="0" applyFont="1" applyBorder="1" applyAlignment="1">
      <alignment horizontal="center" vertical="center" wrapText="1"/>
    </xf>
    <xf numFmtId="0" fontId="18" fillId="2" borderId="67" xfId="0" applyFont="1" applyFill="1" applyBorder="1" applyAlignment="1">
      <alignment horizontal="center" vertical="center"/>
    </xf>
    <xf numFmtId="0" fontId="18" fillId="2" borderId="68" xfId="0" applyFont="1" applyFill="1" applyBorder="1" applyAlignment="1">
      <alignment horizontal="center" vertical="center"/>
    </xf>
    <xf numFmtId="0" fontId="18" fillId="2" borderId="2" xfId="0" applyFont="1" applyFill="1" applyBorder="1" applyAlignment="1">
      <alignment horizontal="center" vertical="center"/>
    </xf>
    <xf numFmtId="0" fontId="0" fillId="2" borderId="42" xfId="0" applyFont="1" applyFill="1" applyBorder="1" applyAlignment="1" applyProtection="1">
      <alignment horizontal="left" vertical="top" wrapText="1"/>
      <protection locked="0"/>
    </xf>
    <xf numFmtId="0" fontId="0" fillId="2" borderId="43" xfId="0" applyFont="1" applyFill="1" applyBorder="1" applyAlignment="1" applyProtection="1">
      <alignment horizontal="left" vertical="top" wrapText="1"/>
      <protection locked="0"/>
    </xf>
    <xf numFmtId="0" fontId="0" fillId="0" borderId="14" xfId="0" applyFont="1" applyBorder="1" applyAlignment="1">
      <alignment horizontal="center" vertical="center"/>
    </xf>
    <xf numFmtId="0" fontId="0" fillId="0" borderId="69" xfId="0" applyFont="1" applyBorder="1" applyAlignment="1">
      <alignment horizontal="center" vertical="center"/>
    </xf>
    <xf numFmtId="0" fontId="0" fillId="0" borderId="70" xfId="0" applyFont="1" applyBorder="1" applyAlignment="1">
      <alignment horizontal="center" vertical="center"/>
    </xf>
    <xf numFmtId="0" fontId="0" fillId="0" borderId="41" xfId="0" applyFont="1" applyBorder="1" applyAlignment="1">
      <alignment horizontal="right" vertical="center"/>
    </xf>
    <xf numFmtId="0" fontId="0" fillId="0" borderId="8" xfId="0" applyFont="1" applyBorder="1" applyAlignment="1">
      <alignment horizontal="left" vertical="center" wrapText="1"/>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24" fillId="0" borderId="0" xfId="0" applyFont="1" applyAlignment="1">
      <alignment horizontal="left" vertical="center" wrapText="1"/>
    </xf>
    <xf numFmtId="0" fontId="24" fillId="0" borderId="0" xfId="0" applyFont="1" applyAlignment="1">
      <alignment vertical="center" wrapText="1"/>
    </xf>
    <xf numFmtId="0" fontId="0" fillId="2" borderId="46" xfId="0" applyFont="1" applyFill="1" applyBorder="1" applyAlignment="1" applyProtection="1">
      <alignment horizontal="left" vertical="center"/>
      <protection locked="0"/>
    </xf>
    <xf numFmtId="0" fontId="0" fillId="2" borderId="46" xfId="0" applyFont="1" applyFill="1" applyBorder="1" applyAlignment="1">
      <alignment horizontal="center" vertical="center"/>
    </xf>
    <xf numFmtId="0" fontId="0" fillId="0" borderId="69" xfId="0" applyFont="1" applyBorder="1" applyAlignment="1">
      <alignment horizontal="center" vertical="center" wrapText="1"/>
    </xf>
    <xf numFmtId="0" fontId="0" fillId="0" borderId="71" xfId="0" applyFont="1" applyBorder="1" applyAlignment="1">
      <alignment horizontal="center" vertical="center" wrapText="1"/>
    </xf>
    <xf numFmtId="0" fontId="0" fillId="0" borderId="70" xfId="0" applyFont="1" applyBorder="1" applyAlignment="1">
      <alignment horizontal="center" vertical="center" wrapText="1"/>
    </xf>
    <xf numFmtId="0" fontId="0" fillId="0" borderId="14" xfId="0" applyFont="1" applyBorder="1" applyAlignment="1">
      <alignment horizontal="center" vertical="center" wrapText="1"/>
    </xf>
    <xf numFmtId="0" fontId="0" fillId="2" borderId="72" xfId="0" applyFont="1" applyFill="1" applyBorder="1" applyAlignment="1" applyProtection="1">
      <alignment horizontal="center" vertical="center"/>
      <protection locked="0"/>
    </xf>
    <xf numFmtId="0" fontId="0" fillId="2" borderId="73" xfId="0" applyFont="1" applyFill="1" applyBorder="1" applyAlignment="1" applyProtection="1">
      <alignment horizontal="center" vertical="center"/>
      <protection locked="0"/>
    </xf>
    <xf numFmtId="0" fontId="0" fillId="2" borderId="74" xfId="0" applyFont="1" applyFill="1" applyBorder="1" applyAlignment="1" applyProtection="1">
      <alignment horizontal="center" vertical="center"/>
      <protection locked="0"/>
    </xf>
    <xf numFmtId="0" fontId="0" fillId="2" borderId="38" xfId="0" applyFont="1" applyFill="1" applyBorder="1" applyAlignment="1" applyProtection="1">
      <alignment horizontal="left" vertical="center"/>
      <protection locked="0"/>
    </xf>
    <xf numFmtId="0" fontId="0" fillId="2" borderId="75" xfId="0" applyFont="1" applyFill="1" applyBorder="1" applyAlignment="1" applyProtection="1">
      <alignment horizontal="left" vertical="center"/>
      <protection locked="0"/>
    </xf>
    <xf numFmtId="0" fontId="0" fillId="2" borderId="76" xfId="0" applyFont="1" applyFill="1" applyBorder="1" applyAlignment="1" applyProtection="1">
      <alignment horizontal="left" vertical="center"/>
      <protection locked="0"/>
    </xf>
    <xf numFmtId="0" fontId="0" fillId="2" borderId="40" xfId="0" applyFont="1" applyFill="1" applyBorder="1" applyAlignment="1" applyProtection="1">
      <alignment horizontal="left" vertical="center"/>
      <protection locked="0"/>
    </xf>
    <xf numFmtId="0" fontId="16" fillId="0" borderId="0" xfId="0" applyFont="1" applyAlignment="1">
      <alignment horizontal="left" vertical="center" wrapText="1"/>
    </xf>
    <xf numFmtId="0" fontId="16" fillId="0" borderId="0" xfId="0" applyFont="1" applyAlignment="1">
      <alignment vertical="center" wrapText="1"/>
    </xf>
    <xf numFmtId="0" fontId="0" fillId="2" borderId="46" xfId="0" applyFont="1" applyFill="1" applyBorder="1" applyAlignment="1" applyProtection="1">
      <alignment horizontal="center" vertical="center"/>
      <protection locked="0"/>
    </xf>
    <xf numFmtId="0" fontId="0" fillId="2" borderId="58" xfId="0" applyFont="1" applyFill="1" applyBorder="1" applyAlignment="1" applyProtection="1">
      <alignment horizontal="left" vertical="center"/>
      <protection locked="0"/>
    </xf>
    <xf numFmtId="0" fontId="0" fillId="2" borderId="58" xfId="0" applyFont="1" applyFill="1" applyBorder="1" applyAlignment="1">
      <alignment horizontal="center" vertical="center"/>
    </xf>
    <xf numFmtId="0" fontId="0" fillId="2" borderId="27" xfId="0" applyFont="1" applyFill="1" applyBorder="1" applyAlignment="1" applyProtection="1">
      <alignment horizontal="left" vertical="center"/>
      <protection locked="0"/>
    </xf>
    <xf numFmtId="0" fontId="0" fillId="2" borderId="28" xfId="0" applyFont="1" applyFill="1" applyBorder="1" applyAlignment="1" applyProtection="1">
      <alignment horizontal="left" vertical="center"/>
      <protection locked="0"/>
    </xf>
    <xf numFmtId="0" fontId="0" fillId="2" borderId="29" xfId="0" applyFont="1" applyFill="1" applyBorder="1" applyAlignment="1" applyProtection="1">
      <alignment horizontal="left" vertical="center"/>
      <protection locked="0"/>
    </xf>
    <xf numFmtId="176" fontId="0" fillId="2" borderId="51" xfId="0" applyNumberFormat="1" applyFont="1" applyFill="1" applyBorder="1" applyAlignment="1" applyProtection="1">
      <alignment horizontal="center"/>
      <protection locked="0"/>
    </xf>
    <xf numFmtId="176" fontId="0" fillId="2" borderId="33" xfId="0" applyNumberFormat="1" applyFont="1" applyFill="1" applyBorder="1" applyAlignment="1" applyProtection="1">
      <alignment horizontal="center"/>
      <protection locked="0"/>
    </xf>
    <xf numFmtId="176" fontId="0" fillId="2" borderId="52" xfId="0" applyNumberFormat="1" applyFont="1" applyFill="1" applyBorder="1" applyAlignment="1" applyProtection="1">
      <alignment horizontal="center"/>
      <protection locked="0"/>
    </xf>
    <xf numFmtId="176" fontId="0" fillId="2" borderId="53" xfId="0" applyNumberFormat="1" applyFont="1" applyFill="1" applyBorder="1" applyAlignment="1" applyProtection="1">
      <alignment horizontal="center"/>
      <protection locked="0"/>
    </xf>
    <xf numFmtId="27" fontId="0" fillId="0" borderId="25" xfId="0" applyNumberFormat="1" applyFont="1" applyBorder="1" applyAlignment="1">
      <alignment horizontal="center" vertical="center"/>
    </xf>
    <xf numFmtId="177" fontId="0" fillId="2" borderId="77" xfId="0" applyNumberFormat="1" applyFont="1" applyFill="1" applyBorder="1" applyProtection="1">
      <alignment vertical="center"/>
      <protection locked="0"/>
    </xf>
    <xf numFmtId="177" fontId="0" fillId="2" borderId="78" xfId="0" applyNumberFormat="1" applyFont="1" applyFill="1" applyBorder="1" applyProtection="1">
      <alignment vertical="center"/>
      <protection locked="0"/>
    </xf>
    <xf numFmtId="0" fontId="0" fillId="0" borderId="79" xfId="0" applyFont="1" applyBorder="1" applyAlignment="1">
      <alignment horizontal="left" vertical="center"/>
    </xf>
    <xf numFmtId="0" fontId="0" fillId="0" borderId="80" xfId="0" applyFont="1" applyBorder="1" applyAlignment="1">
      <alignment horizontal="left" vertical="center"/>
    </xf>
    <xf numFmtId="0" fontId="0" fillId="0" borderId="81" xfId="0" applyFont="1" applyBorder="1" applyAlignment="1">
      <alignment horizontal="left" vertical="center"/>
    </xf>
    <xf numFmtId="0" fontId="0" fillId="2" borderId="58" xfId="0" applyFont="1" applyFill="1" applyBorder="1" applyAlignment="1" applyProtection="1">
      <alignment horizontal="center" vertical="center"/>
      <protection locked="0"/>
    </xf>
    <xf numFmtId="0" fontId="0" fillId="2" borderId="27" xfId="0" applyFont="1" applyFill="1" applyBorder="1" applyAlignment="1" applyProtection="1">
      <alignment horizontal="center" vertical="center"/>
      <protection locked="0"/>
    </xf>
    <xf numFmtId="0" fontId="0" fillId="2" borderId="29" xfId="0" applyFont="1" applyFill="1" applyBorder="1" applyAlignment="1" applyProtection="1">
      <alignment horizontal="center" vertical="center"/>
      <protection locked="0"/>
    </xf>
    <xf numFmtId="0" fontId="0" fillId="2" borderId="32" xfId="0" applyFont="1" applyFill="1" applyBorder="1" applyAlignment="1" applyProtection="1">
      <alignment horizontal="left" vertical="center"/>
      <protection locked="0"/>
    </xf>
    <xf numFmtId="0" fontId="0" fillId="2" borderId="33"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3" borderId="41" xfId="0" applyFont="1" applyFill="1" applyBorder="1" applyAlignment="1">
      <alignment horizontal="center" vertical="center"/>
    </xf>
    <xf numFmtId="176" fontId="0" fillId="2" borderId="61" xfId="0" applyNumberFormat="1" applyFont="1" applyFill="1" applyBorder="1" applyAlignment="1" applyProtection="1">
      <alignment horizontal="center"/>
      <protection locked="0"/>
    </xf>
    <xf numFmtId="176" fontId="0" fillId="2" borderId="62" xfId="0" applyNumberFormat="1" applyFont="1" applyFill="1" applyBorder="1" applyAlignment="1" applyProtection="1">
      <alignment horizontal="center"/>
      <protection locked="0"/>
    </xf>
    <xf numFmtId="27" fontId="0" fillId="0" borderId="30" xfId="0" applyNumberFormat="1" applyFont="1" applyBorder="1" applyAlignment="1">
      <alignment horizontal="center" vertical="center"/>
    </xf>
    <xf numFmtId="177" fontId="0" fillId="2" borderId="82" xfId="0" applyNumberFormat="1" applyFont="1" applyFill="1" applyBorder="1" applyProtection="1">
      <alignment vertical="center"/>
      <protection locked="0"/>
    </xf>
    <xf numFmtId="177" fontId="0" fillId="2" borderId="83" xfId="0" applyNumberFormat="1" applyFont="1" applyFill="1" applyBorder="1" applyProtection="1">
      <alignment vertical="center"/>
      <protection locked="0"/>
    </xf>
    <xf numFmtId="0" fontId="0" fillId="0" borderId="8" xfId="0" applyFont="1" applyBorder="1" applyAlignment="1">
      <alignment horizontal="left" vertical="center"/>
    </xf>
    <xf numFmtId="0" fontId="0" fillId="0" borderId="31" xfId="0" applyFont="1" applyBorder="1" applyAlignment="1">
      <alignment horizontal="left" vertical="center"/>
    </xf>
    <xf numFmtId="0" fontId="0" fillId="2" borderId="84" xfId="0"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0" fontId="0" fillId="2" borderId="34" xfId="0" applyFont="1" applyFill="1" applyBorder="1" applyAlignment="1" applyProtection="1">
      <alignment horizontal="center" vertical="center"/>
      <protection locked="0"/>
    </xf>
    <xf numFmtId="0" fontId="0" fillId="2" borderId="84" xfId="0" applyFont="1" applyFill="1" applyBorder="1" applyAlignment="1">
      <alignment horizontal="center" vertical="center"/>
    </xf>
    <xf numFmtId="0" fontId="0" fillId="0" borderId="85" xfId="0" applyFont="1" applyBorder="1" applyAlignment="1">
      <alignment horizontal="left" vertical="center"/>
    </xf>
    <xf numFmtId="0" fontId="0" fillId="0" borderId="86" xfId="0" applyFont="1" applyBorder="1" applyAlignment="1">
      <alignment horizontal="left" vertical="center"/>
    </xf>
    <xf numFmtId="0" fontId="0" fillId="0" borderId="80" xfId="0" applyFont="1" applyBorder="1">
      <alignment vertical="center"/>
    </xf>
    <xf numFmtId="0" fontId="0" fillId="2" borderId="35" xfId="0" applyFont="1" applyFill="1" applyBorder="1" applyAlignment="1" applyProtection="1">
      <alignment horizontal="center" vertical="center"/>
      <protection locked="0"/>
    </xf>
    <xf numFmtId="0" fontId="0" fillId="2" borderId="37" xfId="0" applyFont="1" applyFill="1" applyBorder="1" applyAlignment="1" applyProtection="1">
      <alignment horizontal="center" vertical="center"/>
      <protection locked="0"/>
    </xf>
    <xf numFmtId="0" fontId="0" fillId="2" borderId="63"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64" xfId="0" applyFont="1" applyFill="1" applyBorder="1" applyAlignment="1">
      <alignment horizontal="center" vertical="center"/>
    </xf>
    <xf numFmtId="0" fontId="0" fillId="0" borderId="87" xfId="0" applyFont="1" applyBorder="1" applyAlignment="1">
      <alignment horizontal="center" vertical="center" wrapText="1"/>
    </xf>
    <xf numFmtId="176" fontId="0" fillId="2" borderId="72" xfId="0" applyNumberFormat="1" applyFont="1" applyFill="1" applyBorder="1" applyAlignment="1" applyProtection="1">
      <alignment horizontal="center"/>
      <protection locked="0"/>
    </xf>
    <xf numFmtId="176" fontId="0" fillId="2" borderId="74" xfId="0" applyNumberFormat="1" applyFont="1" applyFill="1" applyBorder="1" applyAlignment="1" applyProtection="1">
      <alignment horizontal="center"/>
      <protection locked="0"/>
    </xf>
    <xf numFmtId="0" fontId="0" fillId="2" borderId="88" xfId="0" applyFont="1" applyFill="1" applyBorder="1" applyAlignment="1" applyProtection="1">
      <alignment horizontal="left" vertical="center"/>
      <protection locked="0"/>
    </xf>
    <xf numFmtId="0" fontId="0" fillId="3" borderId="0" xfId="0" applyFont="1" applyFill="1" applyAlignment="1" applyProtection="1">
      <alignment horizontal="center" vertical="center"/>
      <protection locked="0"/>
    </xf>
    <xf numFmtId="0" fontId="0" fillId="2" borderId="44" xfId="0" applyFont="1" applyFill="1" applyBorder="1" applyAlignment="1" applyProtection="1">
      <alignment horizontal="left" vertical="center"/>
      <protection locked="0"/>
    </xf>
    <xf numFmtId="0" fontId="0" fillId="2" borderId="67"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8" xfId="0" applyFont="1" applyFill="1" applyBorder="1" applyAlignment="1">
      <alignment horizontal="center" vertical="center"/>
    </xf>
    <xf numFmtId="0" fontId="0" fillId="2" borderId="77" xfId="0" applyFont="1" applyFill="1" applyBorder="1" applyAlignment="1">
      <alignment horizontal="center" vertical="center" wrapText="1"/>
    </xf>
    <xf numFmtId="0" fontId="0" fillId="2" borderId="89"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0" borderId="19" xfId="0" applyFont="1" applyBorder="1" applyAlignment="1">
      <alignment horizontal="center" vertical="center" wrapText="1"/>
    </xf>
    <xf numFmtId="0" fontId="0" fillId="2" borderId="90" xfId="0" applyFont="1" applyFill="1" applyBorder="1" applyAlignment="1">
      <alignment horizontal="center" vertical="center" wrapText="1"/>
    </xf>
    <xf numFmtId="0" fontId="0" fillId="2" borderId="91" xfId="0" applyFont="1" applyFill="1" applyBorder="1" applyAlignment="1">
      <alignment horizontal="center" vertical="center" wrapText="1"/>
    </xf>
    <xf numFmtId="0" fontId="0" fillId="2" borderId="92" xfId="0" applyFont="1" applyFill="1" applyBorder="1" applyAlignment="1">
      <alignment horizontal="center" vertical="center" wrapText="1"/>
    </xf>
    <xf numFmtId="0" fontId="0" fillId="0" borderId="50" xfId="0" applyFont="1" applyBorder="1" applyAlignment="1">
      <alignment horizontal="center" vertical="center"/>
    </xf>
    <xf numFmtId="0" fontId="0" fillId="2" borderId="93" xfId="0" applyFont="1" applyFill="1" applyBorder="1" applyAlignment="1" applyProtection="1">
      <alignment horizontal="center" vertical="center"/>
      <protection locked="0"/>
    </xf>
    <xf numFmtId="27" fontId="0" fillId="0" borderId="69" xfId="0" applyNumberFormat="1" applyFont="1" applyBorder="1" applyAlignment="1">
      <alignment horizontal="center" vertical="center"/>
    </xf>
    <xf numFmtId="0" fontId="0" fillId="2" borderId="94" xfId="0" applyFont="1" applyFill="1" applyBorder="1" applyAlignment="1" applyProtection="1">
      <alignment horizontal="center" vertical="center"/>
      <protection locked="0"/>
    </xf>
    <xf numFmtId="0" fontId="0" fillId="2" borderId="95" xfId="0" applyFont="1" applyFill="1" applyBorder="1" applyAlignment="1" applyProtection="1">
      <alignment horizontal="center" vertical="center"/>
      <protection locked="0"/>
    </xf>
    <xf numFmtId="0" fontId="0" fillId="0" borderId="96" xfId="0" applyFont="1" applyBorder="1" applyAlignment="1">
      <alignment horizontal="left" vertical="center"/>
    </xf>
    <xf numFmtId="0" fontId="0" fillId="0" borderId="0" xfId="0" applyFont="1" applyAlignment="1" applyProtection="1">
      <alignment horizontal="left" vertical="center"/>
      <protection locked="0"/>
    </xf>
    <xf numFmtId="178" fontId="0" fillId="2" borderId="46" xfId="0" applyNumberFormat="1" applyFont="1" applyFill="1" applyBorder="1" applyAlignment="1" applyProtection="1">
      <alignment horizontal="center" vertical="center"/>
      <protection locked="0"/>
    </xf>
    <xf numFmtId="178" fontId="0" fillId="0" borderId="0" xfId="0" applyNumberFormat="1" applyFont="1" applyAlignment="1" applyProtection="1">
      <alignment horizontal="center" vertical="center"/>
      <protection locked="0"/>
    </xf>
    <xf numFmtId="0" fontId="0" fillId="2" borderId="82" xfId="0" applyFont="1" applyFill="1" applyBorder="1" applyAlignment="1">
      <alignment horizontal="center" vertical="center" wrapText="1"/>
    </xf>
    <xf numFmtId="0" fontId="0" fillId="2" borderId="97" xfId="0" applyFont="1" applyFill="1" applyBorder="1" applyAlignment="1">
      <alignment horizontal="center" vertical="center" wrapText="1"/>
    </xf>
    <xf numFmtId="0" fontId="0" fillId="2" borderId="83" xfId="0" applyFont="1" applyFill="1" applyBorder="1" applyAlignment="1">
      <alignment horizontal="center" vertical="center" wrapText="1"/>
    </xf>
    <xf numFmtId="0" fontId="0" fillId="2" borderId="98" xfId="0" applyFont="1" applyFill="1" applyBorder="1" applyAlignment="1">
      <alignment horizontal="center" vertical="center" wrapText="1"/>
    </xf>
    <xf numFmtId="0" fontId="0" fillId="2" borderId="99" xfId="0" applyFont="1" applyFill="1" applyBorder="1" applyAlignment="1">
      <alignment horizontal="center" vertical="center" wrapText="1"/>
    </xf>
    <xf numFmtId="0" fontId="0" fillId="2" borderId="100" xfId="0" applyFont="1" applyFill="1" applyBorder="1" applyAlignment="1">
      <alignment horizontal="center" vertical="center" wrapText="1"/>
    </xf>
    <xf numFmtId="0" fontId="0" fillId="2" borderId="101" xfId="0" applyFont="1" applyFill="1" applyBorder="1" applyAlignment="1" applyProtection="1">
      <alignment horizontal="center" vertical="center"/>
      <protection locked="0"/>
    </xf>
    <xf numFmtId="27" fontId="0" fillId="0" borderId="19" xfId="0" applyNumberFormat="1" applyFont="1" applyBorder="1" applyAlignment="1">
      <alignment horizontal="center" vertical="center"/>
    </xf>
    <xf numFmtId="0" fontId="0" fillId="0" borderId="41" xfId="0" applyFont="1" applyBorder="1" applyAlignment="1">
      <alignment horizontal="left" vertical="center"/>
    </xf>
    <xf numFmtId="0" fontId="0" fillId="2" borderId="98" xfId="0" applyFont="1" applyFill="1" applyBorder="1" applyAlignment="1" applyProtection="1">
      <alignment horizontal="center" vertical="center"/>
      <protection locked="0"/>
    </xf>
    <xf numFmtId="0" fontId="0" fillId="2" borderId="102" xfId="0" applyFont="1" applyFill="1" applyBorder="1" applyAlignment="1" applyProtection="1">
      <alignment horizontal="center" vertical="center"/>
      <protection locked="0"/>
    </xf>
    <xf numFmtId="0" fontId="0" fillId="2" borderId="20" xfId="0" applyFont="1" applyFill="1" applyBorder="1" applyAlignment="1">
      <alignment horizontal="center" vertical="center"/>
    </xf>
    <xf numFmtId="0" fontId="0" fillId="2" borderId="60" xfId="0" applyFont="1" applyFill="1" applyBorder="1" applyAlignment="1">
      <alignment horizontal="center" vertical="center"/>
    </xf>
    <xf numFmtId="0" fontId="0" fillId="2" borderId="27" xfId="0" applyFont="1" applyFill="1" applyBorder="1" applyProtection="1">
      <alignment vertical="center"/>
      <protection locked="0"/>
    </xf>
    <xf numFmtId="0" fontId="0" fillId="2" borderId="29" xfId="0" applyFont="1" applyFill="1" applyBorder="1" applyProtection="1">
      <alignment vertical="center"/>
      <protection locked="0"/>
    </xf>
    <xf numFmtId="178" fontId="0" fillId="2" borderId="58" xfId="0" applyNumberFormat="1" applyFont="1" applyFill="1" applyBorder="1" applyAlignment="1" applyProtection="1">
      <alignment horizontal="center" vertical="center"/>
      <protection locked="0"/>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0" fillId="2" borderId="103" xfId="0" applyFont="1" applyFill="1" applyBorder="1" applyAlignment="1" applyProtection="1">
      <alignment horizontal="center" vertical="center"/>
      <protection locked="0"/>
    </xf>
    <xf numFmtId="0" fontId="0" fillId="0" borderId="104" xfId="0" applyFont="1" applyBorder="1" applyAlignment="1">
      <alignment horizontal="left" vertical="center"/>
    </xf>
    <xf numFmtId="0" fontId="0" fillId="2" borderId="32" xfId="0" applyFont="1" applyFill="1" applyBorder="1" applyProtection="1">
      <alignment vertical="center"/>
      <protection locked="0"/>
    </xf>
    <xf numFmtId="0" fontId="0" fillId="2" borderId="34" xfId="0" applyFont="1" applyFill="1" applyBorder="1" applyProtection="1">
      <alignment vertical="center"/>
      <protection locked="0"/>
    </xf>
    <xf numFmtId="0" fontId="0" fillId="0" borderId="44" xfId="0" applyFont="1" applyBorder="1" applyAlignment="1">
      <alignment horizontal="center" vertical="center"/>
    </xf>
    <xf numFmtId="0" fontId="0" fillId="0" borderId="80" xfId="0" applyFont="1" applyBorder="1" applyAlignment="1">
      <alignment horizontal="center" vertical="center"/>
    </xf>
    <xf numFmtId="0" fontId="0" fillId="2" borderId="105" xfId="0" applyFont="1" applyFill="1" applyBorder="1" applyAlignment="1" applyProtection="1">
      <alignment horizontal="left" vertical="center"/>
      <protection locked="0"/>
    </xf>
    <xf numFmtId="0" fontId="0" fillId="0" borderId="80" xfId="0" applyFont="1" applyBorder="1" applyAlignment="1">
      <alignment horizontal="right" vertical="center"/>
    </xf>
    <xf numFmtId="178" fontId="0" fillId="2" borderId="91" xfId="0" applyNumberFormat="1" applyFont="1" applyFill="1" applyBorder="1" applyAlignment="1" applyProtection="1">
      <alignment horizontal="center" vertical="center"/>
      <protection locked="0"/>
    </xf>
    <xf numFmtId="0" fontId="0" fillId="0" borderId="106" xfId="0" applyFont="1" applyBorder="1" applyAlignment="1">
      <alignment horizontal="center"/>
    </xf>
    <xf numFmtId="0" fontId="0" fillId="2" borderId="77" xfId="0" applyFont="1" applyFill="1" applyBorder="1" applyAlignment="1" applyProtection="1">
      <alignment horizontal="center" vertical="center"/>
      <protection locked="0"/>
    </xf>
    <xf numFmtId="0" fontId="0" fillId="2" borderId="107" xfId="0" applyFont="1" applyFill="1" applyBorder="1" applyAlignment="1" applyProtection="1">
      <alignment horizontal="center" vertical="center"/>
      <protection locked="0"/>
    </xf>
    <xf numFmtId="0" fontId="0" fillId="2" borderId="78" xfId="0" applyFont="1" applyFill="1" applyBorder="1" applyAlignment="1" applyProtection="1">
      <alignment horizontal="center" vertical="center"/>
      <protection locked="0"/>
    </xf>
    <xf numFmtId="0" fontId="0" fillId="0" borderId="26" xfId="0" applyFont="1" applyBorder="1" applyAlignment="1">
      <alignment horizontal="center"/>
    </xf>
    <xf numFmtId="0" fontId="0" fillId="0" borderId="1" xfId="0" applyFont="1" applyBorder="1" applyAlignment="1"/>
    <xf numFmtId="0" fontId="18" fillId="2" borderId="63" xfId="0" applyFont="1" applyFill="1" applyBorder="1" applyAlignment="1">
      <alignment horizontal="right" vertical="center"/>
    </xf>
    <xf numFmtId="0" fontId="18" fillId="2" borderId="65" xfId="0" applyFont="1" applyFill="1" applyBorder="1" applyAlignment="1">
      <alignment horizontal="right" vertical="center"/>
    </xf>
    <xf numFmtId="0" fontId="18" fillId="2" borderId="64" xfId="0" applyFont="1" applyFill="1" applyBorder="1" applyAlignment="1">
      <alignment horizontal="right" vertical="center"/>
    </xf>
    <xf numFmtId="0" fontId="18" fillId="0" borderId="0" xfId="0" applyFont="1" applyAlignment="1">
      <alignment horizontal="right" vertical="center"/>
    </xf>
    <xf numFmtId="0" fontId="0" fillId="2" borderId="99" xfId="0" applyFont="1" applyFill="1" applyBorder="1" applyAlignment="1" applyProtection="1">
      <alignment horizontal="center" vertical="center"/>
      <protection locked="0"/>
    </xf>
    <xf numFmtId="0" fontId="0" fillId="0" borderId="108" xfId="0" applyFont="1" applyBorder="1" applyAlignment="1">
      <alignment horizontal="left" vertical="center"/>
    </xf>
    <xf numFmtId="0" fontId="0" fillId="0" borderId="109" xfId="0" applyFont="1" applyBorder="1" applyAlignment="1">
      <alignment horizontal="center" vertical="center"/>
    </xf>
    <xf numFmtId="0" fontId="0" fillId="0" borderId="41" xfId="0" applyFont="1" applyBorder="1" applyAlignment="1">
      <alignment horizontal="center" vertical="center"/>
    </xf>
    <xf numFmtId="0" fontId="0" fillId="0" borderId="110" xfId="0" applyFont="1" applyBorder="1" applyAlignment="1">
      <alignment horizontal="center"/>
    </xf>
    <xf numFmtId="0" fontId="0" fillId="2" borderId="82" xfId="0" applyFont="1" applyFill="1" applyBorder="1" applyAlignment="1" applyProtection="1">
      <alignment horizontal="center" vertical="center"/>
      <protection locked="0"/>
    </xf>
    <xf numFmtId="0" fontId="0" fillId="2" borderId="83" xfId="0" applyFont="1" applyFill="1" applyBorder="1" applyAlignment="1" applyProtection="1">
      <alignment horizontal="center" vertical="center"/>
      <protection locked="0"/>
    </xf>
    <xf numFmtId="0" fontId="0" fillId="0" borderId="70" xfId="0" applyFont="1" applyBorder="1" applyAlignment="1">
      <alignment horizontal="center"/>
    </xf>
    <xf numFmtId="0" fontId="0" fillId="0" borderId="14" xfId="0" applyFont="1" applyBorder="1" applyAlignment="1"/>
    <xf numFmtId="0" fontId="0" fillId="2" borderId="111" xfId="0" applyFont="1" applyFill="1" applyBorder="1" applyAlignment="1" applyProtection="1">
      <alignment horizontal="center" vertical="center"/>
      <protection locked="0"/>
    </xf>
    <xf numFmtId="0" fontId="0" fillId="2" borderId="112" xfId="0" applyFont="1" applyFill="1" applyBorder="1" applyAlignment="1" applyProtection="1">
      <alignment horizontal="center" vertical="center"/>
      <protection locked="0"/>
    </xf>
    <xf numFmtId="0" fontId="23" fillId="0" borderId="1" xfId="0" applyFont="1" applyBorder="1" applyAlignment="1">
      <alignment horizontal="left" vertical="center" wrapText="1"/>
    </xf>
    <xf numFmtId="0" fontId="18" fillId="2" borderId="67" xfId="0" applyFont="1" applyFill="1" applyBorder="1" applyAlignment="1">
      <alignment horizontal="right" vertical="center"/>
    </xf>
    <xf numFmtId="0" fontId="18" fillId="2" borderId="2" xfId="0" applyFont="1" applyFill="1" applyBorder="1" applyAlignment="1">
      <alignment horizontal="right" vertical="center"/>
    </xf>
    <xf numFmtId="0" fontId="18" fillId="2" borderId="68" xfId="0" applyFont="1" applyFill="1" applyBorder="1" applyAlignment="1">
      <alignment horizontal="right" vertical="center"/>
    </xf>
    <xf numFmtId="0" fontId="0" fillId="2" borderId="113" xfId="0" applyFont="1" applyFill="1" applyBorder="1" applyAlignment="1" applyProtection="1">
      <alignment horizontal="center" vertical="center"/>
      <protection locked="0"/>
    </xf>
    <xf numFmtId="0" fontId="0" fillId="2" borderId="114" xfId="0" applyFont="1" applyFill="1" applyBorder="1" applyAlignment="1" applyProtection="1">
      <alignment horizontal="center" vertical="center"/>
      <protection locked="0"/>
    </xf>
    <xf numFmtId="0" fontId="0" fillId="0" borderId="115" xfId="0" applyFont="1" applyBorder="1" applyAlignment="1">
      <alignment horizontal="left" vertical="center"/>
    </xf>
    <xf numFmtId="0" fontId="0" fillId="2" borderId="82" xfId="0" applyFont="1" applyFill="1" applyBorder="1" applyAlignment="1" applyProtection="1">
      <alignment horizontal="center"/>
      <protection locked="0"/>
    </xf>
    <xf numFmtId="0" fontId="0" fillId="2" borderId="20" xfId="0" applyFont="1" applyFill="1" applyBorder="1" applyAlignment="1" applyProtection="1">
      <alignment horizontal="center"/>
      <protection locked="0"/>
    </xf>
    <xf numFmtId="0" fontId="0" fillId="2" borderId="83" xfId="0" applyFont="1" applyFill="1" applyBorder="1" applyAlignment="1" applyProtection="1">
      <alignment horizontal="center"/>
      <protection locked="0"/>
    </xf>
    <xf numFmtId="0" fontId="0" fillId="0" borderId="1" xfId="0" applyFont="1" applyBorder="1" applyAlignment="1">
      <alignment horizontal="center"/>
    </xf>
    <xf numFmtId="0" fontId="0" fillId="2" borderId="116" xfId="0" applyFont="1" applyFill="1" applyBorder="1" applyAlignment="1" applyProtection="1">
      <alignment horizontal="center" vertical="center"/>
      <protection locked="0"/>
    </xf>
    <xf numFmtId="0" fontId="12" fillId="0" borderId="25"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117" xfId="0" applyFont="1" applyBorder="1" applyAlignment="1">
      <alignment horizontal="center" vertical="center" wrapText="1"/>
    </xf>
    <xf numFmtId="0" fontId="0" fillId="2" borderId="0" xfId="0" applyFont="1" applyFill="1" applyAlignment="1" applyProtection="1">
      <alignment horizontal="center" vertical="center"/>
      <protection locked="0"/>
    </xf>
    <xf numFmtId="0" fontId="0" fillId="0" borderId="19" xfId="0" applyFont="1" applyBorder="1" applyAlignment="1">
      <alignment horizontal="center"/>
    </xf>
    <xf numFmtId="0" fontId="0" fillId="2" borderId="47" xfId="0" applyFont="1" applyFill="1" applyBorder="1" applyAlignment="1">
      <alignment horizontal="center" vertical="center"/>
    </xf>
    <xf numFmtId="0" fontId="0" fillId="2" borderId="48" xfId="0" applyFont="1" applyFill="1" applyBorder="1" applyAlignment="1">
      <alignment horizontal="center" vertical="center"/>
    </xf>
    <xf numFmtId="0" fontId="0" fillId="2" borderId="49" xfId="0" applyFont="1" applyFill="1" applyBorder="1" applyAlignment="1">
      <alignment horizontal="center" vertical="center"/>
    </xf>
    <xf numFmtId="0" fontId="0" fillId="0" borderId="14" xfId="0" applyFont="1" applyBorder="1" applyAlignment="1">
      <alignment horizontal="center"/>
    </xf>
    <xf numFmtId="0" fontId="0" fillId="2" borderId="113" xfId="0" applyFont="1" applyFill="1" applyBorder="1" applyAlignment="1">
      <alignment horizontal="center" vertical="center" wrapText="1"/>
    </xf>
    <xf numFmtId="0" fontId="0" fillId="2" borderId="118" xfId="0" applyFont="1" applyFill="1" applyBorder="1" applyAlignment="1">
      <alignment horizontal="center" vertical="center" wrapText="1"/>
    </xf>
    <xf numFmtId="0" fontId="0" fillId="2" borderId="119" xfId="0" applyFont="1" applyFill="1" applyBorder="1" applyAlignment="1">
      <alignment horizontal="center" vertical="center" wrapText="1"/>
    </xf>
    <xf numFmtId="0" fontId="12" fillId="0" borderId="69"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120" xfId="0" applyFont="1" applyBorder="1" applyAlignment="1">
      <alignment horizontal="center" vertical="center" wrapText="1"/>
    </xf>
    <xf numFmtId="0" fontId="0" fillId="2" borderId="121" xfId="0" applyFont="1" applyFill="1" applyBorder="1" applyAlignment="1" applyProtection="1">
      <alignment horizontal="center" vertical="center"/>
      <protection locked="0"/>
    </xf>
    <xf numFmtId="0" fontId="0" fillId="2" borderId="59" xfId="0" applyFont="1" applyFill="1" applyBorder="1" applyAlignment="1">
      <alignment horizontal="center" vertical="center"/>
    </xf>
    <xf numFmtId="0" fontId="0" fillId="2" borderId="118" xfId="0" applyFont="1" applyFill="1" applyBorder="1" applyAlignment="1" applyProtection="1">
      <alignment horizontal="center" vertical="center"/>
      <protection locked="0"/>
    </xf>
    <xf numFmtId="0" fontId="0" fillId="2" borderId="28" xfId="0" applyFont="1" applyFill="1" applyBorder="1" applyAlignment="1" applyProtection="1">
      <alignment horizontal="center" vertical="center"/>
      <protection locked="0"/>
    </xf>
    <xf numFmtId="0" fontId="0" fillId="0" borderId="122" xfId="0" applyFont="1" applyBorder="1" applyAlignment="1">
      <alignment horizontal="left" vertical="center"/>
    </xf>
    <xf numFmtId="0" fontId="0" fillId="0" borderId="2" xfId="0" applyFont="1" applyBorder="1" applyAlignment="1"/>
    <xf numFmtId="0" fontId="0" fillId="0" borderId="2" xfId="0" applyFont="1" applyBorder="1" applyAlignment="1">
      <alignment horizontal="center"/>
    </xf>
    <xf numFmtId="0" fontId="0" fillId="2" borderId="123"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12" fillId="2" borderId="12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0" fillId="0" borderId="124" xfId="0" applyFont="1" applyBorder="1" applyAlignment="1">
      <alignment horizontal="left" vertical="center"/>
    </xf>
    <xf numFmtId="0" fontId="12" fillId="0" borderId="0" xfId="0" applyFont="1" applyAlignment="1">
      <alignment horizontal="left" vertical="top" wrapText="1"/>
    </xf>
    <xf numFmtId="0" fontId="0" fillId="2" borderId="36" xfId="0" applyFont="1" applyFill="1" applyBorder="1" applyAlignment="1" applyProtection="1">
      <alignment horizontal="center" vertical="center"/>
      <protection locked="0"/>
    </xf>
    <xf numFmtId="0" fontId="0" fillId="0" borderId="125" xfId="0" applyFont="1" applyBorder="1" applyAlignment="1">
      <alignment horizontal="left" vertical="center"/>
    </xf>
    <xf numFmtId="0" fontId="12" fillId="2" borderId="126"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0" fillId="2" borderId="127" xfId="0" applyFont="1" applyFill="1" applyBorder="1" applyAlignment="1" applyProtection="1">
      <alignment horizontal="left" vertical="center"/>
      <protection locked="0"/>
    </xf>
    <xf numFmtId="0" fontId="0" fillId="2" borderId="66" xfId="0" applyFont="1" applyFill="1" applyBorder="1" applyAlignment="1" applyProtection="1">
      <alignment horizontal="left" vertical="center"/>
      <protection locked="0"/>
    </xf>
    <xf numFmtId="177" fontId="0" fillId="2" borderId="128" xfId="0" applyNumberFormat="1" applyFont="1" applyFill="1" applyBorder="1" applyProtection="1">
      <alignment vertical="center"/>
      <protection locked="0"/>
    </xf>
    <xf numFmtId="177" fontId="0" fillId="2" borderId="129" xfId="0" applyNumberFormat="1" applyFont="1" applyFill="1" applyBorder="1" applyProtection="1">
      <alignment vertical="center"/>
      <protection locked="0"/>
    </xf>
    <xf numFmtId="0" fontId="0" fillId="0" borderId="130" xfId="0" applyFont="1" applyBorder="1" applyAlignment="1">
      <alignment horizontal="left" vertical="center"/>
    </xf>
    <xf numFmtId="0" fontId="0" fillId="3" borderId="0" xfId="0" applyFont="1" applyFill="1" applyAlignment="1">
      <alignment horizontal="right" vertical="center"/>
    </xf>
    <xf numFmtId="0" fontId="0" fillId="0" borderId="106" xfId="0" applyFont="1" applyBorder="1" applyAlignment="1">
      <alignment horizontal="center" vertical="top"/>
    </xf>
    <xf numFmtId="0" fontId="0" fillId="0" borderId="2" xfId="0" applyFont="1" applyBorder="1" applyAlignment="1">
      <alignment vertical="top"/>
    </xf>
    <xf numFmtId="0" fontId="23" fillId="2" borderId="8" xfId="0" applyFont="1" applyFill="1" applyBorder="1" applyAlignment="1">
      <alignment vertical="center" wrapText="1"/>
    </xf>
    <xf numFmtId="0" fontId="0" fillId="2" borderId="8" xfId="0" applyFont="1" applyFill="1" applyBorder="1" applyAlignment="1">
      <alignment vertical="center" wrapText="1"/>
    </xf>
    <xf numFmtId="0" fontId="0" fillId="2" borderId="25" xfId="0" applyFont="1" applyFill="1" applyBorder="1" applyAlignment="1">
      <alignment vertical="center" wrapText="1"/>
    </xf>
    <xf numFmtId="0" fontId="18" fillId="0" borderId="55" xfId="0" applyFont="1" applyBorder="1" applyAlignment="1">
      <alignment horizontal="right" vertical="center"/>
    </xf>
    <xf numFmtId="0" fontId="0" fillId="2" borderId="84" xfId="0" applyFont="1" applyFill="1" applyBorder="1" applyAlignment="1" applyProtection="1">
      <alignment horizontal="left" vertical="center"/>
      <protection locked="0"/>
    </xf>
    <xf numFmtId="0" fontId="0" fillId="2" borderId="109" xfId="0" applyFont="1" applyFill="1" applyBorder="1" applyAlignment="1" applyProtection="1">
      <alignment horizontal="left" vertical="center"/>
      <protection locked="0"/>
    </xf>
    <xf numFmtId="0" fontId="0" fillId="0" borderId="110" xfId="0" applyFont="1" applyBorder="1" applyAlignment="1">
      <alignment horizontal="center" vertical="top"/>
    </xf>
    <xf numFmtId="0" fontId="0" fillId="0" borderId="30" xfId="0" applyFont="1" applyBorder="1">
      <alignment vertical="center"/>
    </xf>
    <xf numFmtId="0" fontId="23" fillId="2" borderId="123" xfId="0" applyFont="1" applyFill="1" applyBorder="1" applyAlignment="1">
      <alignment horizontal="center" vertical="center" wrapText="1"/>
    </xf>
    <xf numFmtId="0" fontId="0" fillId="3" borderId="0" xfId="0" applyFont="1" applyFill="1" applyBorder="1" applyAlignment="1" applyProtection="1">
      <alignment horizontal="left" vertical="center"/>
      <protection locked="0"/>
    </xf>
    <xf numFmtId="0" fontId="23" fillId="0" borderId="124" xfId="0" applyFont="1" applyBorder="1" applyAlignment="1">
      <alignment horizontal="left" vertical="center"/>
    </xf>
    <xf numFmtId="0" fontId="0" fillId="0" borderId="19" xfId="0" applyFont="1" applyBorder="1" applyAlignment="1">
      <alignment horizontal="center" vertical="top"/>
    </xf>
    <xf numFmtId="0" fontId="23" fillId="0" borderId="125" xfId="0" applyFont="1" applyBorder="1" applyAlignment="1">
      <alignment horizontal="left" vertical="center"/>
    </xf>
    <xf numFmtId="0" fontId="0" fillId="0" borderId="131" xfId="0" applyFont="1" applyBorder="1" applyAlignment="1">
      <alignment horizontal="center" vertical="center"/>
    </xf>
    <xf numFmtId="0" fontId="0" fillId="2" borderId="60" xfId="0" applyFont="1" applyFill="1" applyBorder="1" applyAlignment="1" applyProtection="1">
      <alignment horizontal="center" vertical="center"/>
      <protection locked="0"/>
    </xf>
    <xf numFmtId="178" fontId="0" fillId="2" borderId="84" xfId="0" applyNumberFormat="1" applyFont="1" applyFill="1" applyBorder="1" applyAlignment="1" applyProtection="1">
      <alignment horizontal="center" vertical="center"/>
      <protection locked="0"/>
    </xf>
    <xf numFmtId="0" fontId="0" fillId="2" borderId="132" xfId="0" applyFont="1" applyFill="1" applyBorder="1" applyAlignment="1">
      <alignment horizontal="center" vertical="center" wrapText="1"/>
    </xf>
    <xf numFmtId="0" fontId="0" fillId="0" borderId="71" xfId="0" applyFont="1" applyBorder="1" applyAlignment="1">
      <alignment horizontal="center" vertical="center"/>
    </xf>
    <xf numFmtId="0" fontId="23" fillId="2" borderId="133" xfId="0" applyFont="1" applyFill="1" applyBorder="1" applyAlignment="1">
      <alignment horizontal="center" vertical="center" wrapText="1"/>
    </xf>
    <xf numFmtId="0" fontId="18" fillId="2" borderId="134" xfId="0" applyFont="1" applyFill="1" applyBorder="1" applyAlignment="1">
      <alignment horizontal="right" vertical="center"/>
    </xf>
    <xf numFmtId="0" fontId="18" fillId="2" borderId="135" xfId="0" applyFont="1" applyFill="1" applyBorder="1" applyAlignment="1">
      <alignment horizontal="right" vertical="center"/>
    </xf>
    <xf numFmtId="0" fontId="18" fillId="2" borderId="136" xfId="0" applyFont="1" applyFill="1" applyBorder="1" applyAlignment="1">
      <alignment horizontal="right" vertical="center"/>
    </xf>
    <xf numFmtId="0" fontId="0" fillId="0" borderId="61" xfId="0" applyFont="1" applyBorder="1" applyAlignment="1">
      <alignment horizontal="center" vertical="center"/>
    </xf>
    <xf numFmtId="0" fontId="0" fillId="2" borderId="137" xfId="0" applyFont="1" applyFill="1" applyBorder="1" applyAlignment="1">
      <alignment horizontal="center" vertical="center" wrapText="1"/>
    </xf>
    <xf numFmtId="0" fontId="25" fillId="0" borderId="25" xfId="0" applyFont="1" applyBorder="1" applyAlignment="1">
      <alignment horizontal="center" vertical="center" wrapText="1"/>
    </xf>
    <xf numFmtId="0" fontId="25" fillId="0" borderId="50" xfId="0" applyFont="1" applyBorder="1" applyAlignment="1">
      <alignment horizontal="center" vertical="center" wrapText="1"/>
    </xf>
    <xf numFmtId="0" fontId="18" fillId="0" borderId="14" xfId="0" applyFont="1" applyBorder="1" applyAlignment="1">
      <alignment horizontal="center" vertical="center"/>
    </xf>
    <xf numFmtId="0" fontId="18" fillId="0" borderId="69" xfId="0" applyFont="1" applyBorder="1" applyAlignment="1">
      <alignment horizontal="center" vertical="center"/>
    </xf>
    <xf numFmtId="0" fontId="0" fillId="0" borderId="80" xfId="0" applyFont="1" applyBorder="1" applyAlignment="1" applyProtection="1">
      <alignment horizontal="left" vertical="center"/>
      <protection locked="0"/>
    </xf>
    <xf numFmtId="0" fontId="25" fillId="0" borderId="69" xfId="0" applyFont="1" applyBorder="1" applyAlignment="1">
      <alignment horizontal="center" vertical="center" wrapText="1"/>
    </xf>
    <xf numFmtId="0" fontId="25" fillId="0" borderId="71" xfId="0" applyFont="1" applyBorder="1" applyAlignment="1">
      <alignment horizontal="center" vertical="center" wrapText="1"/>
    </xf>
    <xf numFmtId="0" fontId="12" fillId="0" borderId="0" xfId="0" applyFont="1" applyAlignment="1">
      <alignment horizontal="left" vertical="center" wrapText="1"/>
    </xf>
    <xf numFmtId="0" fontId="0" fillId="0" borderId="138" xfId="0" applyFont="1" applyBorder="1" applyAlignment="1">
      <alignment horizontal="center" vertical="center"/>
    </xf>
    <xf numFmtId="0" fontId="0" fillId="2" borderId="139" xfId="0" applyFont="1" applyFill="1" applyBorder="1" applyAlignment="1">
      <alignment horizontal="center" vertical="center"/>
    </xf>
    <xf numFmtId="0" fontId="0" fillId="2" borderId="140" xfId="0" applyFont="1" applyFill="1" applyBorder="1" applyAlignment="1">
      <alignment horizontal="center" vertical="center"/>
    </xf>
    <xf numFmtId="0" fontId="0" fillId="0" borderId="43" xfId="0" applyFont="1" applyBorder="1" applyAlignment="1">
      <alignment horizontal="right" vertical="center"/>
    </xf>
    <xf numFmtId="0" fontId="0" fillId="2" borderId="33" xfId="0" applyFont="1" applyFill="1" applyBorder="1" applyAlignment="1">
      <alignment horizontal="center" vertical="center"/>
    </xf>
    <xf numFmtId="0" fontId="0" fillId="2" borderId="101" xfId="0" applyFont="1" applyFill="1" applyBorder="1" applyAlignment="1">
      <alignment horizontal="center" vertical="center"/>
    </xf>
    <xf numFmtId="0" fontId="0" fillId="2" borderId="141" xfId="0" applyFont="1" applyFill="1" applyBorder="1" applyAlignment="1">
      <alignment horizontal="center" vertical="center" wrapText="1"/>
    </xf>
    <xf numFmtId="0" fontId="0" fillId="0" borderId="106" xfId="0" applyFont="1" applyBorder="1" applyAlignment="1">
      <alignment horizontal="center" vertical="center"/>
    </xf>
    <xf numFmtId="0" fontId="0" fillId="0" borderId="2" xfId="0" applyFont="1" applyBorder="1">
      <alignment vertical="center"/>
    </xf>
    <xf numFmtId="0" fontId="0" fillId="0" borderId="42" xfId="0" applyFont="1" applyBorder="1" applyAlignment="1" applyProtection="1">
      <alignment vertical="center" wrapText="1"/>
      <protection locked="0"/>
    </xf>
    <xf numFmtId="0" fontId="0" fillId="0" borderId="110" xfId="0" applyFont="1" applyBorder="1" applyAlignment="1">
      <alignment horizontal="center" vertical="center"/>
    </xf>
    <xf numFmtId="0" fontId="0" fillId="2" borderId="142" xfId="0" applyFont="1" applyFill="1" applyBorder="1" applyAlignment="1">
      <alignment horizontal="center" vertical="center" wrapText="1"/>
    </xf>
    <xf numFmtId="0" fontId="0" fillId="2" borderId="143" xfId="0" applyFont="1" applyFill="1" applyBorder="1" applyAlignment="1">
      <alignment horizontal="center" vertical="center" wrapText="1"/>
    </xf>
    <xf numFmtId="0" fontId="0" fillId="2" borderId="144" xfId="0" applyFont="1" applyFill="1" applyBorder="1" applyAlignment="1">
      <alignment horizontal="center" vertical="center" wrapText="1"/>
    </xf>
    <xf numFmtId="38" fontId="0" fillId="2" borderId="27" xfId="1" applyFont="1" applyFill="1" applyBorder="1" applyAlignment="1" applyProtection="1">
      <alignment horizontal="right" vertical="center"/>
      <protection locked="0"/>
    </xf>
    <xf numFmtId="38" fontId="0" fillId="2" borderId="28" xfId="1" applyFont="1" applyFill="1" applyBorder="1" applyAlignment="1" applyProtection="1">
      <alignment horizontal="right" vertical="center"/>
      <protection locked="0"/>
    </xf>
    <xf numFmtId="38" fontId="0" fillId="2" borderId="29" xfId="1" applyFont="1" applyFill="1" applyBorder="1" applyAlignment="1" applyProtection="1">
      <alignment horizontal="right" vertical="center"/>
      <protection locked="0"/>
    </xf>
    <xf numFmtId="0" fontId="0" fillId="2" borderId="109" xfId="0" applyFont="1" applyFill="1" applyBorder="1" applyAlignment="1" applyProtection="1">
      <alignment horizontal="left" vertical="center" wrapText="1"/>
      <protection locked="0"/>
    </xf>
    <xf numFmtId="0" fontId="0" fillId="2" borderId="41" xfId="0" applyFont="1" applyFill="1" applyBorder="1" applyAlignment="1" applyProtection="1">
      <alignment horizontal="left" vertical="center" wrapText="1"/>
      <protection locked="0"/>
    </xf>
    <xf numFmtId="0" fontId="0" fillId="2" borderId="145" xfId="0" applyFont="1" applyFill="1" applyBorder="1" applyAlignment="1" applyProtection="1">
      <alignment horizontal="left" vertical="center"/>
      <protection locked="0"/>
    </xf>
    <xf numFmtId="0" fontId="0" fillId="2" borderId="84" xfId="0" applyFont="1" applyFill="1" applyBorder="1" applyAlignment="1">
      <alignment horizontal="left" vertical="center"/>
    </xf>
    <xf numFmtId="0" fontId="0" fillId="2" borderId="35" xfId="0" applyFont="1" applyFill="1" applyBorder="1" applyAlignment="1" applyProtection="1">
      <alignment horizontal="left" vertical="center"/>
      <protection locked="0"/>
    </xf>
    <xf numFmtId="0" fontId="0" fillId="2" borderId="37" xfId="0" applyFont="1" applyFill="1" applyBorder="1" applyAlignment="1" applyProtection="1">
      <alignment horizontal="left" vertical="center"/>
      <protection locked="0"/>
    </xf>
    <xf numFmtId="0" fontId="0" fillId="2" borderId="134" xfId="0" applyFont="1" applyFill="1" applyBorder="1" applyAlignment="1">
      <alignment horizontal="center" vertical="center"/>
    </xf>
    <xf numFmtId="0" fontId="0" fillId="2" borderId="135" xfId="0" applyFont="1" applyFill="1" applyBorder="1" applyAlignment="1">
      <alignment horizontal="center" vertical="center"/>
    </xf>
    <xf numFmtId="0" fontId="0" fillId="2" borderId="136" xfId="0" applyFont="1" applyFill="1" applyBorder="1" applyAlignment="1">
      <alignment horizontal="center" vertical="center"/>
    </xf>
    <xf numFmtId="0" fontId="12" fillId="2" borderId="146" xfId="0" applyFont="1" applyFill="1" applyBorder="1" applyAlignment="1">
      <alignment horizontal="center" vertical="center" wrapText="1"/>
    </xf>
    <xf numFmtId="38" fontId="0" fillId="2" borderId="32" xfId="1" applyFont="1" applyFill="1" applyBorder="1" applyAlignment="1" applyProtection="1">
      <alignment horizontal="right" vertical="center"/>
      <protection locked="0"/>
    </xf>
    <xf numFmtId="38" fontId="0" fillId="2" borderId="33" xfId="1" applyFont="1" applyFill="1" applyBorder="1" applyAlignment="1" applyProtection="1">
      <alignment horizontal="right" vertical="center"/>
      <protection locked="0"/>
    </xf>
    <xf numFmtId="38" fontId="0" fillId="2" borderId="34" xfId="1" applyFont="1" applyFill="1" applyBorder="1" applyAlignment="1" applyProtection="1">
      <alignment horizontal="right" vertical="center"/>
      <protection locked="0"/>
    </xf>
    <xf numFmtId="0" fontId="0" fillId="0" borderId="145" xfId="0" applyFont="1" applyBorder="1" applyAlignment="1">
      <alignment horizontal="right" vertical="center"/>
    </xf>
    <xf numFmtId="0" fontId="0" fillId="0" borderId="41" xfId="0" applyFont="1" applyBorder="1" applyAlignment="1" applyProtection="1">
      <alignment horizontal="left" vertical="center"/>
      <protection locked="0"/>
    </xf>
    <xf numFmtId="0" fontId="0" fillId="0" borderId="41" xfId="0" applyFont="1" applyBorder="1" applyAlignment="1">
      <alignment horizontal="left" vertical="center" wrapText="1"/>
    </xf>
    <xf numFmtId="0" fontId="0" fillId="2" borderId="128" xfId="0" applyFont="1" applyFill="1" applyBorder="1" applyAlignment="1">
      <alignment horizontal="center" vertical="center" wrapText="1"/>
    </xf>
    <xf numFmtId="0" fontId="0" fillId="2" borderId="147" xfId="0" applyFont="1" applyFill="1" applyBorder="1" applyAlignment="1">
      <alignment horizontal="center" vertical="center" wrapText="1"/>
    </xf>
    <xf numFmtId="0" fontId="0" fillId="2" borderId="129" xfId="0" applyFont="1" applyFill="1" applyBorder="1" applyAlignment="1">
      <alignment horizontal="center" vertical="center" wrapText="1"/>
    </xf>
    <xf numFmtId="0" fontId="12" fillId="2" borderId="148" xfId="0" applyFont="1" applyFill="1" applyBorder="1" applyAlignment="1">
      <alignment horizontal="center" vertical="center" wrapText="1"/>
    </xf>
    <xf numFmtId="0" fontId="0" fillId="0" borderId="92" xfId="0" applyFont="1" applyBorder="1" applyAlignment="1">
      <alignment horizontal="center" vertical="center" shrinkToFit="1"/>
    </xf>
    <xf numFmtId="0" fontId="0" fillId="0" borderId="0" xfId="0" applyFont="1" applyAlignment="1">
      <alignment horizontal="center" vertical="center" shrinkToFit="1"/>
    </xf>
    <xf numFmtId="0" fontId="0" fillId="0" borderId="91" xfId="0" applyFont="1" applyBorder="1" applyAlignment="1">
      <alignment horizontal="center" vertical="center" shrinkToFit="1"/>
    </xf>
    <xf numFmtId="0" fontId="0" fillId="2" borderId="149" xfId="0" applyFont="1" applyFill="1" applyBorder="1" applyAlignment="1" applyProtection="1">
      <alignment horizontal="center" vertical="center"/>
      <protection locked="0"/>
    </xf>
    <xf numFmtId="0" fontId="0" fillId="0" borderId="71" xfId="0" applyFont="1" applyBorder="1" applyAlignment="1">
      <alignment horizontal="center" vertical="center" shrinkToFit="1"/>
    </xf>
    <xf numFmtId="0" fontId="0" fillId="2" borderId="150" xfId="0" applyFont="1" applyFill="1" applyBorder="1" applyAlignment="1" applyProtection="1">
      <alignment horizontal="center" vertical="center"/>
      <protection locked="0"/>
    </xf>
    <xf numFmtId="0" fontId="0" fillId="0" borderId="58" xfId="0"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43" xfId="0" applyFont="1" applyBorder="1" applyAlignment="1">
      <alignment horizontal="center" vertical="center"/>
    </xf>
    <xf numFmtId="0" fontId="0" fillId="0" borderId="42" xfId="0" applyFont="1" applyBorder="1" applyAlignment="1">
      <alignment horizontal="center" vertical="center"/>
    </xf>
    <xf numFmtId="0" fontId="0" fillId="0" borderId="58" xfId="0" applyFont="1" applyBorder="1" applyAlignment="1">
      <alignment horizontal="center" vertical="center"/>
    </xf>
    <xf numFmtId="0" fontId="0" fillId="2" borderId="151" xfId="0" applyFont="1" applyFill="1" applyBorder="1" applyAlignment="1" applyProtection="1">
      <alignment horizontal="center" vertical="center"/>
      <protection locked="0"/>
    </xf>
    <xf numFmtId="0" fontId="0" fillId="2" borderId="152" xfId="0" applyFont="1" applyFill="1" applyBorder="1" applyAlignment="1" applyProtection="1">
      <alignment horizontal="center" vertical="center"/>
      <protection locked="0"/>
    </xf>
    <xf numFmtId="0" fontId="0" fillId="2" borderId="45" xfId="0" applyFont="1" applyFill="1" applyBorder="1" applyAlignment="1" applyProtection="1">
      <alignment horizontal="center" vertical="center"/>
      <protection locked="0"/>
    </xf>
    <xf numFmtId="0" fontId="0" fillId="2" borderId="153" xfId="0" applyFont="1" applyFill="1" applyBorder="1" applyAlignment="1" applyProtection="1">
      <alignment horizontal="center" vertical="center"/>
      <protection locked="0"/>
    </xf>
    <xf numFmtId="0" fontId="0" fillId="0" borderId="0" xfId="0" applyFont="1" applyBorder="1" applyAlignment="1">
      <alignment horizontal="center" vertical="center"/>
    </xf>
    <xf numFmtId="0" fontId="0" fillId="2" borderId="0" xfId="0" applyFont="1" applyFill="1" applyAlignment="1" applyProtection="1">
      <alignment horizontal="left" vertical="center"/>
      <protection locked="0"/>
    </xf>
    <xf numFmtId="0" fontId="0" fillId="2" borderId="154" xfId="0" applyFont="1" applyFill="1" applyBorder="1" applyAlignment="1" applyProtection="1">
      <alignment horizontal="left" vertical="center"/>
      <protection locked="0"/>
    </xf>
    <xf numFmtId="0" fontId="0" fillId="2" borderId="62" xfId="0" applyFont="1" applyFill="1" applyBorder="1" applyAlignment="1" applyProtection="1">
      <alignment horizontal="left" vertical="center"/>
      <protection locked="0"/>
    </xf>
    <xf numFmtId="0" fontId="0" fillId="0" borderId="0" xfId="0" applyFont="1" applyAlignment="1" applyProtection="1">
      <alignment horizontal="center" vertical="center" shrinkToFit="1"/>
      <protection locked="0"/>
    </xf>
    <xf numFmtId="0" fontId="0" fillId="0" borderId="90"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43" xfId="0" applyFont="1" applyBorder="1" applyAlignment="1" applyProtection="1">
      <alignment horizontal="center" vertical="center"/>
      <protection locked="0"/>
    </xf>
    <xf numFmtId="0" fontId="0" fillId="2" borderId="103" xfId="0" applyFont="1" applyFill="1" applyBorder="1" applyAlignment="1" applyProtection="1">
      <alignment horizontal="center" vertical="center" shrinkToFit="1"/>
      <protection locked="0"/>
    </xf>
    <xf numFmtId="0" fontId="0" fillId="2" borderId="155" xfId="0" applyFont="1" applyFill="1" applyBorder="1" applyAlignment="1" applyProtection="1">
      <alignment horizontal="center" vertical="center"/>
      <protection locked="0"/>
    </xf>
    <xf numFmtId="0" fontId="0" fillId="2" borderId="156" xfId="0" applyFont="1" applyFill="1" applyBorder="1" applyAlignment="1" applyProtection="1">
      <alignment horizontal="center" vertical="center"/>
      <protection locked="0"/>
    </xf>
    <xf numFmtId="0" fontId="0" fillId="2" borderId="157" xfId="0" applyFont="1" applyFill="1" applyBorder="1" applyAlignment="1" applyProtection="1">
      <alignment horizontal="center" vertical="center"/>
      <protection locked="0"/>
    </xf>
    <xf numFmtId="0" fontId="0" fillId="2" borderId="158" xfId="0" applyFont="1" applyFill="1" applyBorder="1" applyAlignment="1" applyProtection="1">
      <alignment horizontal="center" vertical="center"/>
      <protection locked="0"/>
    </xf>
    <xf numFmtId="0" fontId="0" fillId="3" borderId="42" xfId="0" applyFont="1" applyFill="1" applyBorder="1" applyAlignment="1">
      <alignment horizontal="center" vertical="center"/>
    </xf>
    <xf numFmtId="0" fontId="0" fillId="3" borderId="43" xfId="0" applyFont="1" applyFill="1" applyBorder="1" applyAlignment="1">
      <alignment horizontal="center" vertical="center"/>
    </xf>
    <xf numFmtId="0" fontId="0" fillId="2" borderId="159" xfId="0" applyFont="1" applyFill="1" applyBorder="1" applyAlignment="1" applyProtection="1">
      <alignment horizontal="center" vertical="center"/>
      <protection locked="0"/>
    </xf>
    <xf numFmtId="0" fontId="0" fillId="2" borderId="154" xfId="0" applyFont="1" applyFill="1" applyBorder="1" applyProtection="1">
      <alignment vertical="center"/>
      <protection locked="0"/>
    </xf>
    <xf numFmtId="0" fontId="0" fillId="2" borderId="158" xfId="0" applyFont="1" applyFill="1" applyBorder="1" applyAlignment="1" applyProtection="1">
      <alignment horizontal="center" vertical="center" shrinkToFit="1"/>
      <protection locked="0"/>
    </xf>
    <xf numFmtId="0" fontId="0" fillId="0" borderId="116" xfId="0" applyFont="1" applyBorder="1" applyAlignment="1" applyProtection="1">
      <alignment horizontal="center" vertical="center"/>
      <protection locked="0"/>
    </xf>
    <xf numFmtId="0" fontId="0" fillId="2" borderId="160" xfId="0" applyFont="1" applyFill="1" applyBorder="1" applyAlignment="1" applyProtection="1">
      <alignment horizontal="center" vertical="center"/>
      <protection locked="0"/>
    </xf>
    <xf numFmtId="0" fontId="0" fillId="2" borderId="154" xfId="0" applyFont="1" applyFill="1" applyBorder="1" applyAlignment="1" applyProtection="1">
      <alignment horizontal="center" vertical="center"/>
      <protection locked="0"/>
    </xf>
    <xf numFmtId="0" fontId="0" fillId="2" borderId="161" xfId="0" applyFont="1" applyFill="1" applyBorder="1" applyAlignment="1" applyProtection="1">
      <alignment horizontal="center" vertical="center"/>
      <protection locked="0"/>
    </xf>
    <xf numFmtId="0" fontId="0" fillId="2" borderId="42" xfId="0" applyFont="1" applyFill="1" applyBorder="1" applyAlignment="1">
      <alignment horizontal="center" vertical="center"/>
    </xf>
    <xf numFmtId="0" fontId="0" fillId="2" borderId="146" xfId="0" applyFont="1" applyFill="1" applyBorder="1" applyAlignment="1">
      <alignment horizontal="center" vertical="center" wrapText="1"/>
    </xf>
    <xf numFmtId="0" fontId="0" fillId="2" borderId="97" xfId="0" applyFont="1" applyFill="1" applyBorder="1" applyAlignment="1">
      <alignment horizontal="center" vertical="center"/>
    </xf>
    <xf numFmtId="0" fontId="0" fillId="0" borderId="162" xfId="0" applyFont="1" applyBorder="1" applyAlignment="1">
      <alignment horizontal="center" vertical="center"/>
    </xf>
    <xf numFmtId="0" fontId="0" fillId="2" borderId="163" xfId="0" applyFont="1" applyFill="1" applyBorder="1" applyAlignment="1" applyProtection="1">
      <alignment horizontal="center" vertical="center"/>
      <protection locked="0"/>
    </xf>
    <xf numFmtId="0" fontId="0" fillId="0" borderId="100" xfId="0" applyFont="1" applyBorder="1" applyAlignment="1">
      <alignment horizontal="center" vertical="center" shrinkToFit="1"/>
    </xf>
    <xf numFmtId="0" fontId="0" fillId="0" borderId="99" xfId="0" applyFont="1" applyBorder="1" applyAlignment="1">
      <alignment horizontal="center" vertical="center" shrinkToFit="1"/>
    </xf>
    <xf numFmtId="0" fontId="0" fillId="2" borderId="164" xfId="0" applyFont="1" applyFill="1" applyBorder="1" applyAlignment="1" applyProtection="1">
      <alignment horizontal="center" vertical="center"/>
      <protection locked="0"/>
    </xf>
    <xf numFmtId="0" fontId="0" fillId="0" borderId="56" xfId="0" applyFont="1" applyBorder="1" applyAlignment="1">
      <alignment horizontal="center" vertical="center" shrinkToFit="1"/>
    </xf>
    <xf numFmtId="0" fontId="0" fillId="2" borderId="165" xfId="0" applyFont="1" applyFill="1" applyBorder="1" applyAlignment="1" applyProtection="1">
      <alignment horizontal="center" vertical="center"/>
      <protection locked="0"/>
    </xf>
    <xf numFmtId="0" fontId="0" fillId="2" borderId="56" xfId="0" applyFont="1" applyFill="1" applyBorder="1" applyAlignment="1" applyProtection="1">
      <alignment horizontal="center" vertical="center"/>
      <protection locked="0"/>
    </xf>
    <xf numFmtId="0" fontId="0" fillId="2" borderId="166" xfId="0" applyFont="1" applyFill="1" applyBorder="1" applyAlignment="1" applyProtection="1">
      <alignment horizontal="center" vertical="center"/>
      <protection locked="0"/>
    </xf>
    <xf numFmtId="0" fontId="0" fillId="2" borderId="43" xfId="0" applyFont="1" applyFill="1" applyBorder="1" applyAlignment="1" applyProtection="1">
      <alignment horizontal="center" vertical="center"/>
      <protection locked="0"/>
    </xf>
    <xf numFmtId="0" fontId="0" fillId="2" borderId="100" xfId="0" applyFont="1" applyFill="1" applyBorder="1" applyAlignment="1" applyProtection="1">
      <alignment horizontal="center" vertical="center"/>
      <protection locked="0"/>
    </xf>
    <xf numFmtId="0" fontId="0" fillId="0" borderId="98" xfId="0" applyFont="1" applyBorder="1" applyAlignment="1" applyProtection="1">
      <alignment horizontal="center" vertical="center"/>
      <protection locked="0"/>
    </xf>
    <xf numFmtId="0" fontId="0" fillId="2" borderId="99" xfId="0" applyFont="1" applyFill="1" applyBorder="1" applyAlignment="1" applyProtection="1">
      <alignment horizontal="center" vertical="center" shrinkToFit="1"/>
      <protection locked="0"/>
    </xf>
    <xf numFmtId="0" fontId="0" fillId="2" borderId="167" xfId="0" applyFont="1" applyFill="1" applyBorder="1" applyAlignment="1" applyProtection="1">
      <alignment horizontal="center" vertical="center"/>
      <protection locked="0"/>
    </xf>
    <xf numFmtId="0" fontId="0" fillId="2" borderId="168"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shrinkToFit="1"/>
      <protection locked="0"/>
    </xf>
    <xf numFmtId="0" fontId="0" fillId="2" borderId="169" xfId="0" applyFont="1" applyFill="1" applyBorder="1" applyAlignment="1" applyProtection="1">
      <alignment horizontal="center" vertical="center"/>
      <protection locked="0"/>
    </xf>
    <xf numFmtId="0" fontId="0" fillId="2" borderId="128" xfId="0" applyFont="1" applyFill="1" applyBorder="1" applyAlignment="1" applyProtection="1">
      <alignment horizontal="center"/>
      <protection locked="0"/>
    </xf>
    <xf numFmtId="0" fontId="0" fillId="2" borderId="170" xfId="0" applyFont="1" applyFill="1" applyBorder="1" applyAlignment="1" applyProtection="1">
      <alignment horizontal="center"/>
      <protection locked="0"/>
    </xf>
    <xf numFmtId="0" fontId="0" fillId="2" borderId="129" xfId="0" applyFont="1" applyFill="1" applyBorder="1" applyAlignment="1" applyProtection="1">
      <alignment horizontal="center"/>
      <protection locked="0"/>
    </xf>
    <xf numFmtId="0" fontId="0" fillId="0" borderId="171" xfId="0" applyFont="1" applyBorder="1" applyAlignment="1">
      <alignment horizontal="center" vertical="center" wrapText="1"/>
    </xf>
    <xf numFmtId="0" fontId="0" fillId="2" borderId="126" xfId="0" applyFont="1" applyFill="1" applyBorder="1" applyAlignment="1">
      <alignment horizontal="left" vertical="center"/>
    </xf>
    <xf numFmtId="0" fontId="0" fillId="2" borderId="14" xfId="0" applyFont="1" applyFill="1" applyBorder="1" applyAlignment="1">
      <alignment horizontal="left" vertical="center"/>
    </xf>
    <xf numFmtId="0" fontId="0" fillId="2" borderId="148" xfId="0" applyFont="1" applyFill="1" applyBorder="1" applyAlignment="1">
      <alignment horizontal="left" vertical="center"/>
    </xf>
    <xf numFmtId="0" fontId="0" fillId="2" borderId="172" xfId="0" applyFont="1" applyFill="1" applyBorder="1" applyAlignment="1">
      <alignment horizontal="center" vertical="center" wrapText="1"/>
    </xf>
    <xf numFmtId="0" fontId="0" fillId="2" borderId="126" xfId="0" applyFont="1" applyFill="1" applyBorder="1" applyAlignment="1">
      <alignment horizontal="left" vertical="center" wrapText="1"/>
    </xf>
    <xf numFmtId="0" fontId="0" fillId="2" borderId="14" xfId="0" applyFont="1" applyFill="1" applyBorder="1" applyAlignment="1">
      <alignment horizontal="left" vertical="center" wrapText="1"/>
    </xf>
    <xf numFmtId="0" fontId="0" fillId="2" borderId="148" xfId="0" applyFont="1" applyFill="1" applyBorder="1" applyAlignment="1">
      <alignment horizontal="left" vertical="center" wrapText="1"/>
    </xf>
    <xf numFmtId="0" fontId="0" fillId="0" borderId="0" xfId="0" applyFont="1" applyBorder="1" applyAlignment="1">
      <alignment horizontal="center" vertical="center" wrapText="1"/>
    </xf>
    <xf numFmtId="0" fontId="0" fillId="2" borderId="173" xfId="0" applyFont="1" applyFill="1" applyBorder="1" applyAlignment="1">
      <alignment horizontal="center" vertical="center"/>
    </xf>
    <xf numFmtId="0" fontId="0" fillId="2" borderId="174" xfId="0" applyFont="1" applyFill="1" applyBorder="1" applyAlignment="1">
      <alignment horizontal="center" vertical="center"/>
    </xf>
    <xf numFmtId="0" fontId="0" fillId="2" borderId="175" xfId="0" applyFont="1" applyFill="1" applyBorder="1" applyAlignment="1">
      <alignment horizontal="center" vertical="center"/>
    </xf>
    <xf numFmtId="38" fontId="0" fillId="2" borderId="35" xfId="1" applyFont="1" applyFill="1" applyBorder="1" applyAlignment="1" applyProtection="1">
      <alignment horizontal="right" vertical="center"/>
      <protection locked="0"/>
    </xf>
    <xf numFmtId="38" fontId="0" fillId="2" borderId="36" xfId="1" applyFont="1" applyFill="1" applyBorder="1" applyAlignment="1" applyProtection="1">
      <alignment horizontal="right" vertical="center"/>
      <protection locked="0"/>
    </xf>
    <xf numFmtId="38" fontId="0" fillId="2" borderId="37" xfId="1" applyFont="1" applyFill="1" applyBorder="1" applyAlignment="1" applyProtection="1">
      <alignment horizontal="right" vertical="center"/>
      <protection locked="0"/>
    </xf>
    <xf numFmtId="0" fontId="0" fillId="0" borderId="176" xfId="0" applyFont="1" applyBorder="1" applyAlignment="1">
      <alignment horizontal="center" vertical="center" shrinkToFit="1"/>
    </xf>
    <xf numFmtId="0" fontId="0" fillId="2" borderId="128" xfId="0" applyFont="1" applyFill="1" applyBorder="1" applyAlignment="1" applyProtection="1">
      <alignment horizontal="center" vertical="center"/>
      <protection locked="0"/>
    </xf>
    <xf numFmtId="0" fontId="0" fillId="2" borderId="170" xfId="0" applyFont="1" applyFill="1" applyBorder="1" applyAlignment="1" applyProtection="1">
      <alignment horizontal="center" vertical="center"/>
      <protection locked="0"/>
    </xf>
    <xf numFmtId="0" fontId="0" fillId="2" borderId="129" xfId="0" applyFont="1" applyFill="1" applyBorder="1" applyAlignment="1" applyProtection="1">
      <alignment horizontal="center" vertical="center"/>
      <protection locked="0"/>
    </xf>
    <xf numFmtId="0" fontId="0" fillId="0" borderId="177" xfId="0" applyFont="1" applyBorder="1" applyAlignment="1">
      <alignment horizontal="center" vertical="center" shrinkToFit="1"/>
    </xf>
    <xf numFmtId="0" fontId="0" fillId="2" borderId="178" xfId="0" applyFont="1" applyFill="1" applyBorder="1" applyAlignment="1" applyProtection="1">
      <alignment horizontal="center" vertical="center"/>
      <protection locked="0"/>
    </xf>
    <xf numFmtId="0" fontId="0" fillId="0" borderId="50" xfId="0" applyFont="1" applyBorder="1" applyAlignment="1">
      <alignment horizontal="center" vertical="center" shrinkToFit="1"/>
    </xf>
    <xf numFmtId="0" fontId="0" fillId="2" borderId="179" xfId="0" applyFont="1" applyFill="1" applyBorder="1" applyAlignment="1" applyProtection="1">
      <alignment horizontal="center" vertical="center"/>
      <protection locked="0"/>
    </xf>
    <xf numFmtId="0" fontId="0" fillId="2" borderId="180" xfId="0" applyFont="1" applyFill="1" applyBorder="1" applyAlignment="1" applyProtection="1">
      <alignment horizontal="center" vertical="center"/>
      <protection locked="0"/>
    </xf>
    <xf numFmtId="0" fontId="0" fillId="2" borderId="181" xfId="0" applyFont="1" applyFill="1" applyBorder="1" applyAlignment="1" applyProtection="1">
      <alignment horizontal="center" vertical="center"/>
      <protection locked="0"/>
    </xf>
    <xf numFmtId="0" fontId="0" fillId="2" borderId="145" xfId="0" applyFont="1" applyFill="1" applyBorder="1" applyAlignment="1" applyProtection="1">
      <alignment horizontal="center" vertical="center"/>
      <protection locked="0"/>
    </xf>
    <xf numFmtId="0" fontId="0" fillId="2" borderId="119" xfId="0" applyFont="1" applyFill="1" applyBorder="1" applyAlignment="1" applyProtection="1">
      <alignment horizontal="center" vertical="center"/>
      <protection locked="0"/>
    </xf>
    <xf numFmtId="0" fontId="0" fillId="2" borderId="41" xfId="0" applyFont="1" applyFill="1" applyBorder="1" applyAlignment="1" applyProtection="1">
      <alignment horizontal="left" vertical="center"/>
      <protection locked="0"/>
    </xf>
    <xf numFmtId="0" fontId="0" fillId="2" borderId="182" xfId="0" applyFont="1" applyFill="1" applyBorder="1" applyAlignment="1" applyProtection="1">
      <alignment horizontal="left" vertical="center"/>
      <protection locked="0"/>
    </xf>
    <xf numFmtId="0" fontId="0" fillId="2" borderId="36" xfId="0" applyFont="1" applyFill="1" applyBorder="1" applyAlignment="1" applyProtection="1">
      <alignment horizontal="left" vertical="center"/>
      <protection locked="0"/>
    </xf>
    <xf numFmtId="0" fontId="0" fillId="2" borderId="183" xfId="0" applyFont="1" applyFill="1" applyBorder="1" applyAlignment="1" applyProtection="1">
      <alignment horizontal="left" vertical="center"/>
      <protection locked="0"/>
    </xf>
    <xf numFmtId="0" fontId="0" fillId="0" borderId="184" xfId="0" applyFont="1" applyBorder="1" applyAlignment="1" applyProtection="1">
      <alignment horizontal="center" vertical="center"/>
      <protection locked="0"/>
    </xf>
    <xf numFmtId="0" fontId="0" fillId="2" borderId="118" xfId="0" applyFont="1" applyFill="1" applyBorder="1" applyAlignment="1" applyProtection="1">
      <alignment horizontal="center" vertical="center" shrinkToFit="1"/>
      <protection locked="0"/>
    </xf>
    <xf numFmtId="0" fontId="0" fillId="2" borderId="145" xfId="0" applyFont="1" applyFill="1" applyBorder="1" applyAlignment="1" applyProtection="1">
      <alignment horizontal="left" vertical="center" wrapText="1"/>
      <protection locked="0"/>
    </xf>
    <xf numFmtId="0" fontId="0" fillId="0" borderId="69" xfId="0" applyFont="1" applyBorder="1" applyAlignment="1">
      <alignment horizontal="left" vertical="center"/>
    </xf>
    <xf numFmtId="0" fontId="0" fillId="0" borderId="70" xfId="0" applyFont="1" applyBorder="1" applyAlignment="1">
      <alignment horizontal="left" vertical="center"/>
    </xf>
    <xf numFmtId="0" fontId="0" fillId="0" borderId="173" xfId="0" applyFont="1" applyBorder="1" applyAlignment="1">
      <alignment horizontal="center" vertical="center"/>
    </xf>
    <xf numFmtId="0" fontId="0" fillId="2" borderId="73" xfId="0" applyFont="1" applyFill="1" applyBorder="1" applyAlignment="1">
      <alignment horizontal="center" vertical="center"/>
    </xf>
    <xf numFmtId="0" fontId="0" fillId="2" borderId="112" xfId="0" applyFont="1" applyFill="1" applyBorder="1" applyAlignment="1">
      <alignment horizontal="center" vertical="center"/>
    </xf>
    <xf numFmtId="0" fontId="0" fillId="2" borderId="185" xfId="0" applyFont="1" applyFill="1" applyBorder="1" applyAlignment="1" applyProtection="1">
      <alignment horizontal="center" vertical="center"/>
      <protection locked="0"/>
    </xf>
    <xf numFmtId="0" fontId="0" fillId="2" borderId="183" xfId="0" applyFont="1" applyFill="1" applyBorder="1" applyAlignment="1" applyProtection="1">
      <alignment horizontal="center" vertical="center"/>
      <protection locked="0"/>
    </xf>
    <xf numFmtId="0" fontId="0" fillId="2" borderId="186" xfId="0" applyFont="1" applyFill="1" applyBorder="1" applyAlignment="1" applyProtection="1">
      <alignment horizontal="center" vertical="center"/>
      <protection locked="0"/>
    </xf>
    <xf numFmtId="0" fontId="0" fillId="2" borderId="182" xfId="0" applyFont="1" applyFill="1" applyBorder="1" applyProtection="1">
      <alignment vertical="center"/>
      <protection locked="0"/>
    </xf>
    <xf numFmtId="0" fontId="0" fillId="2" borderId="37" xfId="0" applyFont="1" applyFill="1" applyBorder="1" applyProtection="1">
      <alignment vertical="center"/>
      <protection locked="0"/>
    </xf>
    <xf numFmtId="0" fontId="0" fillId="2" borderId="183" xfId="0" applyFont="1" applyFill="1" applyBorder="1" applyAlignment="1" applyProtection="1">
      <alignment horizontal="center" vertical="center" shrinkToFit="1"/>
      <protection locked="0"/>
    </xf>
    <xf numFmtId="0" fontId="0" fillId="2" borderId="187" xfId="0" applyFont="1" applyFill="1" applyBorder="1" applyAlignment="1" applyProtection="1">
      <alignment horizontal="center" vertical="center"/>
      <protection locked="0"/>
    </xf>
    <xf numFmtId="0" fontId="0" fillId="2" borderId="36" xfId="0" applyFont="1" applyFill="1" applyBorder="1" applyProtection="1">
      <alignment vertical="center"/>
      <protection locked="0"/>
    </xf>
    <xf numFmtId="0" fontId="0" fillId="2" borderId="182" xfId="0" applyFont="1" applyFill="1" applyBorder="1" applyAlignment="1" applyProtection="1">
      <alignment horizontal="center" vertical="center"/>
      <protection locked="0"/>
    </xf>
    <xf numFmtId="0" fontId="0" fillId="2" borderId="188" xfId="0" applyFont="1" applyFill="1" applyBorder="1" applyAlignment="1" applyProtection="1">
      <alignment horizontal="center" vertical="center"/>
      <protection locked="0"/>
    </xf>
    <xf numFmtId="0" fontId="0" fillId="3" borderId="43" xfId="0" applyFont="1" applyFill="1" applyBorder="1" applyAlignment="1" applyProtection="1">
      <alignment horizontal="center" vertical="center"/>
      <protection locked="0"/>
    </xf>
    <xf numFmtId="0" fontId="0" fillId="2" borderId="109" xfId="0" applyFont="1" applyFill="1" applyBorder="1" applyAlignment="1">
      <alignment horizontal="center" vertical="center"/>
    </xf>
    <xf numFmtId="0" fontId="0" fillId="2" borderId="189" xfId="0" applyFont="1" applyFill="1" applyBorder="1" applyAlignment="1">
      <alignment horizontal="center" vertical="center"/>
    </xf>
    <xf numFmtId="0" fontId="0" fillId="2" borderId="133" xfId="0" applyFont="1" applyFill="1" applyBorder="1" applyAlignment="1">
      <alignment horizontal="center" vertical="center"/>
    </xf>
    <xf numFmtId="0" fontId="0" fillId="2" borderId="190" xfId="0" applyFont="1" applyFill="1" applyBorder="1" applyAlignment="1">
      <alignment horizontal="center" vertical="center"/>
    </xf>
    <xf numFmtId="0" fontId="0" fillId="2" borderId="109" xfId="0" applyFont="1" applyFill="1" applyBorder="1" applyAlignment="1" applyProtection="1">
      <alignment horizontal="left" vertical="top" wrapText="1"/>
      <protection locked="0"/>
    </xf>
    <xf numFmtId="0" fontId="0" fillId="2" borderId="145" xfId="0" applyFont="1" applyFill="1" applyBorder="1" applyAlignment="1" applyProtection="1">
      <alignment horizontal="left" vertical="top" wrapText="1"/>
      <protection locked="0"/>
    </xf>
    <xf numFmtId="0" fontId="0" fillId="2" borderId="191" xfId="0" applyFont="1" applyFill="1" applyBorder="1" applyAlignment="1" applyProtection="1">
      <alignment horizontal="left" vertical="center"/>
      <protection locked="0"/>
    </xf>
    <xf numFmtId="0" fontId="26" fillId="0" borderId="0" xfId="0" applyFont="1">
      <alignment vertical="center"/>
    </xf>
    <xf numFmtId="0" fontId="0" fillId="0" borderId="192" xfId="0" applyFont="1" applyBorder="1" applyAlignment="1">
      <alignment horizontal="center" vertical="center"/>
    </xf>
    <xf numFmtId="0" fontId="0" fillId="0" borderId="193" xfId="0" applyFont="1" applyBorder="1" applyAlignment="1">
      <alignment horizontal="center" vertical="center"/>
    </xf>
    <xf numFmtId="0" fontId="0" fillId="0" borderId="194" xfId="0" applyFont="1" applyBorder="1" applyAlignment="1">
      <alignment horizontal="center" vertical="center"/>
    </xf>
    <xf numFmtId="0" fontId="0" fillId="0" borderId="192" xfId="0" applyFont="1" applyBorder="1" applyAlignment="1">
      <alignment horizontal="center" vertical="center" wrapText="1"/>
    </xf>
    <xf numFmtId="0" fontId="0" fillId="0" borderId="193" xfId="0" applyFont="1" applyBorder="1" applyAlignment="1">
      <alignment horizontal="center" vertical="center" wrapText="1"/>
    </xf>
    <xf numFmtId="0" fontId="0" fillId="0" borderId="195" xfId="0" applyFont="1" applyBorder="1" applyAlignment="1">
      <alignment horizontal="center" vertical="center"/>
    </xf>
    <xf numFmtId="0" fontId="0" fillId="0" borderId="192" xfId="0" applyFont="1" applyBorder="1" applyAlignment="1">
      <alignment horizontal="left" vertical="center" wrapText="1" indent="1"/>
    </xf>
    <xf numFmtId="0" fontId="0" fillId="0" borderId="195" xfId="0" applyFont="1" applyBorder="1" applyAlignment="1">
      <alignment horizontal="center" vertical="center" textRotation="255" wrapText="1"/>
    </xf>
    <xf numFmtId="0" fontId="0" fillId="0" borderId="196" xfId="0" applyFont="1" applyBorder="1" applyAlignment="1">
      <alignment horizontal="center" vertical="center" textRotation="255" wrapText="1"/>
    </xf>
    <xf numFmtId="0" fontId="0" fillId="0" borderId="197" xfId="0" applyFont="1" applyBorder="1" applyAlignment="1">
      <alignment horizontal="center" vertical="center" textRotation="255" wrapText="1"/>
    </xf>
    <xf numFmtId="0" fontId="0" fillId="0" borderId="194" xfId="0" applyFont="1" applyBorder="1" applyAlignment="1">
      <alignment vertical="center" textRotation="255"/>
    </xf>
    <xf numFmtId="0" fontId="0" fillId="0" borderId="198" xfId="0" applyFont="1" applyBorder="1" applyAlignment="1">
      <alignment horizontal="center" vertical="center"/>
    </xf>
    <xf numFmtId="0" fontId="23" fillId="0" borderId="0" xfId="0" applyFont="1" applyAlignment="1">
      <alignment horizontal="left" vertical="center" wrapText="1"/>
    </xf>
    <xf numFmtId="0" fontId="0" fillId="0" borderId="194" xfId="0" applyFont="1" applyBorder="1" applyAlignment="1">
      <alignment horizontal="center" vertical="center" wrapText="1"/>
    </xf>
    <xf numFmtId="0" fontId="0" fillId="0" borderId="193" xfId="0" applyFont="1" applyBorder="1" applyAlignment="1">
      <alignment horizontal="left" vertical="center" wrapText="1"/>
    </xf>
    <xf numFmtId="0" fontId="0" fillId="0" borderId="199" xfId="0" applyFont="1" applyBorder="1" applyAlignment="1">
      <alignment horizontal="center" vertical="center"/>
    </xf>
    <xf numFmtId="0" fontId="0" fillId="0" borderId="200" xfId="0" applyFont="1" applyBorder="1" applyAlignment="1">
      <alignment horizontal="center" vertical="center"/>
    </xf>
    <xf numFmtId="0" fontId="0" fillId="0" borderId="199" xfId="0" applyFont="1" applyBorder="1" applyAlignment="1">
      <alignment horizontal="center" vertical="center" wrapText="1"/>
    </xf>
    <xf numFmtId="0" fontId="0" fillId="0" borderId="199" xfId="0" applyFont="1" applyBorder="1" applyAlignment="1">
      <alignment horizontal="left" vertical="center" wrapText="1" indent="1"/>
    </xf>
    <xf numFmtId="0" fontId="0" fillId="0" borderId="2" xfId="0" applyFont="1" applyBorder="1" applyAlignment="1">
      <alignment horizontal="left" vertical="center" wrapText="1"/>
    </xf>
    <xf numFmtId="0" fontId="0" fillId="0" borderId="200" xfId="0" applyFont="1" applyBorder="1" applyAlignment="1">
      <alignment horizontal="left" vertical="center" wrapText="1"/>
    </xf>
    <xf numFmtId="0" fontId="0" fillId="0" borderId="201" xfId="0" applyFont="1" applyBorder="1" applyAlignment="1">
      <alignment horizontal="center" vertical="center"/>
    </xf>
    <xf numFmtId="0" fontId="0" fillId="0" borderId="200" xfId="0" applyFont="1" applyBorder="1" applyAlignment="1">
      <alignment horizontal="center" vertical="center" wrapText="1"/>
    </xf>
    <xf numFmtId="0" fontId="0" fillId="0" borderId="0" xfId="0" applyFont="1" applyAlignment="1">
      <alignment horizontal="justify" vertical="center"/>
    </xf>
    <xf numFmtId="49" fontId="0" fillId="0" borderId="202"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0" fontId="20" fillId="0" borderId="0" xfId="0" applyFont="1" applyAlignment="1">
      <alignment horizontal="center" vertical="center" wrapText="1"/>
    </xf>
    <xf numFmtId="0" fontId="0" fillId="0" borderId="202" xfId="0" applyFont="1" applyBorder="1" applyAlignment="1">
      <alignment horizontal="center" vertical="center" wrapText="1"/>
    </xf>
    <xf numFmtId="0" fontId="0" fillId="0" borderId="19" xfId="0" applyFont="1" applyBorder="1" applyAlignment="1">
      <alignment horizontal="center" wrapText="1"/>
    </xf>
    <xf numFmtId="0" fontId="0" fillId="2" borderId="77" xfId="0" applyFont="1" applyFill="1" applyBorder="1" applyAlignment="1" applyProtection="1">
      <alignment horizontal="center" vertical="center" wrapText="1"/>
      <protection locked="0"/>
    </xf>
    <xf numFmtId="0" fontId="0" fillId="2" borderId="107" xfId="0" applyFont="1" applyFill="1" applyBorder="1" applyAlignment="1" applyProtection="1">
      <alignment horizontal="center" vertical="center" wrapText="1"/>
      <protection locked="0"/>
    </xf>
    <xf numFmtId="0" fontId="0" fillId="2" borderId="89" xfId="0" applyFont="1" applyFill="1" applyBorder="1" applyAlignment="1" applyProtection="1">
      <alignment horizontal="center" vertical="center" wrapText="1"/>
      <protection locked="0"/>
    </xf>
    <xf numFmtId="0" fontId="0" fillId="0" borderId="203" xfId="0" applyFont="1" applyBorder="1" applyAlignment="1">
      <alignment horizontal="center" vertical="center" wrapText="1"/>
    </xf>
    <xf numFmtId="0" fontId="0" fillId="0" borderId="55" xfId="0" applyFont="1" applyBorder="1" applyAlignment="1">
      <alignment horizontal="left" vertical="center" wrapText="1" indent="1"/>
    </xf>
    <xf numFmtId="0" fontId="0" fillId="0" borderId="204" xfId="0" applyFont="1" applyBorder="1" applyAlignment="1">
      <alignment horizontal="center" vertical="center" wrapText="1"/>
    </xf>
    <xf numFmtId="0" fontId="0" fillId="2" borderId="82" xfId="0" applyFont="1" applyFill="1" applyBorder="1" applyAlignment="1" applyProtection="1">
      <alignment horizontal="center" vertical="center" wrapText="1"/>
      <protection locked="0"/>
    </xf>
    <xf numFmtId="0" fontId="0" fillId="2" borderId="20" xfId="0" applyFont="1" applyFill="1" applyBorder="1" applyAlignment="1" applyProtection="1">
      <alignment horizontal="center" vertical="center" wrapText="1"/>
      <protection locked="0"/>
    </xf>
    <xf numFmtId="0" fontId="0" fillId="2" borderId="97" xfId="0" applyFont="1" applyFill="1" applyBorder="1" applyAlignment="1" applyProtection="1">
      <alignment horizontal="center" vertical="center" wrapText="1"/>
      <protection locked="0"/>
    </xf>
    <xf numFmtId="0" fontId="0" fillId="2" borderId="46" xfId="0" applyFont="1" applyFill="1" applyBorder="1" applyAlignment="1" applyProtection="1">
      <alignment horizontal="center" vertical="center" wrapText="1"/>
      <protection locked="0"/>
    </xf>
    <xf numFmtId="0" fontId="0" fillId="0" borderId="205" xfId="0" applyFont="1" applyBorder="1" applyAlignment="1">
      <alignment horizontal="center" vertical="center"/>
    </xf>
    <xf numFmtId="0" fontId="0" fillId="2" borderId="128" xfId="0" applyFont="1" applyFill="1" applyBorder="1" applyAlignment="1" applyProtection="1">
      <alignment horizontal="center" vertical="center" wrapText="1"/>
      <protection locked="0"/>
    </xf>
    <xf numFmtId="0" fontId="0" fillId="2" borderId="170" xfId="0" applyFont="1" applyFill="1" applyBorder="1" applyAlignment="1" applyProtection="1">
      <alignment horizontal="center" vertical="center" wrapText="1"/>
      <protection locked="0"/>
    </xf>
    <xf numFmtId="0" fontId="0" fillId="2" borderId="147" xfId="0" applyFont="1" applyFill="1" applyBorder="1" applyAlignment="1" applyProtection="1">
      <alignment horizontal="center" vertical="center" wrapText="1"/>
      <protection locked="0"/>
    </xf>
    <xf numFmtId="0" fontId="0" fillId="0" borderId="206" xfId="0" applyFont="1" applyBorder="1" applyAlignment="1">
      <alignment horizontal="center" vertical="center" wrapText="1"/>
    </xf>
    <xf numFmtId="0" fontId="0" fillId="0" borderId="207" xfId="0" applyFont="1" applyBorder="1" applyAlignment="1">
      <alignment horizontal="left" vertical="center" wrapText="1"/>
    </xf>
    <xf numFmtId="0" fontId="0" fillId="2" borderId="58" xfId="0" applyFont="1" applyFill="1" applyBorder="1" applyAlignment="1" applyProtection="1">
      <alignment horizontal="center" vertical="center" wrapText="1"/>
      <protection locked="0"/>
    </xf>
    <xf numFmtId="0" fontId="0" fillId="0" borderId="208" xfId="0" applyFont="1" applyBorder="1" applyAlignment="1">
      <alignment horizontal="center" vertical="center"/>
    </xf>
    <xf numFmtId="0" fontId="0" fillId="0" borderId="2" xfId="0" applyFont="1" applyBorder="1" applyAlignment="1">
      <alignment horizontal="center" vertical="center" textRotation="255" wrapText="1"/>
    </xf>
    <xf numFmtId="0" fontId="0" fillId="2" borderId="107" xfId="0" applyFont="1" applyFill="1" applyBorder="1" applyAlignment="1">
      <alignment horizontal="center" vertical="center" wrapText="1"/>
    </xf>
    <xf numFmtId="0" fontId="0" fillId="2" borderId="103" xfId="0" applyFont="1" applyFill="1" applyBorder="1" applyAlignment="1">
      <alignment horizontal="center" vertical="center" wrapText="1"/>
    </xf>
    <xf numFmtId="0" fontId="0" fillId="0" borderId="176" xfId="0" applyFont="1" applyBorder="1" applyAlignment="1">
      <alignment horizontal="center" vertical="center" wrapText="1"/>
    </xf>
    <xf numFmtId="0" fontId="21" fillId="2" borderId="77" xfId="0" applyFont="1" applyFill="1" applyBorder="1" applyAlignment="1">
      <alignment horizontal="center" vertical="center"/>
    </xf>
    <xf numFmtId="0" fontId="21" fillId="2" borderId="107" xfId="0" applyFont="1" applyFill="1" applyBorder="1" applyAlignment="1">
      <alignment horizontal="center" vertical="center"/>
    </xf>
    <xf numFmtId="0" fontId="21" fillId="2" borderId="78" xfId="0" applyFont="1" applyFill="1" applyBorder="1" applyAlignment="1">
      <alignment horizontal="center" vertical="center"/>
    </xf>
    <xf numFmtId="0" fontId="0" fillId="0" borderId="1" xfId="0" applyFont="1" applyBorder="1" applyAlignment="1">
      <alignment horizontal="center" vertical="center" textRotation="255" wrapText="1"/>
    </xf>
    <xf numFmtId="0" fontId="0" fillId="2" borderId="20" xfId="0" applyFont="1" applyFill="1" applyBorder="1" applyAlignment="1">
      <alignment horizontal="center" vertical="center" wrapText="1"/>
    </xf>
    <xf numFmtId="0" fontId="0" fillId="2" borderId="58" xfId="0" applyFont="1" applyFill="1" applyBorder="1" applyAlignment="1">
      <alignment horizontal="center" vertical="center" wrapText="1"/>
    </xf>
    <xf numFmtId="0" fontId="0" fillId="0" borderId="92" xfId="0" applyFont="1" applyBorder="1" applyAlignment="1">
      <alignment horizontal="center" vertical="center" wrapText="1"/>
    </xf>
    <xf numFmtId="0" fontId="21" fillId="2" borderId="82"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83" xfId="0" applyFont="1" applyFill="1" applyBorder="1" applyAlignment="1">
      <alignment horizontal="center" vertical="center"/>
    </xf>
    <xf numFmtId="0" fontId="0" fillId="0" borderId="209" xfId="0" applyFont="1" applyBorder="1" applyAlignment="1">
      <alignment horizontal="center" vertical="center" wrapText="1"/>
    </xf>
    <xf numFmtId="0" fontId="0" fillId="2" borderId="210" xfId="0" applyFont="1" applyFill="1" applyBorder="1" applyAlignment="1" applyProtection="1">
      <alignment horizontal="center" vertical="center" wrapText="1"/>
      <protection locked="0"/>
    </xf>
    <xf numFmtId="0" fontId="0" fillId="0" borderId="211" xfId="0" applyFont="1" applyBorder="1" applyAlignment="1">
      <alignment horizontal="center" vertical="center"/>
    </xf>
    <xf numFmtId="0" fontId="0" fillId="0" borderId="14" xfId="0" applyFont="1" applyBorder="1" applyAlignment="1">
      <alignment horizontal="center" vertical="center" textRotation="255" wrapText="1"/>
    </xf>
    <xf numFmtId="0" fontId="0" fillId="0" borderId="212" xfId="0" applyFont="1" applyBorder="1" applyAlignment="1">
      <alignment horizontal="center" vertical="center" wrapText="1"/>
    </xf>
    <xf numFmtId="0" fontId="0" fillId="2" borderId="127" xfId="0" applyFont="1" applyFill="1" applyBorder="1" applyAlignment="1" applyProtection="1">
      <alignment horizontal="center" vertical="center" wrapText="1"/>
      <protection locked="0"/>
    </xf>
    <xf numFmtId="0" fontId="0" fillId="0" borderId="213" xfId="0" applyFont="1" applyBorder="1" applyAlignment="1">
      <alignment horizontal="center" vertical="center" wrapText="1"/>
    </xf>
    <xf numFmtId="0" fontId="0" fillId="2" borderId="170" xfId="0" applyFont="1" applyFill="1" applyBorder="1" applyAlignment="1">
      <alignment horizontal="center" vertical="center" wrapText="1"/>
    </xf>
    <xf numFmtId="0" fontId="21" fillId="2" borderId="128" xfId="0" applyFont="1" applyFill="1" applyBorder="1" applyAlignment="1">
      <alignment horizontal="center" vertical="center"/>
    </xf>
    <xf numFmtId="0" fontId="21" fillId="2" borderId="170" xfId="0" applyFont="1" applyFill="1" applyBorder="1" applyAlignment="1">
      <alignment horizontal="center" vertical="center"/>
    </xf>
    <xf numFmtId="0" fontId="21" fillId="2" borderId="129" xfId="0" applyFont="1" applyFill="1" applyBorder="1" applyAlignment="1">
      <alignment horizontal="center" vertical="center"/>
    </xf>
    <xf numFmtId="0" fontId="0" fillId="0" borderId="214" xfId="0" applyFont="1" applyBorder="1" applyAlignment="1">
      <alignment horizontal="center" vertical="center" wrapText="1"/>
    </xf>
    <xf numFmtId="0" fontId="0" fillId="0" borderId="202" xfId="0" applyFont="1" applyBorder="1" applyAlignment="1">
      <alignment horizontal="right" vertical="center" wrapText="1"/>
    </xf>
    <xf numFmtId="0" fontId="0" fillId="0" borderId="106" xfId="0" applyFont="1" applyBorder="1" applyAlignment="1">
      <alignment horizontal="center" wrapText="1"/>
    </xf>
    <xf numFmtId="0" fontId="0" fillId="4" borderId="70" xfId="0" applyFont="1" applyFill="1" applyBorder="1" applyAlignment="1">
      <alignment horizontal="center" vertical="center" textRotation="255" wrapText="1"/>
    </xf>
    <xf numFmtId="0" fontId="0" fillId="4" borderId="14" xfId="0" applyFont="1" applyFill="1" applyBorder="1" applyAlignment="1">
      <alignment horizontal="center" vertical="center" textRotation="255" wrapText="1"/>
    </xf>
    <xf numFmtId="0" fontId="0" fillId="4" borderId="14" xfId="0" applyFont="1" applyFill="1" applyBorder="1" applyAlignment="1">
      <alignment horizontal="center" vertical="top" wrapText="1"/>
    </xf>
    <xf numFmtId="0" fontId="0" fillId="4" borderId="215" xfId="0" applyFont="1" applyFill="1" applyBorder="1" applyAlignment="1">
      <alignment horizontal="center" vertical="center" wrapText="1"/>
    </xf>
    <xf numFmtId="0" fontId="0" fillId="4" borderId="201" xfId="0" applyFont="1" applyFill="1" applyBorder="1" applyAlignment="1">
      <alignment horizontal="center" vertical="center" wrapText="1"/>
    </xf>
    <xf numFmtId="0" fontId="0" fillId="0" borderId="204" xfId="0" applyFont="1" applyBorder="1" applyAlignment="1">
      <alignment horizontal="right" vertical="center" wrapText="1"/>
    </xf>
    <xf numFmtId="0" fontId="0" fillId="0" borderId="110" xfId="0" applyFont="1" applyBorder="1" applyAlignment="1">
      <alignment horizontal="center" wrapText="1"/>
    </xf>
    <xf numFmtId="0" fontId="0" fillId="4" borderId="55" xfId="0" applyFont="1" applyFill="1" applyBorder="1" applyAlignment="1">
      <alignment horizontal="center" vertical="center" textRotation="255" wrapText="1"/>
    </xf>
    <xf numFmtId="0" fontId="0" fillId="4" borderId="2" xfId="0" applyFont="1" applyFill="1" applyBorder="1" applyAlignment="1">
      <alignment horizontal="center" vertical="center" textRotation="255" wrapText="1"/>
    </xf>
    <xf numFmtId="0" fontId="0" fillId="4" borderId="2" xfId="0" applyFont="1" applyFill="1" applyBorder="1" applyAlignment="1">
      <alignment horizontal="center" vertical="top" wrapText="1"/>
    </xf>
    <xf numFmtId="0" fontId="0" fillId="4" borderId="200" xfId="0" applyFont="1" applyFill="1" applyBorder="1" applyAlignment="1">
      <alignment horizontal="center" vertical="center" wrapText="1"/>
    </xf>
    <xf numFmtId="0" fontId="0" fillId="2" borderId="88" xfId="0" applyFont="1" applyFill="1" applyBorder="1" applyAlignment="1" applyProtection="1">
      <alignment horizontal="center" vertical="center" wrapText="1"/>
      <protection locked="0"/>
    </xf>
    <xf numFmtId="0" fontId="0" fillId="0" borderId="55" xfId="0" applyFont="1" applyBorder="1" applyAlignment="1">
      <alignment horizontal="center" vertical="center" wrapText="1"/>
    </xf>
    <xf numFmtId="0" fontId="0" fillId="0" borderId="204" xfId="0" applyFont="1" applyBorder="1" applyAlignment="1">
      <alignment horizontal="left" vertical="center" wrapText="1"/>
    </xf>
    <xf numFmtId="0" fontId="0" fillId="2" borderId="216" xfId="0" applyFont="1" applyFill="1" applyBorder="1" applyAlignment="1" applyProtection="1">
      <alignment horizontal="center" vertical="center" wrapText="1"/>
      <protection locked="0"/>
    </xf>
    <xf numFmtId="0" fontId="0" fillId="2" borderId="139" xfId="0" applyFont="1" applyFill="1" applyBorder="1" applyAlignment="1" applyProtection="1">
      <alignment horizontal="center" vertical="center" wrapText="1"/>
      <protection locked="0"/>
    </xf>
    <xf numFmtId="0" fontId="0" fillId="2" borderId="217" xfId="0" applyFont="1" applyFill="1" applyBorder="1" applyAlignment="1" applyProtection="1">
      <alignment horizontal="center" vertical="center" wrapText="1"/>
      <protection locked="0"/>
    </xf>
    <xf numFmtId="0" fontId="0" fillId="4" borderId="26" xfId="0" applyFont="1" applyFill="1" applyBorder="1" applyAlignment="1">
      <alignment horizontal="center" vertical="center" textRotation="255" wrapText="1"/>
    </xf>
    <xf numFmtId="0" fontId="0" fillId="4" borderId="1" xfId="0" applyFont="1" applyFill="1" applyBorder="1" applyAlignment="1">
      <alignment horizontal="center" vertical="center" textRotation="255" wrapText="1"/>
    </xf>
    <xf numFmtId="0" fontId="0" fillId="4" borderId="1" xfId="0" applyFont="1" applyFill="1" applyBorder="1" applyAlignment="1">
      <alignment horizontal="center" vertical="top" wrapText="1"/>
    </xf>
    <xf numFmtId="0" fontId="0" fillId="4" borderId="207" xfId="0" applyFont="1" applyFill="1" applyBorder="1" applyAlignment="1">
      <alignment horizontal="center" vertical="center" wrapText="1"/>
    </xf>
    <xf numFmtId="0" fontId="0" fillId="2" borderId="57" xfId="0" applyFont="1" applyFill="1" applyBorder="1" applyAlignment="1">
      <alignment horizontal="center" vertical="center" wrapText="1"/>
    </xf>
    <xf numFmtId="0" fontId="0" fillId="2" borderId="77" xfId="0" applyFont="1" applyFill="1" applyBorder="1" applyAlignment="1" applyProtection="1">
      <alignment horizontal="center" vertical="center" textRotation="255" wrapText="1"/>
      <protection locked="0"/>
    </xf>
    <xf numFmtId="0" fontId="0" fillId="2" borderId="78" xfId="0" applyFont="1" applyFill="1" applyBorder="1" applyAlignment="1" applyProtection="1">
      <alignment horizontal="center" vertical="center" wrapText="1"/>
      <protection locked="0"/>
    </xf>
    <xf numFmtId="0" fontId="0" fillId="0" borderId="1" xfId="0" applyFont="1" applyBorder="1" applyAlignment="1">
      <alignment horizontal="center" vertical="center" textRotation="255" shrinkToFit="1"/>
    </xf>
    <xf numFmtId="0" fontId="0" fillId="2" borderId="216" xfId="0" applyFont="1" applyFill="1" applyBorder="1" applyAlignment="1">
      <alignment horizontal="center" vertical="center" wrapText="1"/>
    </xf>
    <xf numFmtId="0" fontId="0" fillId="2" borderId="139" xfId="0" applyFont="1" applyFill="1" applyBorder="1" applyAlignment="1">
      <alignment horizontal="center" vertical="center" wrapText="1"/>
    </xf>
    <xf numFmtId="0" fontId="0" fillId="2" borderId="217" xfId="0" applyFont="1" applyFill="1" applyBorder="1" applyAlignment="1">
      <alignment horizontal="center" vertical="center" wrapText="1"/>
    </xf>
    <xf numFmtId="0" fontId="0" fillId="2" borderId="66" xfId="0" applyFont="1" applyFill="1" applyBorder="1" applyAlignment="1">
      <alignment horizontal="center" vertical="center" wrapText="1"/>
    </xf>
    <xf numFmtId="0" fontId="0" fillId="2" borderId="82" xfId="0" applyFont="1" applyFill="1" applyBorder="1" applyAlignment="1" applyProtection="1">
      <alignment horizontal="center" vertical="center" textRotation="255" wrapText="1"/>
      <protection locked="0"/>
    </xf>
    <xf numFmtId="0" fontId="0" fillId="2" borderId="83" xfId="0" applyFont="1" applyFill="1" applyBorder="1" applyAlignment="1" applyProtection="1">
      <alignment horizontal="center" vertical="center" wrapText="1"/>
      <protection locked="0"/>
    </xf>
    <xf numFmtId="0" fontId="0" fillId="0" borderId="202" xfId="0" applyFont="1" applyBorder="1" applyAlignment="1">
      <alignment horizontal="center" vertical="center"/>
    </xf>
    <xf numFmtId="0" fontId="0" fillId="0" borderId="14" xfId="0" applyFont="1" applyBorder="1" applyAlignment="1">
      <alignment horizontal="center" vertical="center" textRotation="255" shrinkToFit="1"/>
    </xf>
    <xf numFmtId="0" fontId="0" fillId="2" borderId="218" xfId="0" applyFont="1" applyFill="1" applyBorder="1" applyAlignment="1">
      <alignment horizontal="center" vertical="center" wrapText="1"/>
    </xf>
    <xf numFmtId="0" fontId="0" fillId="2" borderId="219" xfId="0" applyFont="1" applyFill="1" applyBorder="1" applyAlignment="1">
      <alignment horizontal="center" vertical="center" wrapText="1"/>
    </xf>
    <xf numFmtId="0" fontId="0" fillId="2" borderId="220" xfId="0" applyFont="1" applyFill="1" applyBorder="1" applyAlignment="1">
      <alignment horizontal="center" vertical="center" wrapText="1"/>
    </xf>
    <xf numFmtId="0" fontId="0" fillId="0" borderId="221" xfId="0" applyFont="1" applyBorder="1" applyAlignment="1">
      <alignment horizontal="left" vertical="center" wrapText="1"/>
    </xf>
    <xf numFmtId="0" fontId="0" fillId="0" borderId="222" xfId="0" applyFont="1" applyBorder="1" applyAlignment="1">
      <alignment horizontal="center" vertical="center" textRotation="255" shrinkToFit="1"/>
    </xf>
    <xf numFmtId="0" fontId="0" fillId="0" borderId="223" xfId="0" applyFont="1" applyBorder="1" applyAlignment="1">
      <alignment horizontal="center" vertical="center" wrapText="1"/>
    </xf>
    <xf numFmtId="0" fontId="0" fillId="2" borderId="191" xfId="0" applyFont="1" applyFill="1" applyBorder="1" applyAlignment="1">
      <alignment horizontal="center" vertical="center" wrapText="1"/>
    </xf>
    <xf numFmtId="0" fontId="0" fillId="2" borderId="128" xfId="0" applyFont="1" applyFill="1" applyBorder="1" applyAlignment="1" applyProtection="1">
      <alignment horizontal="center" vertical="center" textRotation="255" wrapText="1"/>
      <protection locked="0"/>
    </xf>
    <xf numFmtId="0" fontId="0" fillId="2" borderId="129" xfId="0" applyFont="1" applyFill="1" applyBorder="1" applyAlignment="1" applyProtection="1">
      <alignment horizontal="center" vertical="center" wrapText="1"/>
      <protection locked="0"/>
    </xf>
    <xf numFmtId="0" fontId="0" fillId="0" borderId="224" xfId="0" applyFont="1" applyBorder="1" applyAlignment="1">
      <alignment horizontal="center" vertical="center" wrapText="1"/>
    </xf>
    <xf numFmtId="0" fontId="0" fillId="0" borderId="225" xfId="0" applyFont="1" applyBorder="1" applyAlignment="1">
      <alignment horizontal="center" vertical="center"/>
    </xf>
    <xf numFmtId="0" fontId="0" fillId="0" borderId="226" xfId="0" applyFont="1" applyBorder="1" applyAlignment="1">
      <alignment horizontal="center" vertical="center"/>
    </xf>
    <xf numFmtId="0" fontId="0" fillId="2" borderId="84" xfId="0" applyFont="1" applyFill="1" applyBorder="1" applyAlignment="1" applyProtection="1">
      <alignment horizontal="center" vertical="center" wrapText="1"/>
      <protection locked="0"/>
    </xf>
    <xf numFmtId="0" fontId="0" fillId="0" borderId="227" xfId="0" applyFont="1" applyBorder="1" applyAlignment="1">
      <alignment horizontal="center" vertical="center"/>
    </xf>
    <xf numFmtId="0" fontId="0" fillId="0" borderId="228" xfId="0" applyFont="1" applyBorder="1" applyAlignment="1">
      <alignment horizontal="center" vertical="center" wrapText="1"/>
    </xf>
    <xf numFmtId="0" fontId="0" fillId="0" borderId="229" xfId="0" applyFont="1" applyBorder="1" applyAlignment="1">
      <alignment horizontal="center" vertical="center" wrapText="1"/>
    </xf>
    <xf numFmtId="0" fontId="0" fillId="0" borderId="230" xfId="0" applyFont="1" applyBorder="1" applyAlignment="1">
      <alignment horizontal="center" vertical="center" wrapText="1"/>
    </xf>
    <xf numFmtId="0" fontId="0" fillId="0" borderId="231" xfId="0" applyFont="1" applyBorder="1" applyAlignment="1">
      <alignment horizontal="center" vertical="center" wrapText="1"/>
    </xf>
    <xf numFmtId="0" fontId="0" fillId="0" borderId="232" xfId="0" applyFont="1" applyBorder="1" applyAlignment="1">
      <alignment horizontal="center" vertical="center" wrapText="1"/>
    </xf>
    <xf numFmtId="0" fontId="0" fillId="0" borderId="233" xfId="0" applyFont="1" applyBorder="1" applyAlignment="1">
      <alignment horizontal="center" vertical="center" wrapText="1"/>
    </xf>
    <xf numFmtId="0" fontId="0" fillId="0" borderId="234" xfId="0" applyFont="1" applyBorder="1" applyAlignment="1">
      <alignment horizontal="center" vertical="center" wrapText="1"/>
    </xf>
    <xf numFmtId="0" fontId="0" fillId="0" borderId="235" xfId="0" applyFont="1" applyBorder="1" applyAlignment="1">
      <alignment horizontal="center" vertical="center" wrapText="1"/>
    </xf>
    <xf numFmtId="0" fontId="27" fillId="0" borderId="0" xfId="0" applyFont="1" applyAlignment="1">
      <alignment horizontal="justify" vertical="center"/>
    </xf>
    <xf numFmtId="0" fontId="28" fillId="0" borderId="0" xfId="0" applyFont="1" applyAlignment="1">
      <alignment horizontal="left" vertical="center"/>
    </xf>
    <xf numFmtId="0" fontId="0" fillId="0" borderId="236" xfId="0" applyFont="1" applyBorder="1" applyAlignment="1">
      <alignment horizontal="center" vertical="center" wrapText="1"/>
    </xf>
    <xf numFmtId="0" fontId="29" fillId="2" borderId="27" xfId="0" applyFont="1" applyFill="1" applyBorder="1" applyAlignment="1" applyProtection="1">
      <alignment horizontal="center" vertical="center" wrapText="1"/>
      <protection locked="0"/>
    </xf>
    <xf numFmtId="0" fontId="29" fillId="2" borderId="28" xfId="0" applyFont="1" applyFill="1" applyBorder="1" applyAlignment="1" applyProtection="1">
      <alignment horizontal="center" vertical="center" wrapText="1"/>
      <protection locked="0"/>
    </xf>
    <xf numFmtId="0" fontId="29" fillId="2" borderId="29" xfId="0" applyFont="1" applyFill="1" applyBorder="1" applyAlignment="1" applyProtection="1">
      <alignment horizontal="center" vertical="center" wrapText="1"/>
      <protection locked="0"/>
    </xf>
    <xf numFmtId="0" fontId="0" fillId="0" borderId="208" xfId="0" applyFont="1" applyBorder="1" applyAlignment="1">
      <alignment horizontal="center" vertical="center" wrapText="1"/>
    </xf>
    <xf numFmtId="0" fontId="29" fillId="2" borderId="35" xfId="0" applyFont="1" applyFill="1" applyBorder="1" applyAlignment="1" applyProtection="1">
      <alignment horizontal="center" vertical="center" wrapText="1"/>
      <protection locked="0"/>
    </xf>
    <xf numFmtId="0" fontId="29" fillId="2" borderId="36" xfId="0" applyFont="1" applyFill="1" applyBorder="1" applyAlignment="1" applyProtection="1">
      <alignment horizontal="center" vertical="center" wrapText="1"/>
      <protection locked="0"/>
    </xf>
    <xf numFmtId="0" fontId="29" fillId="2" borderId="37" xfId="0" applyFont="1" applyFill="1" applyBorder="1" applyAlignment="1" applyProtection="1">
      <alignment horizontal="center" vertical="center" wrapText="1"/>
      <protection locked="0"/>
    </xf>
    <xf numFmtId="0" fontId="0" fillId="0" borderId="237" xfId="0" applyFont="1" applyBorder="1" applyAlignment="1">
      <alignment horizontal="center" vertical="center" wrapText="1"/>
    </xf>
    <xf numFmtId="0" fontId="0" fillId="0" borderId="238" xfId="0" applyFont="1" applyBorder="1" applyAlignment="1">
      <alignment horizontal="center" vertical="center" wrapText="1"/>
    </xf>
    <xf numFmtId="0" fontId="29" fillId="2" borderId="38" xfId="0" applyFont="1" applyFill="1" applyBorder="1" applyAlignment="1" applyProtection="1">
      <alignment horizontal="center" vertical="center" wrapText="1"/>
      <protection locked="0"/>
    </xf>
    <xf numFmtId="0" fontId="29" fillId="2" borderId="39" xfId="0" applyFont="1" applyFill="1" applyBorder="1" applyAlignment="1" applyProtection="1">
      <alignment horizontal="center" vertical="center" wrapText="1"/>
      <protection locked="0"/>
    </xf>
    <xf numFmtId="0" fontId="29" fillId="2" borderId="40" xfId="0" applyFont="1" applyFill="1" applyBorder="1" applyAlignment="1" applyProtection="1">
      <alignment horizontal="center" vertical="center" wrapText="1"/>
      <protection locked="0"/>
    </xf>
    <xf numFmtId="0" fontId="0" fillId="0" borderId="239" xfId="0" applyFont="1" applyBorder="1" applyAlignment="1">
      <alignment horizontal="center" vertical="center" wrapText="1"/>
    </xf>
    <xf numFmtId="0" fontId="0" fillId="0" borderId="227" xfId="0" applyFont="1" applyBorder="1" applyAlignment="1">
      <alignment horizontal="center" vertical="center" wrapText="1"/>
    </xf>
    <xf numFmtId="0" fontId="0" fillId="0" borderId="8" xfId="0" applyFont="1" applyBorder="1" applyAlignment="1">
      <alignment vertical="center" wrapText="1"/>
    </xf>
    <xf numFmtId="0" fontId="0" fillId="0" borderId="30" xfId="0" applyFont="1" applyBorder="1" applyAlignment="1">
      <alignment vertical="center" wrapText="1"/>
    </xf>
    <xf numFmtId="0" fontId="0" fillId="0" borderId="240" xfId="0" applyFont="1" applyBorder="1" applyAlignment="1">
      <alignment vertical="center" wrapText="1"/>
    </xf>
    <xf numFmtId="0" fontId="0" fillId="0" borderId="204" xfId="0" applyFont="1" applyBorder="1" applyAlignment="1">
      <alignment vertical="center" wrapText="1"/>
    </xf>
    <xf numFmtId="0" fontId="0" fillId="0" borderId="237" xfId="0" applyFont="1" applyBorder="1" applyAlignment="1">
      <alignment vertical="center" wrapText="1"/>
    </xf>
    <xf numFmtId="0" fontId="0" fillId="0" borderId="240" xfId="0" applyFont="1" applyBorder="1" applyAlignment="1">
      <alignment horizontal="center" vertical="center" wrapText="1"/>
    </xf>
    <xf numFmtId="0" fontId="0" fillId="0" borderId="221" xfId="0" applyFont="1" applyBorder="1" applyAlignment="1">
      <alignment horizontal="center" vertical="center" wrapText="1"/>
    </xf>
    <xf numFmtId="0" fontId="29" fillId="0" borderId="241" xfId="0" applyFont="1" applyBorder="1" applyAlignment="1">
      <alignment horizontal="center" vertical="center" wrapText="1"/>
    </xf>
    <xf numFmtId="0" fontId="29" fillId="0" borderId="226" xfId="0" applyFont="1" applyBorder="1" applyAlignment="1">
      <alignment horizontal="center" vertical="center" wrapText="1"/>
    </xf>
    <xf numFmtId="0" fontId="29" fillId="0" borderId="242" xfId="0" applyFont="1" applyBorder="1" applyAlignment="1">
      <alignment horizontal="center" vertical="center" wrapText="1"/>
    </xf>
    <xf numFmtId="0" fontId="29" fillId="0" borderId="221" xfId="0" applyFont="1" applyBorder="1" applyAlignment="1">
      <alignment horizontal="center" vertical="center" wrapText="1"/>
    </xf>
    <xf numFmtId="0" fontId="29" fillId="0" borderId="243" xfId="0" applyFont="1" applyBorder="1" applyAlignment="1">
      <alignment horizontal="center" vertical="center" wrapText="1"/>
    </xf>
    <xf numFmtId="0" fontId="30" fillId="0" borderId="0" xfId="0" applyFont="1">
      <alignment vertical="center"/>
    </xf>
    <xf numFmtId="0" fontId="30" fillId="0" borderId="31" xfId="0" applyFont="1" applyBorder="1">
      <alignment vertical="center"/>
    </xf>
    <xf numFmtId="0" fontId="30" fillId="0" borderId="2" xfId="0" applyFont="1" applyBorder="1" applyAlignment="1">
      <alignment horizontal="center" vertical="center"/>
    </xf>
    <xf numFmtId="0" fontId="30" fillId="0" borderId="1" xfId="0" applyFont="1" applyBorder="1" applyAlignment="1">
      <alignment horizontal="center" vertical="center"/>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50" xfId="0" applyFont="1" applyBorder="1" applyAlignment="1">
      <alignment horizontal="center" vertical="center"/>
    </xf>
    <xf numFmtId="0" fontId="31" fillId="0" borderId="0" xfId="0" applyFont="1">
      <alignment vertical="center"/>
    </xf>
    <xf numFmtId="0" fontId="30" fillId="0" borderId="19" xfId="0" applyFont="1" applyBorder="1" applyAlignment="1">
      <alignment horizontal="center" vertical="center"/>
    </xf>
    <xf numFmtId="0" fontId="30" fillId="2" borderId="57" xfId="0" applyFont="1" applyFill="1" applyBorder="1" applyAlignment="1" applyProtection="1">
      <alignment horizontal="center" vertical="center"/>
      <protection locked="0"/>
    </xf>
    <xf numFmtId="0" fontId="30" fillId="0" borderId="69" xfId="0" applyFont="1" applyBorder="1" applyAlignment="1">
      <alignment horizontal="center" vertical="center"/>
    </xf>
    <xf numFmtId="0" fontId="30" fillId="0" borderId="70" xfId="0" applyFont="1" applyBorder="1" applyAlignment="1">
      <alignment horizontal="center" vertical="center"/>
    </xf>
    <xf numFmtId="0" fontId="30" fillId="0" borderId="71" xfId="0" applyFont="1" applyBorder="1" applyAlignment="1">
      <alignment horizontal="center" vertical="center"/>
    </xf>
    <xf numFmtId="0" fontId="30" fillId="0" borderId="106" xfId="0" applyFont="1" applyBorder="1" applyAlignment="1">
      <alignment horizontal="center" vertical="center"/>
    </xf>
    <xf numFmtId="0" fontId="30" fillId="2" borderId="127" xfId="0" applyFont="1" applyFill="1" applyBorder="1" applyAlignment="1" applyProtection="1">
      <alignment horizontal="center" vertical="center"/>
      <protection locked="0"/>
    </xf>
    <xf numFmtId="0" fontId="30" fillId="0" borderId="244" xfId="0" applyFont="1" applyBorder="1" applyAlignment="1">
      <alignment horizontal="center" vertical="center"/>
    </xf>
    <xf numFmtId="0" fontId="30" fillId="0" borderId="110" xfId="0" applyFont="1" applyBorder="1" applyAlignment="1">
      <alignment horizontal="center" vertical="center"/>
    </xf>
    <xf numFmtId="0" fontId="30" fillId="2" borderId="210" xfId="0" applyFont="1" applyFill="1" applyBorder="1" applyAlignment="1" applyProtection="1">
      <alignment horizontal="center" vertical="center"/>
      <protection locked="0"/>
    </xf>
    <xf numFmtId="0" fontId="30" fillId="0" borderId="8" xfId="0" applyFont="1" applyBorder="1" applyAlignment="1">
      <alignment horizontal="center" vertical="center"/>
    </xf>
    <xf numFmtId="0" fontId="30" fillId="0" borderId="0" xfId="0" applyFont="1" applyAlignment="1">
      <alignment horizontal="center" vertical="center"/>
    </xf>
    <xf numFmtId="0" fontId="30" fillId="0" borderId="245" xfId="0" applyFont="1" applyBorder="1" applyAlignment="1">
      <alignment horizontal="center" vertical="center"/>
    </xf>
    <xf numFmtId="0" fontId="30" fillId="0" borderId="31" xfId="0" applyFont="1" applyBorder="1" applyAlignment="1">
      <alignment horizontal="center" vertical="center"/>
    </xf>
    <xf numFmtId="0" fontId="30" fillId="0" borderId="8" xfId="0" applyFont="1" applyBorder="1">
      <alignment vertical="center"/>
    </xf>
    <xf numFmtId="0" fontId="30" fillId="0" borderId="30" xfId="0" applyFont="1" applyBorder="1" applyAlignment="1">
      <alignment horizontal="center" vertical="center"/>
    </xf>
    <xf numFmtId="0" fontId="30" fillId="0" borderId="246" xfId="0" applyFont="1" applyBorder="1" applyAlignment="1">
      <alignment horizontal="center" vertical="center"/>
    </xf>
    <xf numFmtId="0" fontId="30" fillId="2" borderId="46" xfId="0" applyFont="1" applyFill="1" applyBorder="1" applyAlignment="1" applyProtection="1">
      <alignment horizontal="center" vertical="center"/>
      <protection locked="0"/>
    </xf>
    <xf numFmtId="0" fontId="30" fillId="0" borderId="245" xfId="0" applyFont="1" applyBorder="1" applyAlignment="1" applyProtection="1">
      <alignment horizontal="center" vertical="center"/>
      <protection locked="0"/>
    </xf>
    <xf numFmtId="0" fontId="30" fillId="2" borderId="27" xfId="0" applyFont="1" applyFill="1" applyBorder="1" applyAlignment="1" applyProtection="1">
      <alignment horizontal="center" vertical="center"/>
      <protection locked="0"/>
    </xf>
    <xf numFmtId="0" fontId="30" fillId="2" borderId="29" xfId="0" applyFont="1" applyFill="1" applyBorder="1" applyAlignment="1" applyProtection="1">
      <alignment horizontal="center" vertical="center"/>
      <protection locked="0"/>
    </xf>
    <xf numFmtId="0" fontId="30" fillId="4" borderId="127" xfId="0" applyFont="1" applyFill="1" applyBorder="1" applyAlignment="1" applyProtection="1">
      <alignment horizontal="center" vertical="center"/>
      <protection locked="0"/>
    </xf>
    <xf numFmtId="0" fontId="30" fillId="2" borderId="84"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protection locked="0"/>
    </xf>
    <xf numFmtId="0" fontId="30" fillId="2" borderId="37" xfId="0" applyFont="1" applyFill="1" applyBorder="1" applyAlignment="1" applyProtection="1">
      <alignment horizontal="center" vertical="center"/>
      <protection locked="0"/>
    </xf>
    <xf numFmtId="0" fontId="30" fillId="4" borderId="210" xfId="0" applyFont="1" applyFill="1" applyBorder="1" applyAlignment="1" applyProtection="1">
      <alignment horizontal="center" vertical="center"/>
      <protection locked="0"/>
    </xf>
    <xf numFmtId="0" fontId="31" fillId="0" borderId="8" xfId="0" applyFont="1" applyBorder="1" applyAlignment="1">
      <alignment horizontal="center" vertical="center"/>
    </xf>
    <xf numFmtId="179" fontId="30" fillId="0" borderId="30" xfId="0" applyNumberFormat="1" applyFont="1" applyBorder="1" applyAlignment="1">
      <alignment horizontal="right" vertical="center"/>
    </xf>
    <xf numFmtId="179" fontId="30" fillId="0" borderId="245" xfId="0" applyNumberFormat="1" applyFont="1" applyBorder="1" applyAlignment="1">
      <alignment horizontal="right" vertical="center"/>
    </xf>
    <xf numFmtId="179" fontId="30" fillId="0" borderId="247" xfId="0" applyNumberFormat="1" applyFont="1" applyBorder="1" applyAlignment="1">
      <alignment horizontal="right" vertical="center"/>
    </xf>
    <xf numFmtId="179" fontId="30" fillId="0" borderId="8" xfId="0" applyNumberFormat="1" applyFont="1" applyBorder="1" applyAlignment="1">
      <alignment horizontal="right" vertical="center"/>
    </xf>
    <xf numFmtId="0" fontId="30" fillId="0" borderId="14" xfId="0" applyFont="1" applyBorder="1" applyAlignment="1">
      <alignment horizontal="center" vertical="center"/>
    </xf>
    <xf numFmtId="0" fontId="31" fillId="0" borderId="14" xfId="0" applyFont="1" applyBorder="1" applyAlignment="1">
      <alignment horizontal="center" vertical="center"/>
    </xf>
    <xf numFmtId="179" fontId="30" fillId="0" borderId="69" xfId="0" applyNumberFormat="1" applyFont="1" applyBorder="1" applyAlignment="1">
      <alignment horizontal="right" vertical="center"/>
    </xf>
    <xf numFmtId="179" fontId="30" fillId="0" borderId="248" xfId="0" applyNumberFormat="1" applyFont="1" applyBorder="1" applyAlignment="1">
      <alignment horizontal="right" vertical="center"/>
    </xf>
    <xf numFmtId="179" fontId="30" fillId="0" borderId="24" xfId="0" applyNumberFormat="1" applyFont="1" applyBorder="1" applyAlignment="1">
      <alignment horizontal="right" vertical="center"/>
    </xf>
    <xf numFmtId="179" fontId="30" fillId="0" borderId="14" xfId="0" applyNumberFormat="1" applyFont="1" applyBorder="1" applyAlignment="1">
      <alignment horizontal="right" vertical="center"/>
    </xf>
    <xf numFmtId="0" fontId="30" fillId="0" borderId="6" xfId="0" applyFont="1" applyBorder="1" applyAlignment="1">
      <alignment horizontal="center" vertical="center"/>
    </xf>
    <xf numFmtId="0" fontId="30" fillId="0" borderId="247" xfId="0" applyFont="1" applyBorder="1" applyAlignment="1">
      <alignment horizontal="center" vertical="center"/>
    </xf>
    <xf numFmtId="0" fontId="30" fillId="0" borderId="122" xfId="0" applyFont="1" applyBorder="1" applyAlignment="1">
      <alignment horizontal="center" vertical="center"/>
    </xf>
    <xf numFmtId="0" fontId="30" fillId="0" borderId="249" xfId="0" applyFont="1" applyBorder="1" applyAlignment="1">
      <alignment horizontal="center" vertical="center"/>
    </xf>
    <xf numFmtId="0" fontId="30" fillId="0" borderId="85" xfId="0" applyFont="1" applyBorder="1" applyAlignment="1">
      <alignment horizontal="center" vertical="center"/>
    </xf>
    <xf numFmtId="0" fontId="30" fillId="0" borderId="86" xfId="0" applyFont="1" applyBorder="1" applyAlignment="1">
      <alignment horizontal="center" vertical="center"/>
    </xf>
    <xf numFmtId="0" fontId="30" fillId="4" borderId="84" xfId="0" applyFont="1" applyFill="1" applyBorder="1" applyAlignment="1" applyProtection="1">
      <alignment horizontal="center" vertical="center"/>
      <protection locked="0"/>
    </xf>
    <xf numFmtId="179" fontId="30" fillId="2" borderId="27" xfId="0" applyNumberFormat="1" applyFont="1" applyFill="1" applyBorder="1" applyProtection="1">
      <alignment vertical="center"/>
      <protection locked="0"/>
    </xf>
    <xf numFmtId="179" fontId="30" fillId="2" borderId="29" xfId="0" applyNumberFormat="1" applyFont="1" applyFill="1" applyBorder="1" applyProtection="1">
      <alignment vertical="center"/>
      <protection locked="0"/>
    </xf>
    <xf numFmtId="179" fontId="30" fillId="0" borderId="0" xfId="0" applyNumberFormat="1" applyFont="1">
      <alignment vertical="center"/>
    </xf>
    <xf numFmtId="179" fontId="30" fillId="2" borderId="35" xfId="0" applyNumberFormat="1" applyFont="1" applyFill="1" applyBorder="1" applyProtection="1">
      <alignment vertical="center"/>
      <protection locked="0"/>
    </xf>
    <xf numFmtId="179" fontId="30" fillId="2" borderId="37" xfId="0" applyNumberFormat="1" applyFont="1" applyFill="1" applyBorder="1" applyProtection="1">
      <alignment vertical="center"/>
      <protection locked="0"/>
    </xf>
    <xf numFmtId="179" fontId="30" fillId="0" borderId="71" xfId="0" applyNumberFormat="1" applyFont="1" applyBorder="1">
      <alignment vertical="center"/>
    </xf>
    <xf numFmtId="0" fontId="32" fillId="0" borderId="2" xfId="0" applyFont="1" applyBorder="1" applyAlignment="1">
      <alignment horizontal="center" vertical="center" wrapText="1"/>
    </xf>
    <xf numFmtId="0" fontId="30" fillId="5" borderId="19" xfId="0" applyFont="1" applyFill="1" applyBorder="1" applyAlignment="1">
      <alignment vertical="center" wrapText="1"/>
    </xf>
    <xf numFmtId="0" fontId="30" fillId="2" borderId="20" xfId="0" applyFont="1" applyFill="1" applyBorder="1" applyAlignment="1">
      <alignment horizontal="left" vertical="center" wrapText="1"/>
    </xf>
    <xf numFmtId="0" fontId="33" fillId="0" borderId="0" xfId="0" applyFont="1" applyAlignment="1">
      <alignment horizontal="justify" vertical="center"/>
    </xf>
    <xf numFmtId="0" fontId="34" fillId="0" borderId="0" xfId="0" applyFont="1" applyAlignment="1">
      <alignment horizontal="left" vertical="center"/>
    </xf>
    <xf numFmtId="0" fontId="30" fillId="2" borderId="20" xfId="0" applyFont="1" applyFill="1" applyBorder="1" applyAlignment="1">
      <alignment vertical="center" wrapText="1"/>
    </xf>
    <xf numFmtId="0" fontId="35" fillId="5" borderId="19" xfId="0" applyFont="1" applyFill="1" applyBorder="1" applyAlignment="1" applyProtection="1">
      <alignment horizontal="center" vertical="center" wrapText="1"/>
      <protection locked="0"/>
    </xf>
    <xf numFmtId="0" fontId="35" fillId="2" borderId="20" xfId="0" applyFont="1" applyFill="1" applyBorder="1" applyAlignment="1" applyProtection="1">
      <alignment horizontal="center" vertical="center" wrapText="1"/>
      <protection locked="0"/>
    </xf>
    <xf numFmtId="0" fontId="30" fillId="5" borderId="19" xfId="0" applyFont="1" applyFill="1" applyBorder="1" applyAlignment="1" applyProtection="1">
      <alignment horizontal="center" vertical="center" wrapText="1"/>
      <protection locked="0"/>
    </xf>
    <xf numFmtId="0" fontId="35" fillId="5" borderId="19"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0" fillId="3" borderId="250" xfId="0" applyFont="1" applyFill="1" applyBorder="1" applyAlignment="1">
      <alignment horizontal="left" vertical="top" wrapText="1"/>
    </xf>
    <xf numFmtId="0" fontId="0" fillId="3" borderId="2" xfId="0" applyFont="1" applyFill="1" applyBorder="1" applyAlignment="1">
      <alignment horizontal="center" vertical="center" textRotation="255" shrinkToFit="1"/>
    </xf>
    <xf numFmtId="0" fontId="0" fillId="3" borderId="30" xfId="0" applyFont="1" applyFill="1" applyBorder="1" applyAlignment="1">
      <alignment horizontal="left" vertical="center"/>
    </xf>
    <xf numFmtId="0" fontId="0" fillId="3" borderId="1" xfId="0" applyFont="1" applyFill="1" applyBorder="1" applyAlignment="1">
      <alignment horizontal="left" vertical="center"/>
    </xf>
    <xf numFmtId="0" fontId="0" fillId="3" borderId="19" xfId="0" applyFont="1" applyFill="1" applyBorder="1" applyAlignment="1">
      <alignment horizontal="center" vertical="center"/>
    </xf>
    <xf numFmtId="49" fontId="0" fillId="2" borderId="47" xfId="0" applyNumberFormat="1" applyFont="1" applyFill="1" applyBorder="1" applyAlignment="1">
      <alignment horizontal="right" vertical="center"/>
    </xf>
    <xf numFmtId="49" fontId="0" fillId="2" borderId="48" xfId="0" applyNumberFormat="1" applyFont="1" applyFill="1" applyBorder="1" applyAlignment="1">
      <alignment horizontal="right" vertical="center"/>
    </xf>
    <xf numFmtId="49" fontId="0" fillId="2" borderId="49" xfId="0" applyNumberFormat="1" applyFont="1" applyFill="1" applyBorder="1" applyAlignment="1">
      <alignment horizontal="right" vertical="center"/>
    </xf>
    <xf numFmtId="49" fontId="0" fillId="2" borderId="59" xfId="0" applyNumberFormat="1" applyFont="1" applyFill="1" applyBorder="1" applyAlignment="1">
      <alignment horizontal="right" vertical="center"/>
    </xf>
    <xf numFmtId="49" fontId="0" fillId="2" borderId="20" xfId="0" applyNumberFormat="1" applyFont="1" applyFill="1" applyBorder="1" applyAlignment="1">
      <alignment horizontal="right" vertical="center"/>
    </xf>
    <xf numFmtId="49" fontId="0" fillId="2" borderId="60" xfId="0" applyNumberFormat="1" applyFont="1" applyFill="1" applyBorder="1" applyAlignment="1">
      <alignment horizontal="right" vertical="center"/>
    </xf>
    <xf numFmtId="0" fontId="0" fillId="3" borderId="19" xfId="0" applyFont="1" applyFill="1" applyBorder="1" applyAlignment="1">
      <alignment horizontal="center" vertical="center" wrapText="1"/>
    </xf>
    <xf numFmtId="49" fontId="0" fillId="2" borderId="173" xfId="0" applyNumberFormat="1" applyFont="1" applyFill="1" applyBorder="1" applyAlignment="1">
      <alignment horizontal="right" vertical="center"/>
    </xf>
    <xf numFmtId="49" fontId="0" fillId="2" borderId="174" xfId="0" applyNumberFormat="1" applyFont="1" applyFill="1" applyBorder="1" applyAlignment="1">
      <alignment horizontal="right" vertical="center"/>
    </xf>
    <xf numFmtId="49" fontId="0" fillId="2" borderId="251" xfId="0" applyNumberFormat="1" applyFont="1" applyFill="1" applyBorder="1" applyAlignment="1">
      <alignment horizontal="right" vertical="center"/>
    </xf>
    <xf numFmtId="0" fontId="36" fillId="0" borderId="0" xfId="0" applyFont="1" applyAlignment="1">
      <alignment horizontal="center" vertical="center"/>
    </xf>
    <xf numFmtId="0" fontId="23" fillId="0" borderId="198" xfId="0" applyFont="1" applyBorder="1" applyAlignment="1">
      <alignment horizontal="center" vertical="center" wrapText="1"/>
    </xf>
    <xf numFmtId="0" fontId="23" fillId="0" borderId="192" xfId="0" applyFont="1" applyBorder="1" applyAlignment="1">
      <alignment horizontal="center" vertical="center" wrapText="1"/>
    </xf>
    <xf numFmtId="0" fontId="23" fillId="0" borderId="193" xfId="0" applyFont="1" applyBorder="1" applyAlignment="1">
      <alignment horizontal="center" vertical="center" wrapText="1"/>
    </xf>
    <xf numFmtId="0" fontId="0" fillId="0" borderId="252" xfId="0" applyBorder="1" applyAlignment="1">
      <alignment horizontal="center" vertical="center"/>
    </xf>
    <xf numFmtId="0" fontId="0" fillId="0" borderId="253" xfId="0" applyBorder="1" applyAlignment="1">
      <alignment horizontal="center" vertical="center"/>
    </xf>
    <xf numFmtId="0" fontId="0" fillId="2" borderId="77" xfId="0" applyFill="1" applyBorder="1" applyAlignment="1" applyProtection="1">
      <alignment horizontal="center" vertical="center" shrinkToFit="1"/>
      <protection locked="0"/>
    </xf>
    <xf numFmtId="0" fontId="0" fillId="2" borderId="107" xfId="0" applyFill="1" applyBorder="1" applyAlignment="1" applyProtection="1">
      <alignment horizontal="center" vertical="center" shrinkToFit="1"/>
      <protection locked="0"/>
    </xf>
    <xf numFmtId="0" fontId="0" fillId="2" borderId="78" xfId="0" applyFill="1" applyBorder="1" applyAlignment="1" applyProtection="1">
      <alignment horizontal="center" vertical="center" shrinkToFit="1"/>
      <protection locked="0"/>
    </xf>
    <xf numFmtId="0" fontId="0" fillId="0" borderId="254" xfId="0" applyBorder="1" applyAlignment="1">
      <alignment horizontal="center" vertical="center"/>
    </xf>
    <xf numFmtId="0" fontId="0" fillId="0" borderId="255" xfId="0" applyBorder="1" applyAlignment="1">
      <alignment horizontal="center" vertical="center" shrinkToFit="1"/>
    </xf>
    <xf numFmtId="0" fontId="0" fillId="0" borderId="256" xfId="0" applyBorder="1" applyAlignment="1">
      <alignment horizontal="center" vertical="center" shrinkToFit="1"/>
    </xf>
    <xf numFmtId="0" fontId="0" fillId="2" borderId="257" xfId="0" applyFill="1" applyBorder="1" applyAlignment="1" applyProtection="1">
      <alignment horizontal="center" vertical="center" shrinkToFit="1"/>
      <protection locked="0"/>
    </xf>
    <xf numFmtId="0" fontId="0" fillId="2" borderId="258" xfId="0" applyFill="1" applyBorder="1" applyAlignment="1" applyProtection="1">
      <alignment horizontal="center" vertical="center" shrinkToFit="1"/>
      <protection locked="0"/>
    </xf>
    <xf numFmtId="0" fontId="0" fillId="2" borderId="259" xfId="0" applyFill="1" applyBorder="1" applyAlignment="1" applyProtection="1">
      <alignment horizontal="center" vertical="center" shrinkToFit="1"/>
      <protection locked="0"/>
    </xf>
    <xf numFmtId="0" fontId="23" fillId="0" borderId="260" xfId="0" applyFont="1" applyBorder="1" applyAlignment="1">
      <alignment horizontal="center" vertical="center" wrapText="1"/>
    </xf>
    <xf numFmtId="0" fontId="23" fillId="0" borderId="261" xfId="0" applyFont="1" applyBorder="1" applyAlignment="1">
      <alignment horizontal="center" vertical="center" wrapText="1"/>
    </xf>
    <xf numFmtId="0" fontId="23" fillId="0" borderId="262" xfId="0" applyFont="1" applyBorder="1" applyAlignment="1">
      <alignment horizontal="center" vertical="center" wrapText="1"/>
    </xf>
    <xf numFmtId="0" fontId="0" fillId="2" borderId="263" xfId="0" applyFill="1" applyBorder="1" applyAlignment="1" applyProtection="1">
      <alignment horizontal="center" vertical="center" shrinkToFit="1"/>
      <protection locked="0"/>
    </xf>
    <xf numFmtId="0" fontId="0" fillId="2" borderId="264" xfId="0" applyFill="1" applyBorder="1" applyAlignment="1" applyProtection="1">
      <alignment horizontal="center" vertical="center" shrinkToFit="1"/>
      <protection locked="0"/>
    </xf>
    <xf numFmtId="0" fontId="0" fillId="2" borderId="265" xfId="0" applyFill="1" applyBorder="1" applyAlignment="1" applyProtection="1">
      <alignment horizontal="center" vertical="center" shrinkToFit="1"/>
      <protection locked="0"/>
    </xf>
    <xf numFmtId="0" fontId="0" fillId="0" borderId="266" xfId="0" applyBorder="1" applyAlignment="1">
      <alignment horizontal="center" vertical="center" shrinkToFit="1"/>
    </xf>
    <xf numFmtId="0" fontId="0" fillId="0" borderId="267" xfId="0" applyBorder="1" applyAlignment="1">
      <alignment horizontal="center" vertical="center" shrinkToFit="1"/>
    </xf>
    <xf numFmtId="0" fontId="0" fillId="2" borderId="82" xfId="0" applyFill="1" applyBorder="1" applyAlignment="1" applyProtection="1">
      <alignment horizontal="center" vertical="center" shrinkToFit="1"/>
      <protection locked="0"/>
    </xf>
    <xf numFmtId="0" fontId="0" fillId="2" borderId="20" xfId="0" applyFill="1" applyBorder="1" applyAlignment="1" applyProtection="1">
      <alignment horizontal="center" vertical="center" shrinkToFit="1"/>
      <protection locked="0"/>
    </xf>
    <xf numFmtId="0" fontId="0" fillId="2" borderId="83" xfId="0" applyFill="1" applyBorder="1" applyAlignment="1" applyProtection="1">
      <alignment horizontal="center" vertical="center" shrinkToFit="1"/>
      <protection locked="0"/>
    </xf>
    <xf numFmtId="0" fontId="21" fillId="0" borderId="260" xfId="0" applyFont="1" applyBorder="1" applyAlignment="1">
      <alignment horizontal="center" vertical="center" wrapText="1"/>
    </xf>
    <xf numFmtId="0" fontId="0" fillId="0" borderId="268" xfId="0" applyBorder="1" applyAlignment="1">
      <alignment horizontal="center" vertical="center" shrinkToFit="1"/>
    </xf>
    <xf numFmtId="0" fontId="0" fillId="0" borderId="269" xfId="0" applyBorder="1" applyAlignment="1">
      <alignment horizontal="center" vertical="center" shrinkToFit="1"/>
    </xf>
    <xf numFmtId="0" fontId="23" fillId="0" borderId="254" xfId="0" applyFont="1" applyBorder="1" applyAlignment="1">
      <alignment horizontal="center" vertical="center" wrapText="1"/>
    </xf>
    <xf numFmtId="0" fontId="0" fillId="0" borderId="255" xfId="0" applyBorder="1" applyAlignment="1">
      <alignment horizontal="center" vertical="center"/>
    </xf>
    <xf numFmtId="0" fontId="0" fillId="0" borderId="256" xfId="0" applyBorder="1" applyAlignment="1">
      <alignment horizontal="center" vertical="center"/>
    </xf>
    <xf numFmtId="0" fontId="0" fillId="2" borderId="257" xfId="0" applyFill="1" applyBorder="1" applyAlignment="1" applyProtection="1">
      <alignment horizontal="center" vertical="center"/>
      <protection locked="0"/>
    </xf>
    <xf numFmtId="0" fontId="0" fillId="2" borderId="258" xfId="0" applyFill="1" applyBorder="1" applyAlignment="1" applyProtection="1">
      <alignment horizontal="center" vertical="center"/>
      <protection locked="0"/>
    </xf>
    <xf numFmtId="0" fontId="0" fillId="2" borderId="259" xfId="0" applyFill="1" applyBorder="1" applyAlignment="1" applyProtection="1">
      <alignment horizontal="center" vertical="center"/>
      <protection locked="0"/>
    </xf>
    <xf numFmtId="0" fontId="12" fillId="0" borderId="260" xfId="0" applyFont="1" applyBorder="1" applyAlignment="1">
      <alignment horizontal="center" vertical="center" wrapText="1"/>
    </xf>
    <xf numFmtId="0" fontId="0" fillId="0" borderId="261" xfId="0" applyBorder="1" applyAlignment="1">
      <alignment horizontal="center" vertical="center"/>
    </xf>
    <xf numFmtId="0" fontId="0" fillId="0" borderId="262" xfId="0" applyBorder="1" applyAlignment="1">
      <alignment horizontal="center" vertical="center"/>
    </xf>
    <xf numFmtId="0" fontId="0" fillId="2" borderId="263" xfId="0" applyFill="1" applyBorder="1" applyAlignment="1" applyProtection="1">
      <alignment horizontal="center" vertical="center"/>
      <protection locked="0"/>
    </xf>
    <xf numFmtId="0" fontId="0" fillId="2" borderId="264" xfId="0" applyFill="1" applyBorder="1" applyAlignment="1" applyProtection="1">
      <alignment horizontal="center" vertical="center"/>
      <protection locked="0"/>
    </xf>
    <xf numFmtId="0" fontId="0" fillId="2" borderId="265" xfId="0" applyFill="1" applyBorder="1" applyAlignment="1" applyProtection="1">
      <alignment horizontal="center" vertical="center"/>
      <protection locked="0"/>
    </xf>
    <xf numFmtId="0" fontId="0" fillId="0" borderId="201" xfId="0" applyBorder="1" applyAlignment="1">
      <alignment horizontal="center" vertical="center" wrapText="1"/>
    </xf>
    <xf numFmtId="0" fontId="0" fillId="0" borderId="270" xfId="0" applyBorder="1" applyAlignment="1">
      <alignment horizontal="center" vertical="center"/>
    </xf>
    <xf numFmtId="0" fontId="0" fillId="0" borderId="225" xfId="0" applyBorder="1" applyAlignment="1">
      <alignment vertical="center" shrinkToFit="1"/>
    </xf>
    <xf numFmtId="0" fontId="0" fillId="0" borderId="223" xfId="0" applyBorder="1" applyAlignment="1">
      <alignment vertical="center" shrinkToFit="1"/>
    </xf>
    <xf numFmtId="0" fontId="0" fillId="2" borderId="128" xfId="0" applyFill="1" applyBorder="1" applyAlignment="1" applyProtection="1">
      <alignment vertical="center" shrinkToFit="1"/>
      <protection locked="0"/>
    </xf>
    <xf numFmtId="0" fontId="0" fillId="2" borderId="170" xfId="0" applyFill="1" applyBorder="1" applyAlignment="1" applyProtection="1">
      <alignment vertical="center" shrinkToFit="1"/>
      <protection locked="0"/>
    </xf>
    <xf numFmtId="0" fontId="0" fillId="2" borderId="129" xfId="0" applyFill="1" applyBorder="1" applyAlignment="1" applyProtection="1">
      <alignment vertical="center" shrinkToFit="1"/>
      <protection locked="0"/>
    </xf>
    <xf numFmtId="0" fontId="23" fillId="3" borderId="0" xfId="0" applyFont="1" applyFill="1">
      <alignment vertical="center"/>
    </xf>
    <xf numFmtId="0" fontId="0" fillId="3" borderId="271" xfId="0" applyFont="1" applyFill="1" applyBorder="1" applyAlignment="1">
      <alignment horizontal="center" vertical="center"/>
    </xf>
    <xf numFmtId="0" fontId="0" fillId="3" borderId="271" xfId="0" applyFont="1" applyFill="1" applyBorder="1" applyAlignment="1">
      <alignment horizontal="center" vertical="center" wrapText="1"/>
    </xf>
    <xf numFmtId="0" fontId="0" fillId="3" borderId="272" xfId="0" applyFont="1" applyFill="1" applyBorder="1" applyAlignment="1">
      <alignment horizontal="center" vertical="center" wrapText="1"/>
    </xf>
    <xf numFmtId="0" fontId="0" fillId="3" borderId="271" xfId="0" applyFont="1" applyFill="1" applyBorder="1" applyAlignment="1">
      <alignment horizontal="left" vertical="center"/>
    </xf>
    <xf numFmtId="0" fontId="0" fillId="3" borderId="273" xfId="0" applyFont="1" applyFill="1" applyBorder="1" applyAlignment="1">
      <alignment horizontal="center" vertical="center" wrapText="1"/>
    </xf>
    <xf numFmtId="0" fontId="0" fillId="3" borderId="272" xfId="0" applyFont="1" applyFill="1" applyBorder="1" applyAlignment="1">
      <alignment horizontal="left" vertical="center"/>
    </xf>
    <xf numFmtId="0" fontId="0" fillId="3" borderId="273" xfId="0" applyFont="1" applyFill="1" applyBorder="1" applyAlignment="1">
      <alignment horizontal="left" vertical="center"/>
    </xf>
    <xf numFmtId="0" fontId="0" fillId="2" borderId="274" xfId="0" applyFont="1" applyFill="1" applyBorder="1">
      <alignment vertical="center"/>
    </xf>
    <xf numFmtId="0" fontId="0" fillId="2" borderId="275" xfId="0" applyFont="1" applyFill="1" applyBorder="1">
      <alignment vertical="center"/>
    </xf>
    <xf numFmtId="0" fontId="0" fillId="2" borderId="276" xfId="0" applyFont="1" applyFill="1" applyBorder="1">
      <alignment vertical="center"/>
    </xf>
    <xf numFmtId="0" fontId="0" fillId="2" borderId="251" xfId="0" applyFont="1" applyFill="1" applyBorder="1" applyAlignment="1">
      <alignment horizontal="center" vertical="center"/>
    </xf>
    <xf numFmtId="0" fontId="0" fillId="3" borderId="277" xfId="0" applyFont="1" applyFill="1" applyBorder="1" applyAlignment="1">
      <alignment horizontal="center" vertical="center"/>
    </xf>
    <xf numFmtId="0" fontId="0" fillId="2" borderId="47" xfId="0" applyFont="1" applyFill="1" applyBorder="1">
      <alignment vertical="center"/>
    </xf>
    <xf numFmtId="0" fontId="0" fillId="2" borderId="48" xfId="0" applyFont="1" applyFill="1" applyBorder="1">
      <alignment vertical="center"/>
    </xf>
    <xf numFmtId="0" fontId="0" fillId="2" borderId="49" xfId="0" applyFont="1" applyFill="1" applyBorder="1">
      <alignment vertical="center"/>
    </xf>
    <xf numFmtId="0" fontId="0" fillId="2" borderId="173" xfId="0" applyFont="1" applyFill="1" applyBorder="1">
      <alignment vertical="center"/>
    </xf>
    <xf numFmtId="0" fontId="0" fillId="2" borderId="174" xfId="0" applyFont="1" applyFill="1" applyBorder="1">
      <alignment vertical="center"/>
    </xf>
    <xf numFmtId="0" fontId="0" fillId="2" borderId="251" xfId="0" applyFont="1" applyFill="1" applyBorder="1">
      <alignment vertical="center"/>
    </xf>
    <xf numFmtId="0" fontId="30" fillId="0" borderId="2" xfId="0" applyFont="1" applyBorder="1">
      <alignment vertical="center"/>
    </xf>
    <xf numFmtId="0" fontId="23" fillId="0" borderId="2" xfId="0" applyFont="1" applyBorder="1" applyAlignment="1">
      <alignment horizontal="center" vertical="center"/>
    </xf>
    <xf numFmtId="0" fontId="0" fillId="0" borderId="1" xfId="0" applyFont="1" applyBorder="1">
      <alignment vertical="center"/>
    </xf>
    <xf numFmtId="0" fontId="23" fillId="0" borderId="2" xfId="0" applyFont="1" applyBorder="1">
      <alignment vertical="center"/>
    </xf>
    <xf numFmtId="0" fontId="0" fillId="0" borderId="278" xfId="0" applyFont="1" applyBorder="1">
      <alignment vertical="center"/>
    </xf>
    <xf numFmtId="0" fontId="0" fillId="0" borderId="279" xfId="0" applyFont="1" applyBorder="1">
      <alignment vertical="center"/>
    </xf>
    <xf numFmtId="0" fontId="0" fillId="0" borderId="280" xfId="0" applyFont="1" applyBorder="1">
      <alignment vertical="center"/>
    </xf>
    <xf numFmtId="0" fontId="0" fillId="0" borderId="281" xfId="0" applyFont="1" applyBorder="1">
      <alignment vertical="center"/>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3" fillId="0" borderId="1" xfId="0" applyFont="1" applyBorder="1" applyAlignment="1">
      <alignment horizontal="center" vertical="center" wrapText="1"/>
    </xf>
    <xf numFmtId="0" fontId="0" fillId="0" borderId="282" xfId="0" applyFont="1" applyBorder="1">
      <alignment vertical="center"/>
    </xf>
    <xf numFmtId="0" fontId="0" fillId="0" borderId="283" xfId="0" applyFont="1" applyBorder="1">
      <alignment vertical="center"/>
    </xf>
    <xf numFmtId="0" fontId="23" fillId="0" borderId="284" xfId="0" applyFont="1" applyBorder="1" applyAlignment="1">
      <alignment horizontal="center" vertical="center" wrapText="1"/>
    </xf>
    <xf numFmtId="0" fontId="23" fillId="0" borderId="285" xfId="0" applyFont="1" applyBorder="1" applyAlignment="1">
      <alignment horizontal="center" vertical="center" wrapText="1"/>
    </xf>
    <xf numFmtId="0" fontId="0" fillId="0" borderId="285" xfId="0" applyFont="1" applyBorder="1" applyAlignment="1">
      <alignment horizontal="center" vertical="center"/>
    </xf>
    <xf numFmtId="0" fontId="0" fillId="0" borderId="285" xfId="0" applyFont="1" applyBorder="1">
      <alignment vertical="center"/>
    </xf>
    <xf numFmtId="0" fontId="0" fillId="0" borderId="286" xfId="0" applyFont="1" applyBorder="1">
      <alignment vertical="center"/>
    </xf>
    <xf numFmtId="0" fontId="0" fillId="0" borderId="241" xfId="0" applyFont="1" applyBorder="1" applyAlignment="1">
      <alignment horizontal="center" vertical="center" wrapText="1"/>
    </xf>
    <xf numFmtId="0" fontId="0" fillId="0" borderId="241" xfId="0" applyFont="1" applyBorder="1" applyAlignment="1">
      <alignment horizontal="center" vertical="center"/>
    </xf>
    <xf numFmtId="0" fontId="0" fillId="0" borderId="241" xfId="0" applyFont="1" applyBorder="1">
      <alignment vertical="center"/>
    </xf>
    <xf numFmtId="0" fontId="0" fillId="0" borderId="243" xfId="0" applyFont="1" applyBorder="1">
      <alignment vertical="center"/>
    </xf>
    <xf numFmtId="0" fontId="37" fillId="0" borderId="0" xfId="0" applyFont="1">
      <alignment vertical="center"/>
    </xf>
    <xf numFmtId="0" fontId="0" fillId="0" borderId="284" xfId="0" applyFont="1" applyBorder="1" applyAlignment="1">
      <alignment horizontal="center" vertical="center"/>
    </xf>
    <xf numFmtId="0" fontId="0" fillId="0" borderId="287" xfId="0" applyFont="1" applyBorder="1">
      <alignment vertical="center"/>
    </xf>
    <xf numFmtId="0" fontId="0" fillId="0" borderId="288" xfId="0" applyFont="1" applyBorder="1">
      <alignment vertical="center"/>
    </xf>
    <xf numFmtId="0" fontId="0" fillId="0" borderId="289" xfId="0" applyFont="1" applyBorder="1" applyAlignment="1">
      <alignment horizontal="right" vertical="center"/>
    </xf>
    <xf numFmtId="0" fontId="0" fillId="0" borderId="289" xfId="0" applyFont="1" applyBorder="1">
      <alignment vertical="center"/>
    </xf>
    <xf numFmtId="0" fontId="0" fillId="0" borderId="287" xfId="0" applyFont="1" applyBorder="1" applyAlignment="1">
      <alignment horizontal="right" vertical="center"/>
    </xf>
    <xf numFmtId="0" fontId="0" fillId="0" borderId="290" xfId="0" applyFont="1" applyBorder="1" applyAlignment="1">
      <alignment horizontal="center" vertical="center"/>
    </xf>
    <xf numFmtId="0" fontId="0" fillId="2" borderId="291" xfId="0" applyFont="1" applyFill="1" applyBorder="1">
      <alignment vertical="center"/>
    </xf>
    <xf numFmtId="0" fontId="0" fillId="2" borderId="292" xfId="0" applyFont="1" applyFill="1" applyBorder="1">
      <alignment vertical="center"/>
    </xf>
    <xf numFmtId="0" fontId="0" fillId="2" borderId="219" xfId="0" applyFont="1" applyFill="1" applyBorder="1">
      <alignment vertical="center"/>
    </xf>
    <xf numFmtId="0" fontId="0" fillId="0" borderId="293" xfId="0" applyFont="1" applyBorder="1">
      <alignment vertical="center"/>
    </xf>
    <xf numFmtId="0" fontId="0" fillId="0" borderId="68" xfId="0" applyFont="1" applyBorder="1" applyAlignment="1">
      <alignment horizontal="center" vertical="center"/>
    </xf>
    <xf numFmtId="0" fontId="0" fillId="2" borderId="294" xfId="0" applyFont="1" applyFill="1" applyBorder="1">
      <alignment vertical="center"/>
    </xf>
    <xf numFmtId="0" fontId="0" fillId="2" borderId="295" xfId="0" applyFont="1" applyFill="1" applyBorder="1">
      <alignment vertical="center"/>
    </xf>
    <xf numFmtId="0" fontId="0" fillId="2" borderId="20" xfId="0" applyFont="1" applyFill="1" applyBorder="1">
      <alignment vertical="center"/>
    </xf>
    <xf numFmtId="0" fontId="0" fillId="2" borderId="60" xfId="0" applyFont="1" applyFill="1" applyBorder="1">
      <alignment vertical="center"/>
    </xf>
    <xf numFmtId="0" fontId="0" fillId="0" borderId="296" xfId="0" applyFont="1" applyBorder="1">
      <alignment vertical="center"/>
    </xf>
    <xf numFmtId="0" fontId="0" fillId="4" borderId="68" xfId="0" applyFont="1" applyFill="1" applyBorder="1" applyAlignment="1">
      <alignment horizontal="center" vertical="center"/>
    </xf>
    <xf numFmtId="0" fontId="0" fillId="4" borderId="294" xfId="0" applyFont="1" applyFill="1" applyBorder="1">
      <alignment vertical="center"/>
    </xf>
    <xf numFmtId="0" fontId="0" fillId="4" borderId="295" xfId="0" applyFont="1" applyFill="1" applyBorder="1">
      <alignment vertical="center"/>
    </xf>
    <xf numFmtId="0" fontId="0" fillId="4" borderId="20" xfId="0" applyFont="1" applyFill="1" applyBorder="1">
      <alignment vertical="center"/>
    </xf>
    <xf numFmtId="0" fontId="0" fillId="4" borderId="60" xfId="0" applyFont="1" applyFill="1" applyBorder="1">
      <alignment vertical="center"/>
    </xf>
    <xf numFmtId="0" fontId="0" fillId="4" borderId="297" xfId="0" applyFont="1" applyFill="1" applyBorder="1">
      <alignment vertical="center"/>
    </xf>
    <xf numFmtId="0" fontId="0" fillId="4" borderId="298" xfId="0" applyFont="1" applyFill="1" applyBorder="1">
      <alignment vertical="center"/>
    </xf>
    <xf numFmtId="0" fontId="0" fillId="4" borderId="174" xfId="0" applyFont="1" applyFill="1" applyBorder="1">
      <alignment vertical="center"/>
    </xf>
    <xf numFmtId="0" fontId="0" fillId="4" borderId="251" xfId="0" applyFont="1" applyFill="1" applyBorder="1">
      <alignment vertical="center"/>
    </xf>
    <xf numFmtId="0" fontId="0" fillId="0" borderId="237" xfId="0" applyFont="1" applyBorder="1">
      <alignment vertical="center"/>
    </xf>
    <xf numFmtId="0" fontId="0" fillId="0" borderId="204" xfId="0" applyFont="1" applyBorder="1">
      <alignment vertical="center"/>
    </xf>
    <xf numFmtId="0" fontId="0" fillId="0" borderId="8" xfId="0" applyFont="1" applyBorder="1">
      <alignment vertical="center"/>
    </xf>
    <xf numFmtId="0" fontId="0" fillId="0" borderId="299" xfId="0" applyFont="1" applyBorder="1">
      <alignment vertical="center"/>
    </xf>
    <xf numFmtId="0" fontId="0" fillId="0" borderId="68" xfId="0" applyFont="1" applyBorder="1" applyAlignment="1">
      <alignment horizontal="center" vertical="center" wrapText="1"/>
    </xf>
    <xf numFmtId="0" fontId="0" fillId="2" borderId="300" xfId="0" applyFont="1" applyFill="1" applyBorder="1">
      <alignment vertical="center"/>
    </xf>
    <xf numFmtId="0" fontId="0" fillId="2" borderId="301" xfId="0" applyFont="1" applyFill="1" applyBorder="1">
      <alignment vertical="center"/>
    </xf>
    <xf numFmtId="0" fontId="0" fillId="2" borderId="302" xfId="0" applyFont="1" applyFill="1" applyBorder="1">
      <alignment vertical="center"/>
    </xf>
    <xf numFmtId="0" fontId="0" fillId="0" borderId="303" xfId="0" applyFont="1" applyBorder="1">
      <alignment vertical="center"/>
    </xf>
    <xf numFmtId="0" fontId="0" fillId="0" borderId="304" xfId="0" applyFont="1" applyBorder="1">
      <alignment vertical="center"/>
    </xf>
    <xf numFmtId="0" fontId="0" fillId="0" borderId="284" xfId="0" applyFont="1" applyBorder="1">
      <alignment vertical="center"/>
    </xf>
    <xf numFmtId="0" fontId="0" fillId="0" borderId="305" xfId="0" applyFont="1" applyBorder="1">
      <alignment vertical="center"/>
    </xf>
    <xf numFmtId="0" fontId="30" fillId="0" borderId="0" xfId="0" applyFont="1" applyAlignment="1">
      <alignment horizontal="left" vertical="center"/>
    </xf>
    <xf numFmtId="0" fontId="10" fillId="0" borderId="0" xfId="0" applyFont="1" applyAlignment="1">
      <alignment horizontal="center" vertical="center"/>
    </xf>
    <xf numFmtId="0" fontId="30" fillId="0" borderId="192" xfId="0" applyFont="1" applyBorder="1" applyAlignment="1">
      <alignment horizontal="center" vertical="center"/>
    </xf>
    <xf numFmtId="0" fontId="30" fillId="0" borderId="195" xfId="0" applyFont="1" applyBorder="1" applyAlignment="1">
      <alignment horizontal="center" vertical="center" textRotation="255" wrapText="1"/>
    </xf>
    <xf numFmtId="0" fontId="30" fillId="0" borderId="196" xfId="0" applyFont="1" applyBorder="1" applyAlignment="1">
      <alignment horizontal="center" vertical="center" textRotation="255" wrapText="1"/>
    </xf>
    <xf numFmtId="0" fontId="30" fillId="0" borderId="197" xfId="0" applyFont="1" applyBorder="1" applyAlignment="1">
      <alignment horizontal="center" vertical="center" textRotation="255" wrapText="1"/>
    </xf>
    <xf numFmtId="0" fontId="30" fillId="0" borderId="195" xfId="0" applyFont="1" applyBorder="1" applyAlignment="1">
      <alignment horizontal="center" vertical="center" textRotation="255" shrinkToFit="1"/>
    </xf>
    <xf numFmtId="0" fontId="30" fillId="0" borderId="196" xfId="0" applyFont="1" applyBorder="1" applyAlignment="1">
      <alignment horizontal="center" vertical="center" textRotation="255" shrinkToFit="1"/>
    </xf>
    <xf numFmtId="0" fontId="30" fillId="0" borderId="2" xfId="0" applyFont="1" applyBorder="1" applyAlignment="1">
      <alignment horizontal="center" vertical="center" textRotation="255" wrapText="1"/>
    </xf>
    <xf numFmtId="0" fontId="30" fillId="0" borderId="193" xfId="0" applyFont="1" applyBorder="1" applyAlignment="1">
      <alignment horizontal="center" vertical="center" textRotation="255" wrapText="1"/>
    </xf>
    <xf numFmtId="0" fontId="30" fillId="0" borderId="306" xfId="0" applyFont="1" applyBorder="1" applyAlignment="1">
      <alignment horizontal="center" vertical="center" textRotation="255" wrapText="1"/>
    </xf>
    <xf numFmtId="0" fontId="30" fillId="0" borderId="0" xfId="0" applyFont="1" applyAlignment="1">
      <alignment vertical="center" wrapText="1"/>
    </xf>
    <xf numFmtId="0" fontId="30" fillId="0" borderId="199" xfId="0" applyFont="1" applyBorder="1" applyAlignment="1">
      <alignment horizontal="center" vertical="center"/>
    </xf>
    <xf numFmtId="0" fontId="30" fillId="0" borderId="25" xfId="0" applyFont="1" applyBorder="1" applyAlignment="1">
      <alignment horizontal="left" vertical="center" wrapText="1"/>
    </xf>
    <xf numFmtId="0" fontId="30" fillId="0" borderId="50" xfId="0" applyFont="1" applyBorder="1" applyAlignment="1">
      <alignment horizontal="left" vertical="center" wrapText="1"/>
    </xf>
    <xf numFmtId="0" fontId="30" fillId="0" borderId="2" xfId="0" applyFont="1" applyBorder="1" applyAlignment="1">
      <alignment horizontal="left" vertical="center" wrapText="1"/>
    </xf>
    <xf numFmtId="0" fontId="30" fillId="0" borderId="19" xfId="0" applyFont="1" applyBorder="1" applyAlignment="1">
      <alignment horizontal="left" vertical="center" wrapText="1"/>
    </xf>
    <xf numFmtId="0" fontId="30" fillId="0" borderId="56" xfId="0" applyFont="1" applyBorder="1" applyAlignment="1">
      <alignment horizontal="left" vertical="center" wrapText="1"/>
    </xf>
    <xf numFmtId="0" fontId="30" fillId="0" borderId="55" xfId="0" applyFont="1" applyBorder="1" applyAlignment="1">
      <alignment horizontal="left" vertical="center" wrapText="1"/>
    </xf>
    <xf numFmtId="0" fontId="30" fillId="0" borderId="25" xfId="0" applyFont="1" applyBorder="1" applyAlignment="1">
      <alignment horizontal="left" vertical="center"/>
    </xf>
    <xf numFmtId="0" fontId="30" fillId="0" borderId="26" xfId="0" applyFont="1" applyBorder="1" applyAlignment="1">
      <alignment horizontal="left" vertical="center"/>
    </xf>
    <xf numFmtId="0" fontId="30" fillId="0" borderId="0" xfId="0" applyFont="1" applyAlignment="1">
      <alignment horizontal="left" vertical="center" wrapText="1"/>
    </xf>
    <xf numFmtId="0" fontId="30" fillId="0" borderId="307" xfId="0" applyFont="1" applyBorder="1" applyAlignment="1">
      <alignment horizontal="left" vertical="center" wrapText="1"/>
    </xf>
    <xf numFmtId="0" fontId="30" fillId="0" borderId="0" xfId="0" applyFont="1" applyBorder="1" applyAlignment="1">
      <alignment horizontal="left" vertical="top" wrapText="1"/>
    </xf>
    <xf numFmtId="0" fontId="0" fillId="0" borderId="0" xfId="0" applyFont="1" applyAlignment="1">
      <alignment horizontal="right" vertical="center" wrapText="1"/>
    </xf>
    <xf numFmtId="0" fontId="30" fillId="0" borderId="202" xfId="0" applyFont="1" applyBorder="1" applyAlignment="1">
      <alignment horizontal="center" vertical="center"/>
    </xf>
    <xf numFmtId="0" fontId="30" fillId="0" borderId="2" xfId="0" applyFont="1" applyBorder="1" applyAlignment="1">
      <alignment horizontal="left" vertical="top" wrapText="1"/>
    </xf>
    <xf numFmtId="0" fontId="38" fillId="0" borderId="1" xfId="0" applyFont="1" applyBorder="1" applyAlignment="1">
      <alignment horizontal="left" vertical="top" wrapText="1"/>
    </xf>
    <xf numFmtId="0" fontId="30" fillId="0" borderId="2" xfId="0" applyFont="1" applyBorder="1" applyAlignment="1">
      <alignment horizontal="left" vertical="center"/>
    </xf>
    <xf numFmtId="0" fontId="30" fillId="0" borderId="200" xfId="0" applyFont="1" applyBorder="1" applyAlignment="1">
      <alignment vertical="center" wrapText="1"/>
    </xf>
    <xf numFmtId="0" fontId="30" fillId="0" borderId="225" xfId="0" applyFont="1" applyBorder="1" applyAlignment="1">
      <alignment horizontal="center" vertical="center"/>
    </xf>
    <xf numFmtId="0" fontId="30" fillId="0" borderId="223" xfId="0" applyFont="1" applyBorder="1" applyAlignment="1" applyProtection="1">
      <alignment horizontal="center" vertical="center"/>
      <protection locked="0"/>
    </xf>
    <xf numFmtId="0" fontId="30" fillId="0" borderId="222" xfId="0" applyFont="1" applyBorder="1" applyAlignment="1">
      <alignment horizontal="left" vertical="top" wrapText="1"/>
    </xf>
    <xf numFmtId="0" fontId="30" fillId="0" borderId="308" xfId="0" applyFont="1" applyBorder="1" applyAlignment="1">
      <alignment horizontal="left" vertical="top" wrapText="1"/>
    </xf>
    <xf numFmtId="0" fontId="30" fillId="0" borderId="222" xfId="0" applyFont="1" applyBorder="1" applyAlignment="1">
      <alignment vertical="top"/>
    </xf>
    <xf numFmtId="0" fontId="30" fillId="0" borderId="222" xfId="0" applyFont="1" applyBorder="1" applyAlignment="1">
      <alignment horizontal="center" vertical="center"/>
    </xf>
    <xf numFmtId="0" fontId="30" fillId="0" borderId="222" xfId="0" applyFont="1" applyBorder="1" applyAlignment="1">
      <alignment horizontal="left" vertical="center" wrapText="1"/>
    </xf>
    <xf numFmtId="0" fontId="38" fillId="0" borderId="0" xfId="0" applyFont="1" applyAlignment="1">
      <alignment vertical="center" wrapText="1"/>
    </xf>
    <xf numFmtId="0" fontId="36" fillId="0" borderId="0" xfId="0" applyFont="1">
      <alignment vertical="center"/>
    </xf>
    <xf numFmtId="0" fontId="39" fillId="0" borderId="0" xfId="0" applyFont="1">
      <alignment vertical="center"/>
    </xf>
  </cellXfs>
  <cellStyles count="2">
    <cellStyle name="標準" xfId="0" builtinId="0"/>
    <cellStyle name="桁区切り" xfId="1" builtinId="6"/>
  </cellStyles>
  <tableStyles count="0" defaultTableStyle="TableStyleMedium2" defaultPivotStyle="PivotStyleLight16"/>
  <colors>
    <mruColors>
      <color rgb="FFFFFF99"/>
      <color rgb="FFCCFFFF"/>
      <color rgb="FFFFCC66"/>
      <color rgb="FFFFFF66"/>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_rels/drawing2.xml.rels><?xml version="1.0" encoding="UTF-8"?><Relationships xmlns="http://schemas.openxmlformats.org/package/2006/relationships"><Relationship Id="rId1" Type="http://schemas.openxmlformats.org/officeDocument/2006/relationships/hyperlink" Target="#&#30446;&#27425;!A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0</xdr:colOff>
      <xdr:row>2</xdr:row>
      <xdr:rowOff>0</xdr:rowOff>
    </xdr:from>
    <xdr:to xmlns:xdr="http://schemas.openxmlformats.org/drawingml/2006/spreadsheetDrawing">
      <xdr:col>13</xdr:col>
      <xdr:colOff>382905</xdr:colOff>
      <xdr:row>7</xdr:row>
      <xdr:rowOff>165100</xdr:rowOff>
    </xdr:to>
    <xdr:sp macro="" textlink="">
      <xdr:nvSpPr>
        <xdr:cNvPr id="2" name="テキスト ボックス 1"/>
        <xdr:cNvSpPr txBox="1"/>
      </xdr:nvSpPr>
      <xdr:spPr>
        <a:xfrm>
          <a:off x="8963025" y="742950"/>
          <a:ext cx="5183505" cy="196532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50">
              <a:solidFill>
                <a:schemeClr val="accent5">
                  <a:lumMod val="50000"/>
                </a:schemeClr>
              </a:solidFill>
            </a:rPr>
            <a:t>【</a:t>
          </a:r>
          <a:r>
            <a:rPr kumimoji="1" lang="ja-JP" altLang="en-US" sz="1050">
              <a:solidFill>
                <a:schemeClr val="accent5">
                  <a:lumMod val="50000"/>
                </a:schemeClr>
              </a:solidFill>
            </a:rPr>
            <a:t>留意事項</a:t>
          </a:r>
          <a:r>
            <a:rPr kumimoji="1" lang="en-US" altLang="ja-JP" sz="1050">
              <a:solidFill>
                <a:schemeClr val="accent5">
                  <a:lumMod val="50000"/>
                </a:schemeClr>
              </a:solidFill>
            </a:rPr>
            <a:t>】</a:t>
          </a:r>
          <a:endParaRPr kumimoji="1" lang="en-US" altLang="ja-JP" sz="1050">
            <a:solidFill>
              <a:schemeClr val="accent5">
                <a:lumMod val="50000"/>
              </a:schemeClr>
            </a:solidFill>
          </a:endParaRPr>
        </a:p>
        <a:p>
          <a:r>
            <a:rPr kumimoji="1" lang="ja-JP" altLang="en-US" sz="1050">
              <a:solidFill>
                <a:srgbClr val="002060"/>
              </a:solidFill>
            </a:rPr>
            <a:t>◆この表紙の他、監査調書、表１～表</a:t>
          </a:r>
          <a:r>
            <a:rPr kumimoji="1" lang="en-US" altLang="ja-JP" sz="1050">
              <a:solidFill>
                <a:srgbClr val="002060"/>
              </a:solidFill>
            </a:rPr>
            <a:t>7</a:t>
          </a:r>
          <a:r>
            <a:rPr kumimoji="1" lang="ja-JP" altLang="en-US" sz="1050">
              <a:solidFill>
                <a:srgbClr val="002060"/>
              </a:solidFill>
            </a:rPr>
            <a:t>「児童の入所状況書」の記入・作成をお願いします。</a:t>
          </a:r>
          <a:endParaRPr kumimoji="1" lang="en-US" altLang="ja-JP" sz="1050">
            <a:solidFill>
              <a:srgbClr val="002060"/>
            </a:solidFill>
          </a:endParaRPr>
        </a:p>
        <a:p>
          <a:r>
            <a:rPr kumimoji="1" lang="ja-JP" altLang="en-US" sz="1050">
              <a:solidFill>
                <a:srgbClr val="002060"/>
              </a:solidFill>
            </a:rPr>
            <a:t>◆赤枠・黄色に着色したセルに記入してください。</a:t>
          </a:r>
          <a:endParaRPr kumimoji="1" lang="en-US" altLang="ja-JP" sz="1050">
            <a:solidFill>
              <a:srgbClr val="002060"/>
            </a:solidFill>
          </a:endParaRPr>
        </a:p>
        <a:p>
          <a:r>
            <a:rPr kumimoji="1" lang="ja-JP" altLang="en-US" sz="1050">
              <a:solidFill>
                <a:srgbClr val="002060"/>
              </a:solidFill>
            </a:rPr>
            <a:t>◆行・列・シートの挿入・削除、シート名の変更はしないようにお願いします。</a:t>
          </a:r>
          <a:endParaRPr kumimoji="1" lang="en-US" altLang="ja-JP" sz="1050">
            <a:solidFill>
              <a:srgbClr val="002060"/>
            </a:solidFill>
          </a:endParaRPr>
        </a:p>
        <a:p>
          <a:r>
            <a:rPr kumimoji="1" lang="ja-JP" altLang="en-US" sz="1050">
              <a:solidFill>
                <a:srgbClr val="002060"/>
              </a:solidFill>
            </a:rPr>
            <a:t>◆下表の書類の添付がある場合は、「添付の有無」の欄に、プルダウンメニューから「○」を選んで記入してください。</a:t>
          </a:r>
          <a:endParaRPr kumimoji="1" lang="en-US" altLang="ja-JP" sz="1050">
            <a:solidFill>
              <a:srgbClr val="00206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12289" name="チェック 1" hidden="1">
              <a:extLst>
                <a:ext uri="{63B3BB69-23CF-44E3-9099-C40C66FF867C}">
                  <a14:compatExt spid="_x0000_s12289"/>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12290" name="チェック 2" hidden="1">
              <a:extLst>
                <a:ext uri="{63B3BB69-23CF-44E3-9099-C40C66FF867C}">
                  <a14:compatExt spid="_x0000_s12290"/>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57150</xdr:colOff>
      <xdr:row>0</xdr:row>
      <xdr:rowOff>76835</xdr:rowOff>
    </xdr:from>
    <xdr:to xmlns:xdr="http://schemas.openxmlformats.org/drawingml/2006/spreadsheetDrawing">
      <xdr:col>40</xdr:col>
      <xdr:colOff>0</xdr:colOff>
      <xdr:row>5</xdr:row>
      <xdr:rowOff>152400</xdr:rowOff>
    </xdr:to>
    <xdr:sp macro="" textlink="">
      <xdr:nvSpPr>
        <xdr:cNvPr id="3" name="テキスト ボックス 2"/>
        <xdr:cNvSpPr txBox="1"/>
      </xdr:nvSpPr>
      <xdr:spPr>
        <a:xfrm>
          <a:off x="57150" y="76835"/>
          <a:ext cx="8020050" cy="12661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ysClr val="windowText" lastClr="000000"/>
              </a:solidFill>
            </a:rPr>
            <a:t>【</a:t>
          </a:r>
          <a:r>
            <a:rPr kumimoji="1" lang="ja-JP" altLang="en-US" sz="1000">
              <a:solidFill>
                <a:sysClr val="windowText" lastClr="000000"/>
              </a:solidFill>
            </a:rPr>
            <a:t>留意事項</a:t>
          </a:r>
          <a:r>
            <a:rPr kumimoji="1" lang="en-US" altLang="ja-JP" sz="1000">
              <a:solidFill>
                <a:sysClr val="windowText" lastClr="000000"/>
              </a:solidFill>
            </a:rPr>
            <a:t>】</a:t>
          </a:r>
        </a:p>
        <a:p>
          <a:r>
            <a:rPr kumimoji="1" lang="ja-JP" altLang="en-US" sz="1000">
              <a:solidFill>
                <a:sysClr val="windowText" lastClr="000000"/>
              </a:solidFill>
            </a:rPr>
            <a:t>◆子ども・子育て支援新制度においては、従来の認可権者による監査（児童福祉法第</a:t>
          </a:r>
          <a:r>
            <a:rPr kumimoji="1" lang="en-US" altLang="ja-JP" sz="1000">
              <a:solidFill>
                <a:sysClr val="windowText" lastClr="000000"/>
              </a:solidFill>
            </a:rPr>
            <a:t>34</a:t>
          </a:r>
          <a:r>
            <a:rPr kumimoji="1" lang="ja-JP" altLang="en-US" sz="1000">
              <a:solidFill>
                <a:sysClr val="windowText" lastClr="000000"/>
              </a:solidFill>
            </a:rPr>
            <a:t>条の</a:t>
          </a:r>
          <a:r>
            <a:rPr kumimoji="1" lang="en-US" altLang="ja-JP" sz="1000">
              <a:solidFill>
                <a:sysClr val="windowText" lastClr="000000"/>
              </a:solidFill>
            </a:rPr>
            <a:t>17</a:t>
          </a:r>
          <a:r>
            <a:rPr kumimoji="1" lang="ja-JP" altLang="en-US" sz="1000">
              <a:solidFill>
                <a:sysClr val="windowText" lastClr="000000"/>
              </a:solidFill>
            </a:rPr>
            <a:t>）のほか、確認権者による監査（子ども・子育て支援法第</a:t>
          </a:r>
          <a:r>
            <a:rPr kumimoji="1" lang="en-US" altLang="ja-JP" sz="1000">
              <a:solidFill>
                <a:sysClr val="windowText" lastClr="000000"/>
              </a:solidFill>
            </a:rPr>
            <a:t>14</a:t>
          </a:r>
          <a:r>
            <a:rPr kumimoji="1" lang="ja-JP" altLang="en-US" sz="1000">
              <a:solidFill>
                <a:sysClr val="windowText" lastClr="000000"/>
              </a:solidFill>
            </a:rPr>
            <a:t>条・第</a:t>
          </a:r>
          <a:r>
            <a:rPr kumimoji="1" lang="en-US" altLang="ja-JP" sz="1000">
              <a:solidFill>
                <a:sysClr val="windowText" lastClr="000000"/>
              </a:solidFill>
            </a:rPr>
            <a:t>50</a:t>
          </a:r>
          <a:r>
            <a:rPr kumimoji="1" lang="ja-JP" altLang="en-US" sz="1000">
              <a:solidFill>
                <a:sysClr val="windowText" lastClr="000000"/>
              </a:solidFill>
            </a:rPr>
            <a:t>条）も行うこととなり、監査事項が一部重複することなどから、統一の監査調書を用いています。</a:t>
          </a:r>
          <a:r>
            <a:rPr kumimoji="1" lang="en-US" altLang="ja-JP" sz="1000">
              <a:solidFill>
                <a:sysClr val="windowText" lastClr="000000"/>
              </a:solidFill>
            </a:rPr>
            <a:t>※</a:t>
          </a:r>
          <a:r>
            <a:rPr kumimoji="1" lang="ja-JP" altLang="en-US" sz="1000">
              <a:solidFill>
                <a:sysClr val="windowText" lastClr="000000"/>
              </a:solidFill>
            </a:rPr>
            <a:t>いずれの監査事項に該当であるかついては、各設問において明示しています。　⇒　○：監査、□：確認監査、◎：監査・確認監査</a:t>
          </a:r>
          <a:endParaRPr kumimoji="1" lang="en-US" altLang="ja-JP" sz="1000">
            <a:solidFill>
              <a:sysClr val="windowText" lastClr="000000"/>
            </a:solidFill>
          </a:endParaRPr>
        </a:p>
        <a:p>
          <a:r>
            <a:rPr kumimoji="1" lang="ja-JP" altLang="en-US" sz="1000">
              <a:solidFill>
                <a:sysClr val="windowText" lastClr="000000"/>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ysClr val="windowText" lastClr="000000"/>
            </a:solidFill>
          </a:endParaRPr>
        </a:p>
        <a:p>
          <a:r>
            <a:rPr kumimoji="1" lang="ja-JP" altLang="en-US" sz="1000">
              <a:solidFill>
                <a:sysClr val="windowText" lastClr="000000"/>
              </a:solidFill>
            </a:rPr>
            <a:t>◆行・列・シートの挿入・削除・シート名の変更は行わないようにお願いします。</a:t>
          </a:r>
          <a:endParaRPr kumimoji="1" lang="en-US" altLang="ja-JP" sz="10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57</xdr:row>
          <xdr:rowOff>0</xdr:rowOff>
        </xdr:from>
        <xdr:to xmlns:xdr="http://schemas.openxmlformats.org/drawingml/2006/spreadsheetDrawing">
          <xdr:col>13</xdr:col>
          <xdr:colOff>161925</xdr:colOff>
          <xdr:row>58</xdr:row>
          <xdr:rowOff>8890</xdr:rowOff>
        </xdr:to>
        <xdr:sp textlink="">
          <xdr:nvSpPr>
            <xdr:cNvPr id="2053" name="チェック 5" hidden="1">
              <a:extLst>
                <a:ext uri="{63B3BB69-23CF-44E3-9099-C40C66FF867C}">
                  <a14:compatExt spid="_x0000_s2053"/>
                </a:ext>
              </a:extLst>
            </xdr:cNvPr>
            <xdr:cNvSpPr>
              <a:spLocks noRot="1" noChangeShapeType="1"/>
            </xdr:cNvSpPr>
          </xdr:nvSpPr>
          <xdr:spPr>
            <a:xfrm>
              <a:off x="1876425" y="13830300"/>
              <a:ext cx="96202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57</xdr:row>
          <xdr:rowOff>0</xdr:rowOff>
        </xdr:from>
        <xdr:to xmlns:xdr="http://schemas.openxmlformats.org/drawingml/2006/spreadsheetDrawing">
          <xdr:col>17</xdr:col>
          <xdr:colOff>161925</xdr:colOff>
          <xdr:row>58</xdr:row>
          <xdr:rowOff>8890</xdr:rowOff>
        </xdr:to>
        <xdr:sp textlink="">
          <xdr:nvSpPr>
            <xdr:cNvPr id="2054" name="チェック 6" hidden="1">
              <a:extLst>
                <a:ext uri="{63B3BB69-23CF-44E3-9099-C40C66FF867C}">
                  <a14:compatExt spid="_x0000_s2054"/>
                </a:ext>
              </a:extLst>
            </xdr:cNvPr>
            <xdr:cNvSpPr>
              <a:spLocks noRot="1" noChangeShapeType="1"/>
            </xdr:cNvSpPr>
          </xdr:nvSpPr>
          <xdr:spPr>
            <a:xfrm>
              <a:off x="2847975" y="13830300"/>
              <a:ext cx="79057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57</xdr:row>
          <xdr:rowOff>0</xdr:rowOff>
        </xdr:from>
        <xdr:to xmlns:xdr="http://schemas.openxmlformats.org/drawingml/2006/spreadsheetDrawing">
          <xdr:col>21</xdr:col>
          <xdr:colOff>180975</xdr:colOff>
          <xdr:row>58</xdr:row>
          <xdr:rowOff>8890</xdr:rowOff>
        </xdr:to>
        <xdr:sp textlink="">
          <xdr:nvSpPr>
            <xdr:cNvPr id="2055" name="チェック 7" hidden="1">
              <a:extLst>
                <a:ext uri="{63B3BB69-23CF-44E3-9099-C40C66FF867C}">
                  <a14:compatExt spid="_x0000_s2055"/>
                </a:ext>
              </a:extLst>
            </xdr:cNvPr>
            <xdr:cNvSpPr>
              <a:spLocks noRot="1" noChangeShapeType="1"/>
            </xdr:cNvSpPr>
          </xdr:nvSpPr>
          <xdr:spPr>
            <a:xfrm>
              <a:off x="3876675" y="13830300"/>
              <a:ext cx="58102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52</xdr:row>
          <xdr:rowOff>0</xdr:rowOff>
        </xdr:from>
        <xdr:to xmlns:xdr="http://schemas.openxmlformats.org/drawingml/2006/spreadsheetDrawing">
          <xdr:col>8</xdr:col>
          <xdr:colOff>161925</xdr:colOff>
          <xdr:row>52</xdr:row>
          <xdr:rowOff>236855</xdr:rowOff>
        </xdr:to>
        <xdr:sp textlink="">
          <xdr:nvSpPr>
            <xdr:cNvPr id="2089" name="チェック 41" hidden="1">
              <a:extLst>
                <a:ext uri="{63B3BB69-23CF-44E3-9099-C40C66FF867C}">
                  <a14:compatExt spid="_x0000_s2089"/>
                </a:ext>
              </a:extLst>
            </xdr:cNvPr>
            <xdr:cNvSpPr>
              <a:spLocks noRot="1" noChangeShapeType="1"/>
            </xdr:cNvSpPr>
          </xdr:nvSpPr>
          <xdr:spPr>
            <a:xfrm>
              <a:off x="1276350" y="12582525"/>
              <a:ext cx="5619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52</xdr:row>
          <xdr:rowOff>0</xdr:rowOff>
        </xdr:from>
        <xdr:to xmlns:xdr="http://schemas.openxmlformats.org/drawingml/2006/spreadsheetDrawing">
          <xdr:col>14</xdr:col>
          <xdr:colOff>0</xdr:colOff>
          <xdr:row>52</xdr:row>
          <xdr:rowOff>255905</xdr:rowOff>
        </xdr:to>
        <xdr:sp textlink="">
          <xdr:nvSpPr>
            <xdr:cNvPr id="2090" name="チェック 42" hidden="1">
              <a:extLst>
                <a:ext uri="{63B3BB69-23CF-44E3-9099-C40C66FF867C}">
                  <a14:compatExt spid="_x0000_s2090"/>
                </a:ext>
              </a:extLst>
            </xdr:cNvPr>
            <xdr:cNvSpPr>
              <a:spLocks noRot="1" noChangeShapeType="1"/>
            </xdr:cNvSpPr>
          </xdr:nvSpPr>
          <xdr:spPr>
            <a:xfrm>
              <a:off x="2105025" y="12582525"/>
              <a:ext cx="77152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52</xdr:row>
          <xdr:rowOff>0</xdr:rowOff>
        </xdr:from>
        <xdr:to xmlns:xdr="http://schemas.openxmlformats.org/drawingml/2006/spreadsheetDrawing">
          <xdr:col>18</xdr:col>
          <xdr:colOff>161925</xdr:colOff>
          <xdr:row>52</xdr:row>
          <xdr:rowOff>255905</xdr:rowOff>
        </xdr:to>
        <xdr:sp textlink="">
          <xdr:nvSpPr>
            <xdr:cNvPr id="2091" name="チェック 43" hidden="1">
              <a:extLst>
                <a:ext uri="{63B3BB69-23CF-44E3-9099-C40C66FF867C}">
                  <a14:compatExt spid="_x0000_s2091"/>
                </a:ext>
              </a:extLst>
            </xdr:cNvPr>
            <xdr:cNvSpPr>
              <a:spLocks noRot="1" noChangeShapeType="1"/>
            </xdr:cNvSpPr>
          </xdr:nvSpPr>
          <xdr:spPr>
            <a:xfrm>
              <a:off x="3048000" y="12582525"/>
              <a:ext cx="79057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642</xdr:row>
          <xdr:rowOff>18415</xdr:rowOff>
        </xdr:from>
        <xdr:to xmlns:xdr="http://schemas.openxmlformats.org/drawingml/2006/spreadsheetDrawing">
          <xdr:col>39</xdr:col>
          <xdr:colOff>152400</xdr:colOff>
          <xdr:row>643</xdr:row>
          <xdr:rowOff>0</xdr:rowOff>
        </xdr:to>
        <xdr:sp textlink="">
          <xdr:nvSpPr>
            <xdr:cNvPr id="2249" name="チェック 201" hidden="1">
              <a:extLst>
                <a:ext uri="{63B3BB69-23CF-44E3-9099-C40C66FF867C}">
                  <a14:compatExt spid="_x0000_s2249"/>
                </a:ext>
              </a:extLst>
            </xdr:cNvPr>
            <xdr:cNvSpPr>
              <a:spLocks noRot="1" noChangeShapeType="1"/>
            </xdr:cNvSpPr>
          </xdr:nvSpPr>
          <xdr:spPr>
            <a:xfrm>
              <a:off x="7677150" y="16057816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641</xdr:row>
          <xdr:rowOff>199390</xdr:rowOff>
        </xdr:from>
        <xdr:to xmlns:xdr="http://schemas.openxmlformats.org/drawingml/2006/spreadsheetDrawing">
          <xdr:col>36</xdr:col>
          <xdr:colOff>152400</xdr:colOff>
          <xdr:row>642</xdr:row>
          <xdr:rowOff>217805</xdr:rowOff>
        </xdr:to>
        <xdr:sp textlink="">
          <xdr:nvSpPr>
            <xdr:cNvPr id="2250" name="チェック 202" hidden="1">
              <a:extLst>
                <a:ext uri="{63B3BB69-23CF-44E3-9099-C40C66FF867C}">
                  <a14:compatExt spid="_x0000_s2250"/>
                </a:ext>
              </a:extLst>
            </xdr:cNvPr>
            <xdr:cNvSpPr>
              <a:spLocks noRot="1" noChangeShapeType="1"/>
            </xdr:cNvSpPr>
          </xdr:nvSpPr>
          <xdr:spPr>
            <a:xfrm>
              <a:off x="7077075" y="16051149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642</xdr:row>
          <xdr:rowOff>200025</xdr:rowOff>
        </xdr:from>
        <xdr:to xmlns:xdr="http://schemas.openxmlformats.org/drawingml/2006/spreadsheetDrawing">
          <xdr:col>36</xdr:col>
          <xdr:colOff>152400</xdr:colOff>
          <xdr:row>643</xdr:row>
          <xdr:rowOff>228600</xdr:rowOff>
        </xdr:to>
        <xdr:sp textlink="">
          <xdr:nvSpPr>
            <xdr:cNvPr id="2251" name="チェック 203" hidden="1">
              <a:extLst>
                <a:ext uri="{63B3BB69-23CF-44E3-9099-C40C66FF867C}">
                  <a14:compatExt spid="_x0000_s2251"/>
                </a:ext>
              </a:extLst>
            </xdr:cNvPr>
            <xdr:cNvSpPr>
              <a:spLocks noRot="1" noChangeShapeType="1"/>
            </xdr:cNvSpPr>
          </xdr:nvSpPr>
          <xdr:spPr>
            <a:xfrm>
              <a:off x="7077075" y="16075977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643</xdr:row>
          <xdr:rowOff>200025</xdr:rowOff>
        </xdr:from>
        <xdr:to xmlns:xdr="http://schemas.openxmlformats.org/drawingml/2006/spreadsheetDrawing">
          <xdr:col>36</xdr:col>
          <xdr:colOff>152400</xdr:colOff>
          <xdr:row>644</xdr:row>
          <xdr:rowOff>228600</xdr:rowOff>
        </xdr:to>
        <xdr:sp textlink="">
          <xdr:nvSpPr>
            <xdr:cNvPr id="2252" name="チェック 204" hidden="1">
              <a:extLst>
                <a:ext uri="{63B3BB69-23CF-44E3-9099-C40C66FF867C}">
                  <a14:compatExt spid="_x0000_s2252"/>
                </a:ext>
              </a:extLst>
            </xdr:cNvPr>
            <xdr:cNvSpPr>
              <a:spLocks noRot="1" noChangeShapeType="1"/>
            </xdr:cNvSpPr>
          </xdr:nvSpPr>
          <xdr:spPr>
            <a:xfrm>
              <a:off x="7077075" y="16099790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644</xdr:row>
          <xdr:rowOff>200025</xdr:rowOff>
        </xdr:from>
        <xdr:to xmlns:xdr="http://schemas.openxmlformats.org/drawingml/2006/spreadsheetDrawing">
          <xdr:col>36</xdr:col>
          <xdr:colOff>152400</xdr:colOff>
          <xdr:row>645</xdr:row>
          <xdr:rowOff>228600</xdr:rowOff>
        </xdr:to>
        <xdr:sp textlink="">
          <xdr:nvSpPr>
            <xdr:cNvPr id="2253" name="チェック 205" hidden="1">
              <a:extLst>
                <a:ext uri="{63B3BB69-23CF-44E3-9099-C40C66FF867C}">
                  <a14:compatExt spid="_x0000_s2253"/>
                </a:ext>
              </a:extLst>
            </xdr:cNvPr>
            <xdr:cNvSpPr>
              <a:spLocks noRot="1" noChangeShapeType="1"/>
            </xdr:cNvSpPr>
          </xdr:nvSpPr>
          <xdr:spPr>
            <a:xfrm>
              <a:off x="7077075" y="16123602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641</xdr:row>
          <xdr:rowOff>189230</xdr:rowOff>
        </xdr:from>
        <xdr:to xmlns:xdr="http://schemas.openxmlformats.org/drawingml/2006/spreadsheetDrawing">
          <xdr:col>33</xdr:col>
          <xdr:colOff>152400</xdr:colOff>
          <xdr:row>643</xdr:row>
          <xdr:rowOff>7620</xdr:rowOff>
        </xdr:to>
        <xdr:sp textlink="">
          <xdr:nvSpPr>
            <xdr:cNvPr id="2254" name="チェック 206" hidden="1">
              <a:extLst>
                <a:ext uri="{63B3BB69-23CF-44E3-9099-C40C66FF867C}">
                  <a14:compatExt spid="_x0000_s2254"/>
                </a:ext>
              </a:extLst>
            </xdr:cNvPr>
            <xdr:cNvSpPr>
              <a:spLocks noRot="1" noChangeShapeType="1"/>
            </xdr:cNvSpPr>
          </xdr:nvSpPr>
          <xdr:spPr>
            <a:xfrm>
              <a:off x="6477000" y="160501330"/>
              <a:ext cx="3524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642</xdr:row>
          <xdr:rowOff>190500</xdr:rowOff>
        </xdr:from>
        <xdr:to xmlns:xdr="http://schemas.openxmlformats.org/drawingml/2006/spreadsheetDrawing">
          <xdr:col>33</xdr:col>
          <xdr:colOff>152400</xdr:colOff>
          <xdr:row>644</xdr:row>
          <xdr:rowOff>29210</xdr:rowOff>
        </xdr:to>
        <xdr:sp textlink="">
          <xdr:nvSpPr>
            <xdr:cNvPr id="2255" name="チェック 207" hidden="1">
              <a:extLst>
                <a:ext uri="{63B3BB69-23CF-44E3-9099-C40C66FF867C}">
                  <a14:compatExt spid="_x0000_s2255"/>
                </a:ext>
              </a:extLst>
            </xdr:cNvPr>
            <xdr:cNvSpPr>
              <a:spLocks noRot="1" noChangeShapeType="1"/>
            </xdr:cNvSpPr>
          </xdr:nvSpPr>
          <xdr:spPr>
            <a:xfrm>
              <a:off x="6477000" y="16075025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645</xdr:row>
          <xdr:rowOff>200025</xdr:rowOff>
        </xdr:from>
        <xdr:to xmlns:xdr="http://schemas.openxmlformats.org/drawingml/2006/spreadsheetDrawing">
          <xdr:col>36</xdr:col>
          <xdr:colOff>152400</xdr:colOff>
          <xdr:row>646</xdr:row>
          <xdr:rowOff>227965</xdr:rowOff>
        </xdr:to>
        <xdr:sp textlink="">
          <xdr:nvSpPr>
            <xdr:cNvPr id="2256" name="チェック 208" hidden="1">
              <a:extLst>
                <a:ext uri="{63B3BB69-23CF-44E3-9099-C40C66FF867C}">
                  <a14:compatExt spid="_x0000_s2256"/>
                </a:ext>
              </a:extLst>
            </xdr:cNvPr>
            <xdr:cNvSpPr>
              <a:spLocks noRot="1" noChangeShapeType="1"/>
            </xdr:cNvSpPr>
          </xdr:nvSpPr>
          <xdr:spPr>
            <a:xfrm>
              <a:off x="7077075" y="16147415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642</xdr:row>
          <xdr:rowOff>18415</xdr:rowOff>
        </xdr:from>
        <xdr:to xmlns:xdr="http://schemas.openxmlformats.org/drawingml/2006/spreadsheetDrawing">
          <xdr:col>39</xdr:col>
          <xdr:colOff>152400</xdr:colOff>
          <xdr:row>643</xdr:row>
          <xdr:rowOff>0</xdr:rowOff>
        </xdr:to>
        <xdr:sp textlink="">
          <xdr:nvSpPr>
            <xdr:cNvPr id="2257" name="チェック 209" hidden="1">
              <a:extLst>
                <a:ext uri="{63B3BB69-23CF-44E3-9099-C40C66FF867C}">
                  <a14:compatExt spid="_x0000_s2257"/>
                </a:ext>
              </a:extLst>
            </xdr:cNvPr>
            <xdr:cNvSpPr>
              <a:spLocks noRot="1" noChangeShapeType="1"/>
            </xdr:cNvSpPr>
          </xdr:nvSpPr>
          <xdr:spPr>
            <a:xfrm>
              <a:off x="7677150" y="16057816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643</xdr:row>
          <xdr:rowOff>18415</xdr:rowOff>
        </xdr:from>
        <xdr:to xmlns:xdr="http://schemas.openxmlformats.org/drawingml/2006/spreadsheetDrawing">
          <xdr:col>39</xdr:col>
          <xdr:colOff>152400</xdr:colOff>
          <xdr:row>644</xdr:row>
          <xdr:rowOff>0</xdr:rowOff>
        </xdr:to>
        <xdr:sp textlink="">
          <xdr:nvSpPr>
            <xdr:cNvPr id="2258" name="チェック 210" hidden="1">
              <a:extLst>
                <a:ext uri="{63B3BB69-23CF-44E3-9099-C40C66FF867C}">
                  <a14:compatExt spid="_x0000_s2258"/>
                </a:ext>
              </a:extLst>
            </xdr:cNvPr>
            <xdr:cNvSpPr>
              <a:spLocks noRot="1" noChangeShapeType="1"/>
            </xdr:cNvSpPr>
          </xdr:nvSpPr>
          <xdr:spPr>
            <a:xfrm>
              <a:off x="7677150" y="16081629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643</xdr:row>
          <xdr:rowOff>18415</xdr:rowOff>
        </xdr:from>
        <xdr:to xmlns:xdr="http://schemas.openxmlformats.org/drawingml/2006/spreadsheetDrawing">
          <xdr:col>39</xdr:col>
          <xdr:colOff>152400</xdr:colOff>
          <xdr:row>644</xdr:row>
          <xdr:rowOff>0</xdr:rowOff>
        </xdr:to>
        <xdr:sp textlink="">
          <xdr:nvSpPr>
            <xdr:cNvPr id="2259" name="チェック 211" hidden="1">
              <a:extLst>
                <a:ext uri="{63B3BB69-23CF-44E3-9099-C40C66FF867C}">
                  <a14:compatExt spid="_x0000_s2259"/>
                </a:ext>
              </a:extLst>
            </xdr:cNvPr>
            <xdr:cNvSpPr>
              <a:spLocks noRot="1" noChangeShapeType="1"/>
            </xdr:cNvSpPr>
          </xdr:nvSpPr>
          <xdr:spPr>
            <a:xfrm>
              <a:off x="7677150" y="16081629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644</xdr:row>
          <xdr:rowOff>18415</xdr:rowOff>
        </xdr:from>
        <xdr:to xmlns:xdr="http://schemas.openxmlformats.org/drawingml/2006/spreadsheetDrawing">
          <xdr:col>39</xdr:col>
          <xdr:colOff>152400</xdr:colOff>
          <xdr:row>645</xdr:row>
          <xdr:rowOff>0</xdr:rowOff>
        </xdr:to>
        <xdr:sp textlink="">
          <xdr:nvSpPr>
            <xdr:cNvPr id="2260" name="チェック 212" hidden="1">
              <a:extLst>
                <a:ext uri="{63B3BB69-23CF-44E3-9099-C40C66FF867C}">
                  <a14:compatExt spid="_x0000_s2260"/>
                </a:ext>
              </a:extLst>
            </xdr:cNvPr>
            <xdr:cNvSpPr>
              <a:spLocks noRot="1" noChangeShapeType="1"/>
            </xdr:cNvSpPr>
          </xdr:nvSpPr>
          <xdr:spPr>
            <a:xfrm>
              <a:off x="7677150" y="16105441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644</xdr:row>
          <xdr:rowOff>18415</xdr:rowOff>
        </xdr:from>
        <xdr:to xmlns:xdr="http://schemas.openxmlformats.org/drawingml/2006/spreadsheetDrawing">
          <xdr:col>39</xdr:col>
          <xdr:colOff>152400</xdr:colOff>
          <xdr:row>645</xdr:row>
          <xdr:rowOff>0</xdr:rowOff>
        </xdr:to>
        <xdr:sp textlink="">
          <xdr:nvSpPr>
            <xdr:cNvPr id="2261" name="チェック 213" hidden="1">
              <a:extLst>
                <a:ext uri="{63B3BB69-23CF-44E3-9099-C40C66FF867C}">
                  <a14:compatExt spid="_x0000_s2261"/>
                </a:ext>
              </a:extLst>
            </xdr:cNvPr>
            <xdr:cNvSpPr>
              <a:spLocks noRot="1" noChangeShapeType="1"/>
            </xdr:cNvSpPr>
          </xdr:nvSpPr>
          <xdr:spPr>
            <a:xfrm>
              <a:off x="7677150" y="16105441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645</xdr:row>
          <xdr:rowOff>18415</xdr:rowOff>
        </xdr:from>
        <xdr:to xmlns:xdr="http://schemas.openxmlformats.org/drawingml/2006/spreadsheetDrawing">
          <xdr:col>39</xdr:col>
          <xdr:colOff>152400</xdr:colOff>
          <xdr:row>646</xdr:row>
          <xdr:rowOff>0</xdr:rowOff>
        </xdr:to>
        <xdr:sp textlink="">
          <xdr:nvSpPr>
            <xdr:cNvPr id="2262" name="チェック 214" hidden="1">
              <a:extLst>
                <a:ext uri="{63B3BB69-23CF-44E3-9099-C40C66FF867C}">
                  <a14:compatExt spid="_x0000_s2262"/>
                </a:ext>
              </a:extLst>
            </xdr:cNvPr>
            <xdr:cNvSpPr>
              <a:spLocks noRot="1" noChangeShapeType="1"/>
            </xdr:cNvSpPr>
          </xdr:nvSpPr>
          <xdr:spPr>
            <a:xfrm>
              <a:off x="7677150" y="16129254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645</xdr:row>
          <xdr:rowOff>18415</xdr:rowOff>
        </xdr:from>
        <xdr:to xmlns:xdr="http://schemas.openxmlformats.org/drawingml/2006/spreadsheetDrawing">
          <xdr:col>39</xdr:col>
          <xdr:colOff>152400</xdr:colOff>
          <xdr:row>646</xdr:row>
          <xdr:rowOff>0</xdr:rowOff>
        </xdr:to>
        <xdr:sp textlink="">
          <xdr:nvSpPr>
            <xdr:cNvPr id="2263" name="チェック 215" hidden="1">
              <a:extLst>
                <a:ext uri="{63B3BB69-23CF-44E3-9099-C40C66FF867C}">
                  <a14:compatExt spid="_x0000_s2263"/>
                </a:ext>
              </a:extLst>
            </xdr:cNvPr>
            <xdr:cNvSpPr>
              <a:spLocks noRot="1" noChangeShapeType="1"/>
            </xdr:cNvSpPr>
          </xdr:nvSpPr>
          <xdr:spPr>
            <a:xfrm>
              <a:off x="7677150" y="16129254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646</xdr:row>
          <xdr:rowOff>19685</xdr:rowOff>
        </xdr:from>
        <xdr:to xmlns:xdr="http://schemas.openxmlformats.org/drawingml/2006/spreadsheetDrawing">
          <xdr:col>39</xdr:col>
          <xdr:colOff>152400</xdr:colOff>
          <xdr:row>647</xdr:row>
          <xdr:rowOff>0</xdr:rowOff>
        </xdr:to>
        <xdr:sp textlink="">
          <xdr:nvSpPr>
            <xdr:cNvPr id="2264" name="チェック 216" hidden="1">
              <a:extLst>
                <a:ext uri="{63B3BB69-23CF-44E3-9099-C40C66FF867C}">
                  <a14:compatExt spid="_x0000_s2264"/>
                </a:ext>
              </a:extLst>
            </xdr:cNvPr>
            <xdr:cNvSpPr>
              <a:spLocks noRot="1" noChangeShapeType="1"/>
            </xdr:cNvSpPr>
          </xdr:nvSpPr>
          <xdr:spPr>
            <a:xfrm>
              <a:off x="7677150" y="16153193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643</xdr:row>
          <xdr:rowOff>190500</xdr:rowOff>
        </xdr:from>
        <xdr:to xmlns:xdr="http://schemas.openxmlformats.org/drawingml/2006/spreadsheetDrawing">
          <xdr:col>33</xdr:col>
          <xdr:colOff>152400</xdr:colOff>
          <xdr:row>645</xdr:row>
          <xdr:rowOff>29210</xdr:rowOff>
        </xdr:to>
        <xdr:sp textlink="">
          <xdr:nvSpPr>
            <xdr:cNvPr id="2265" name="チェック 217" hidden="1">
              <a:extLst>
                <a:ext uri="{63B3BB69-23CF-44E3-9099-C40C66FF867C}">
                  <a14:compatExt spid="_x0000_s2265"/>
                </a:ext>
              </a:extLst>
            </xdr:cNvPr>
            <xdr:cNvSpPr>
              <a:spLocks noRot="1" noChangeShapeType="1"/>
            </xdr:cNvSpPr>
          </xdr:nvSpPr>
          <xdr:spPr>
            <a:xfrm>
              <a:off x="6477000" y="16098837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644</xdr:row>
          <xdr:rowOff>190500</xdr:rowOff>
        </xdr:from>
        <xdr:to xmlns:xdr="http://schemas.openxmlformats.org/drawingml/2006/spreadsheetDrawing">
          <xdr:col>33</xdr:col>
          <xdr:colOff>152400</xdr:colOff>
          <xdr:row>646</xdr:row>
          <xdr:rowOff>27940</xdr:rowOff>
        </xdr:to>
        <xdr:sp textlink="">
          <xdr:nvSpPr>
            <xdr:cNvPr id="2266" name="チェック 218" hidden="1">
              <a:extLst>
                <a:ext uri="{63B3BB69-23CF-44E3-9099-C40C66FF867C}">
                  <a14:compatExt spid="_x0000_s2266"/>
                </a:ext>
              </a:extLst>
            </xdr:cNvPr>
            <xdr:cNvSpPr>
              <a:spLocks noRot="1" noChangeShapeType="1"/>
            </xdr:cNvSpPr>
          </xdr:nvSpPr>
          <xdr:spPr>
            <a:xfrm>
              <a:off x="6477000" y="16122650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645</xdr:row>
          <xdr:rowOff>190500</xdr:rowOff>
        </xdr:from>
        <xdr:to xmlns:xdr="http://schemas.openxmlformats.org/drawingml/2006/spreadsheetDrawing">
          <xdr:col>33</xdr:col>
          <xdr:colOff>152400</xdr:colOff>
          <xdr:row>647</xdr:row>
          <xdr:rowOff>10795</xdr:rowOff>
        </xdr:to>
        <xdr:sp textlink="">
          <xdr:nvSpPr>
            <xdr:cNvPr id="2267" name="チェック 219" hidden="1">
              <a:extLst>
                <a:ext uri="{63B3BB69-23CF-44E3-9099-C40C66FF867C}">
                  <a14:compatExt spid="_x0000_s2267"/>
                </a:ext>
              </a:extLst>
            </xdr:cNvPr>
            <xdr:cNvSpPr>
              <a:spLocks noRot="1" noChangeShapeType="1"/>
            </xdr:cNvSpPr>
          </xdr:nvSpPr>
          <xdr:spPr>
            <a:xfrm>
              <a:off x="6477000" y="161464625"/>
              <a:ext cx="3524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641</xdr:row>
          <xdr:rowOff>189230</xdr:rowOff>
        </xdr:from>
        <xdr:to xmlns:xdr="http://schemas.openxmlformats.org/drawingml/2006/spreadsheetDrawing">
          <xdr:col>18</xdr:col>
          <xdr:colOff>152400</xdr:colOff>
          <xdr:row>643</xdr:row>
          <xdr:rowOff>7620</xdr:rowOff>
        </xdr:to>
        <xdr:sp textlink="">
          <xdr:nvSpPr>
            <xdr:cNvPr id="2268" name="チェック 220" hidden="1">
              <a:extLst>
                <a:ext uri="{63B3BB69-23CF-44E3-9099-C40C66FF867C}">
                  <a14:compatExt spid="_x0000_s2268"/>
                </a:ext>
              </a:extLst>
            </xdr:cNvPr>
            <xdr:cNvSpPr>
              <a:spLocks noRot="1" noChangeShapeType="1"/>
            </xdr:cNvSpPr>
          </xdr:nvSpPr>
          <xdr:spPr>
            <a:xfrm>
              <a:off x="3476625" y="160501330"/>
              <a:ext cx="3524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642</xdr:row>
          <xdr:rowOff>190500</xdr:rowOff>
        </xdr:from>
        <xdr:to xmlns:xdr="http://schemas.openxmlformats.org/drawingml/2006/spreadsheetDrawing">
          <xdr:col>18</xdr:col>
          <xdr:colOff>152400</xdr:colOff>
          <xdr:row>644</xdr:row>
          <xdr:rowOff>29210</xdr:rowOff>
        </xdr:to>
        <xdr:sp textlink="">
          <xdr:nvSpPr>
            <xdr:cNvPr id="2269" name="チェック 221" hidden="1">
              <a:extLst>
                <a:ext uri="{63B3BB69-23CF-44E3-9099-C40C66FF867C}">
                  <a14:compatExt spid="_x0000_s2269"/>
                </a:ext>
              </a:extLst>
            </xdr:cNvPr>
            <xdr:cNvSpPr>
              <a:spLocks noRot="1" noChangeShapeType="1"/>
            </xdr:cNvSpPr>
          </xdr:nvSpPr>
          <xdr:spPr>
            <a:xfrm>
              <a:off x="3476625" y="16075025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643</xdr:row>
          <xdr:rowOff>190500</xdr:rowOff>
        </xdr:from>
        <xdr:to xmlns:xdr="http://schemas.openxmlformats.org/drawingml/2006/spreadsheetDrawing">
          <xdr:col>18</xdr:col>
          <xdr:colOff>152400</xdr:colOff>
          <xdr:row>645</xdr:row>
          <xdr:rowOff>29210</xdr:rowOff>
        </xdr:to>
        <xdr:sp textlink="">
          <xdr:nvSpPr>
            <xdr:cNvPr id="2270" name="チェック 222" hidden="1">
              <a:extLst>
                <a:ext uri="{63B3BB69-23CF-44E3-9099-C40C66FF867C}">
                  <a14:compatExt spid="_x0000_s2270"/>
                </a:ext>
              </a:extLst>
            </xdr:cNvPr>
            <xdr:cNvSpPr>
              <a:spLocks noRot="1" noChangeShapeType="1"/>
            </xdr:cNvSpPr>
          </xdr:nvSpPr>
          <xdr:spPr>
            <a:xfrm>
              <a:off x="3476625" y="16098837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644</xdr:row>
          <xdr:rowOff>190500</xdr:rowOff>
        </xdr:from>
        <xdr:to xmlns:xdr="http://schemas.openxmlformats.org/drawingml/2006/spreadsheetDrawing">
          <xdr:col>18</xdr:col>
          <xdr:colOff>152400</xdr:colOff>
          <xdr:row>646</xdr:row>
          <xdr:rowOff>27940</xdr:rowOff>
        </xdr:to>
        <xdr:sp textlink="">
          <xdr:nvSpPr>
            <xdr:cNvPr id="2271" name="チェック 223" hidden="1">
              <a:extLst>
                <a:ext uri="{63B3BB69-23CF-44E3-9099-C40C66FF867C}">
                  <a14:compatExt spid="_x0000_s2271"/>
                </a:ext>
              </a:extLst>
            </xdr:cNvPr>
            <xdr:cNvSpPr>
              <a:spLocks noRot="1" noChangeShapeType="1"/>
            </xdr:cNvSpPr>
          </xdr:nvSpPr>
          <xdr:spPr>
            <a:xfrm>
              <a:off x="3476625" y="16122650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645</xdr:row>
          <xdr:rowOff>190500</xdr:rowOff>
        </xdr:from>
        <xdr:to xmlns:xdr="http://schemas.openxmlformats.org/drawingml/2006/spreadsheetDrawing">
          <xdr:col>18</xdr:col>
          <xdr:colOff>152400</xdr:colOff>
          <xdr:row>647</xdr:row>
          <xdr:rowOff>10795</xdr:rowOff>
        </xdr:to>
        <xdr:sp textlink="">
          <xdr:nvSpPr>
            <xdr:cNvPr id="2272" name="チェック 224" hidden="1">
              <a:extLst>
                <a:ext uri="{63B3BB69-23CF-44E3-9099-C40C66FF867C}">
                  <a14:compatExt spid="_x0000_s2272"/>
                </a:ext>
              </a:extLst>
            </xdr:cNvPr>
            <xdr:cNvSpPr>
              <a:spLocks noRot="1" noChangeShapeType="1"/>
            </xdr:cNvSpPr>
          </xdr:nvSpPr>
          <xdr:spPr>
            <a:xfrm>
              <a:off x="3476625" y="161464625"/>
              <a:ext cx="3524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641</xdr:row>
          <xdr:rowOff>199390</xdr:rowOff>
        </xdr:from>
        <xdr:to xmlns:xdr="http://schemas.openxmlformats.org/drawingml/2006/spreadsheetDrawing">
          <xdr:col>22</xdr:col>
          <xdr:colOff>142875</xdr:colOff>
          <xdr:row>642</xdr:row>
          <xdr:rowOff>217805</xdr:rowOff>
        </xdr:to>
        <xdr:sp textlink="">
          <xdr:nvSpPr>
            <xdr:cNvPr id="2273" name="チェック 225" hidden="1">
              <a:extLst>
                <a:ext uri="{63B3BB69-23CF-44E3-9099-C40C66FF867C}">
                  <a14:compatExt spid="_x0000_s2273"/>
                </a:ext>
              </a:extLst>
            </xdr:cNvPr>
            <xdr:cNvSpPr>
              <a:spLocks noRot="1" noChangeShapeType="1"/>
            </xdr:cNvSpPr>
          </xdr:nvSpPr>
          <xdr:spPr>
            <a:xfrm>
              <a:off x="4276725" y="16051149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642</xdr:row>
          <xdr:rowOff>200025</xdr:rowOff>
        </xdr:from>
        <xdr:to xmlns:xdr="http://schemas.openxmlformats.org/drawingml/2006/spreadsheetDrawing">
          <xdr:col>22</xdr:col>
          <xdr:colOff>142875</xdr:colOff>
          <xdr:row>643</xdr:row>
          <xdr:rowOff>228600</xdr:rowOff>
        </xdr:to>
        <xdr:sp textlink="">
          <xdr:nvSpPr>
            <xdr:cNvPr id="2274" name="チェック 226" hidden="1">
              <a:extLst>
                <a:ext uri="{63B3BB69-23CF-44E3-9099-C40C66FF867C}">
                  <a14:compatExt spid="_x0000_s2274"/>
                </a:ext>
              </a:extLst>
            </xdr:cNvPr>
            <xdr:cNvSpPr>
              <a:spLocks noRot="1" noChangeShapeType="1"/>
            </xdr:cNvSpPr>
          </xdr:nvSpPr>
          <xdr:spPr>
            <a:xfrm>
              <a:off x="4276725" y="16075977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643</xdr:row>
          <xdr:rowOff>200025</xdr:rowOff>
        </xdr:from>
        <xdr:to xmlns:xdr="http://schemas.openxmlformats.org/drawingml/2006/spreadsheetDrawing">
          <xdr:col>22</xdr:col>
          <xdr:colOff>142875</xdr:colOff>
          <xdr:row>644</xdr:row>
          <xdr:rowOff>228600</xdr:rowOff>
        </xdr:to>
        <xdr:sp textlink="">
          <xdr:nvSpPr>
            <xdr:cNvPr id="2275" name="チェック 227" hidden="1">
              <a:extLst>
                <a:ext uri="{63B3BB69-23CF-44E3-9099-C40C66FF867C}">
                  <a14:compatExt spid="_x0000_s2275"/>
                </a:ext>
              </a:extLst>
            </xdr:cNvPr>
            <xdr:cNvSpPr>
              <a:spLocks noRot="1" noChangeShapeType="1"/>
            </xdr:cNvSpPr>
          </xdr:nvSpPr>
          <xdr:spPr>
            <a:xfrm>
              <a:off x="4276725" y="16099790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644</xdr:row>
          <xdr:rowOff>200025</xdr:rowOff>
        </xdr:from>
        <xdr:to xmlns:xdr="http://schemas.openxmlformats.org/drawingml/2006/spreadsheetDrawing">
          <xdr:col>22</xdr:col>
          <xdr:colOff>142875</xdr:colOff>
          <xdr:row>645</xdr:row>
          <xdr:rowOff>228600</xdr:rowOff>
        </xdr:to>
        <xdr:sp textlink="">
          <xdr:nvSpPr>
            <xdr:cNvPr id="2276" name="チェック 228" hidden="1">
              <a:extLst>
                <a:ext uri="{63B3BB69-23CF-44E3-9099-C40C66FF867C}">
                  <a14:compatExt spid="_x0000_s2276"/>
                </a:ext>
              </a:extLst>
            </xdr:cNvPr>
            <xdr:cNvSpPr>
              <a:spLocks noRot="1" noChangeShapeType="1"/>
            </xdr:cNvSpPr>
          </xdr:nvSpPr>
          <xdr:spPr>
            <a:xfrm>
              <a:off x="4276725" y="16123602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645</xdr:row>
          <xdr:rowOff>200025</xdr:rowOff>
        </xdr:from>
        <xdr:to xmlns:xdr="http://schemas.openxmlformats.org/drawingml/2006/spreadsheetDrawing">
          <xdr:col>22</xdr:col>
          <xdr:colOff>142875</xdr:colOff>
          <xdr:row>646</xdr:row>
          <xdr:rowOff>227965</xdr:rowOff>
        </xdr:to>
        <xdr:sp textlink="">
          <xdr:nvSpPr>
            <xdr:cNvPr id="2277" name="チェック 229" hidden="1">
              <a:extLst>
                <a:ext uri="{63B3BB69-23CF-44E3-9099-C40C66FF867C}">
                  <a14:compatExt spid="_x0000_s2277"/>
                </a:ext>
              </a:extLst>
            </xdr:cNvPr>
            <xdr:cNvSpPr>
              <a:spLocks noRot="1" noChangeShapeType="1"/>
            </xdr:cNvSpPr>
          </xdr:nvSpPr>
          <xdr:spPr>
            <a:xfrm>
              <a:off x="4276725" y="161474150"/>
              <a:ext cx="342900" cy="26606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25</xdr:col>
      <xdr:colOff>330200</xdr:colOff>
      <xdr:row>1</xdr:row>
      <xdr:rowOff>0</xdr:rowOff>
    </xdr:from>
    <xdr:to xmlns:xdr="http://schemas.openxmlformats.org/drawingml/2006/spreadsheetDrawing">
      <xdr:col>31</xdr:col>
      <xdr:colOff>0</xdr:colOff>
      <xdr:row>6</xdr:row>
      <xdr:rowOff>343535</xdr:rowOff>
    </xdr:to>
    <xdr:sp macro="" textlink="">
      <xdr:nvSpPr>
        <xdr:cNvPr id="3" name="テキスト ボックス 2"/>
        <xdr:cNvSpPr txBox="1"/>
      </xdr:nvSpPr>
      <xdr:spPr>
        <a:xfrm>
          <a:off x="10531475" y="238125"/>
          <a:ext cx="3784600" cy="16198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a:solidFill>
                <a:schemeClr val="accent5">
                  <a:lumMod val="50000"/>
                </a:schemeClr>
              </a:solidFill>
              <a:latin typeface="+mn-ea"/>
              <a:ea typeface="+mn-ea"/>
            </a:rPr>
            <a:t>【</a:t>
          </a:r>
          <a:r>
            <a:rPr kumimoji="1" lang="ja-JP" altLang="en-US" sz="1100">
              <a:solidFill>
                <a:schemeClr val="accent5">
                  <a:lumMod val="50000"/>
                </a:schemeClr>
              </a:solidFill>
              <a:latin typeface="+mn-ea"/>
              <a:ea typeface="+mn-ea"/>
            </a:rPr>
            <a:t>留意事項</a:t>
          </a:r>
          <a:r>
            <a:rPr kumimoji="1" lang="en-US" altLang="ja-JP" sz="1100">
              <a:solidFill>
                <a:schemeClr val="accent5">
                  <a:lumMod val="50000"/>
                </a:schemeClr>
              </a:solidFill>
              <a:latin typeface="+mn-ea"/>
              <a:ea typeface="+mn-ea"/>
            </a:rPr>
            <a:t>】</a:t>
          </a:r>
        </a:p>
        <a:p>
          <a:r>
            <a:rPr kumimoji="1" lang="ja-JP" altLang="en-US" sz="1100">
              <a:solidFill>
                <a:schemeClr val="accent5">
                  <a:lumMod val="50000"/>
                </a:schemeClr>
              </a:solidFill>
              <a:latin typeface="+mn-ea"/>
              <a:ea typeface="+mn-ea"/>
            </a:rPr>
            <a:t>◆赤枠・黄色に着色したセルに記入して</a:t>
          </a:r>
          <a:r>
            <a:rPr kumimoji="1" lang="ja-JP" altLang="en-US" sz="1100">
              <a:solidFill>
                <a:srgbClr val="002060"/>
              </a:solidFill>
              <a:latin typeface="+mn-ea"/>
              <a:ea typeface="+mn-ea"/>
            </a:rPr>
            <a:t>ください。</a:t>
          </a:r>
          <a:endParaRPr kumimoji="1" lang="en-US" altLang="ja-JP" sz="1100">
            <a:solidFill>
              <a:srgbClr val="002060"/>
            </a:solidFill>
            <a:latin typeface="+mn-ea"/>
            <a:ea typeface="+mn-ea"/>
          </a:endParaRPr>
        </a:p>
        <a:p>
          <a:r>
            <a:rPr kumimoji="1" lang="ja-JP" altLang="en-US" sz="1100">
              <a:solidFill>
                <a:schemeClr val="accent5">
                  <a:lumMod val="50000"/>
                </a:schemeClr>
              </a:solidFill>
              <a:latin typeface="+mn-ea"/>
              <a:ea typeface="+mn-ea"/>
            </a:rPr>
            <a:t>◆行・列・シートの挿入・削除、シート名の変更はしないようにお願いします。</a:t>
          </a:r>
          <a:endParaRPr kumimoji="1" lang="en-US" altLang="ja-JP" sz="1100">
            <a:solidFill>
              <a:schemeClr val="accent5">
                <a:lumMod val="50000"/>
              </a:schemeClr>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12</xdr:col>
      <xdr:colOff>584200</xdr:colOff>
      <xdr:row>2</xdr:row>
      <xdr:rowOff>272415</xdr:rowOff>
    </xdr:from>
    <xdr:to xmlns:xdr="http://schemas.openxmlformats.org/drawingml/2006/spreadsheetDrawing">
      <xdr:col>18</xdr:col>
      <xdr:colOff>76200</xdr:colOff>
      <xdr:row>8</xdr:row>
      <xdr:rowOff>89535</xdr:rowOff>
    </xdr:to>
    <xdr:sp macro="" textlink="">
      <xdr:nvSpPr>
        <xdr:cNvPr id="2" name="テキスト ボックス 1"/>
        <xdr:cNvSpPr txBox="1"/>
      </xdr:nvSpPr>
      <xdr:spPr>
        <a:xfrm>
          <a:off x="9661525" y="844550"/>
          <a:ext cx="3635375" cy="18605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◆行・列・シートの挿入・削除、シート名の変更はしないようにお願いします。</a:t>
          </a:r>
          <a:endParaRPr kumimoji="1" lang="en-US" altLang="ja-JP" sz="1000">
            <a:solidFill>
              <a:srgbClr val="002060"/>
            </a:solidFill>
          </a:endParaRPr>
        </a:p>
        <a:p>
          <a:r>
            <a:rPr kumimoji="1" lang="ja-JP" altLang="en-US" sz="1000">
              <a:solidFill>
                <a:srgbClr val="002060"/>
              </a:solidFill>
            </a:rPr>
            <a:t>◆</a:t>
          </a:r>
          <a:r>
            <a:rPr kumimoji="1" lang="ja-JP" altLang="ja-JP" sz="1100">
              <a:solidFill>
                <a:srgbClr val="002060"/>
              </a:solidFill>
              <a:effectLst/>
              <a:latin typeface="+mn-lt"/>
              <a:ea typeface="+mn-ea"/>
              <a:cs typeface="+mn-cs"/>
            </a:rPr>
            <a:t>職名は「別紙①個人別職員配置の状況」と対応させてください。</a:t>
          </a:r>
          <a:endParaRPr kumimoji="1" lang="en-US" altLang="ja-JP" sz="1000">
            <a:solidFill>
              <a:srgbClr val="00206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18</xdr:col>
      <xdr:colOff>628650</xdr:colOff>
      <xdr:row>2</xdr:row>
      <xdr:rowOff>171450</xdr:rowOff>
    </xdr:from>
    <xdr:to xmlns:xdr="http://schemas.openxmlformats.org/drawingml/2006/spreadsheetDrawing">
      <xdr:col>23</xdr:col>
      <xdr:colOff>639445</xdr:colOff>
      <xdr:row>7</xdr:row>
      <xdr:rowOff>75565</xdr:rowOff>
    </xdr:to>
    <xdr:sp macro="" textlink="">
      <xdr:nvSpPr>
        <xdr:cNvPr id="2" name="テキスト ボックス 1"/>
        <xdr:cNvSpPr txBox="1"/>
      </xdr:nvSpPr>
      <xdr:spPr>
        <a:xfrm>
          <a:off x="8877300" y="681990"/>
          <a:ext cx="3439795" cy="118046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a:t>
          </a:r>
          <a:r>
            <a:rPr kumimoji="1" lang="ja-JP" altLang="en-US" sz="1000">
              <a:solidFill>
                <a:srgbClr val="002060"/>
              </a:solidFill>
            </a:rPr>
            <a:t>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11</xdr:col>
      <xdr:colOff>123825</xdr:colOff>
      <xdr:row>5</xdr:row>
      <xdr:rowOff>203835</xdr:rowOff>
    </xdr:from>
    <xdr:to xmlns:xdr="http://schemas.openxmlformats.org/drawingml/2006/spreadsheetDrawing">
      <xdr:col>16</xdr:col>
      <xdr:colOff>95250</xdr:colOff>
      <xdr:row>8</xdr:row>
      <xdr:rowOff>143510</xdr:rowOff>
    </xdr:to>
    <xdr:sp macro="" textlink="">
      <xdr:nvSpPr>
        <xdr:cNvPr id="2" name="テキスト ボックス 1"/>
        <xdr:cNvSpPr txBox="1"/>
      </xdr:nvSpPr>
      <xdr:spPr>
        <a:xfrm>
          <a:off x="9229725" y="1340485"/>
          <a:ext cx="3429000" cy="125412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a:solidFill>
                <a:srgbClr val="002060"/>
              </a:solidFill>
            </a:rPr>
            <a:t>【</a:t>
          </a:r>
          <a:r>
            <a:rPr kumimoji="1" lang="ja-JP" altLang="en-US" sz="1100">
              <a:solidFill>
                <a:srgbClr val="002060"/>
              </a:solidFill>
            </a:rPr>
            <a:t>留意事項</a:t>
          </a:r>
          <a:r>
            <a:rPr kumimoji="1" lang="en-US" altLang="ja-JP" sz="1100">
              <a:solidFill>
                <a:srgbClr val="002060"/>
              </a:solidFill>
            </a:rPr>
            <a:t>】</a:t>
          </a:r>
        </a:p>
        <a:p>
          <a:r>
            <a:rPr kumimoji="1" lang="ja-JP" altLang="en-US" sz="1100">
              <a:solidFill>
                <a:srgbClr val="002060"/>
              </a:solidFill>
            </a:rPr>
            <a:t>◆</a:t>
          </a:r>
          <a:r>
            <a:rPr kumimoji="1" lang="ja-JP" altLang="en-US" sz="1200" b="1">
              <a:solidFill>
                <a:srgbClr val="002060"/>
              </a:solidFill>
            </a:rPr>
            <a:t>園で作成された会議等の実施状況が分かるものを提出される場合記入不要</a:t>
          </a:r>
          <a:endParaRPr kumimoji="1" lang="en-US" altLang="ja-JP" sz="1100" b="1">
            <a:solidFill>
              <a:srgbClr val="00206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7</xdr:col>
      <xdr:colOff>257175</xdr:colOff>
      <xdr:row>3</xdr:row>
      <xdr:rowOff>152400</xdr:rowOff>
    </xdr:from>
    <xdr:to xmlns:xdr="http://schemas.openxmlformats.org/drawingml/2006/spreadsheetDrawing">
      <xdr:col>11</xdr:col>
      <xdr:colOff>171450</xdr:colOff>
      <xdr:row>9</xdr:row>
      <xdr:rowOff>104775</xdr:rowOff>
    </xdr:to>
    <xdr:sp macro="" textlink="">
      <xdr:nvSpPr>
        <xdr:cNvPr id="2" name="テキスト ボックス 1"/>
        <xdr:cNvSpPr txBox="1"/>
      </xdr:nvSpPr>
      <xdr:spPr>
        <a:xfrm>
          <a:off x="6324600" y="866775"/>
          <a:ext cx="2657475" cy="13906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b="1">
              <a:solidFill>
                <a:schemeClr val="accent5">
                  <a:lumMod val="50000"/>
                </a:schemeClr>
              </a:solidFill>
            </a:rPr>
            <a:t>【</a:t>
          </a:r>
          <a:r>
            <a:rPr kumimoji="1" lang="ja-JP" altLang="en-US" sz="1100" b="1">
              <a:solidFill>
                <a:schemeClr val="accent5">
                  <a:lumMod val="50000"/>
                </a:schemeClr>
              </a:solidFill>
            </a:rPr>
            <a:t>留意事項</a:t>
          </a:r>
          <a:r>
            <a:rPr kumimoji="1" lang="en-US" altLang="ja-JP" sz="1100" b="1">
              <a:solidFill>
                <a:schemeClr val="accent5">
                  <a:lumMod val="50000"/>
                </a:schemeClr>
              </a:solidFill>
            </a:rPr>
            <a:t>】</a:t>
          </a:r>
        </a:p>
        <a:p>
          <a:r>
            <a:rPr kumimoji="1" lang="ja-JP" altLang="en-US" sz="1100" b="1">
              <a:solidFill>
                <a:schemeClr val="accent5">
                  <a:lumMod val="50000"/>
                </a:schemeClr>
              </a:solidFill>
            </a:rPr>
            <a:t>◆園で作成された職員研修の状況が分かるものを提出する場合記入不要</a:t>
          </a:r>
          <a:endParaRPr kumimoji="1" lang="en-US" altLang="ja-JP" sz="1100" b="1">
            <a:solidFill>
              <a:schemeClr val="accent5">
                <a:lumMod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0.xml" /><Relationship Id="rId3" Type="http://schemas.openxmlformats.org/officeDocument/2006/relationships/vmlDrawing" Target="../drawings/vmlDrawing2.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1.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2:F39"/>
  <sheetViews>
    <sheetView showGridLines="0" tabSelected="1" view="pageBreakPreview" zoomScale="90" zoomScaleNormal="75" zoomScaleSheetLayoutView="90" workbookViewId="0">
      <selection activeCell="A2" sqref="A2"/>
    </sheetView>
  </sheetViews>
  <sheetFormatPr defaultRowHeight="18.75"/>
  <cols>
    <col min="1" max="1" width="5" style="1" customWidth="1"/>
    <col min="2" max="2" width="26.5" style="1" customWidth="1"/>
    <col min="3" max="3" width="37" style="1" customWidth="1"/>
    <col min="4" max="4" width="26.375" style="1" customWidth="1"/>
    <col min="5" max="5" width="13.75" style="1" customWidth="1"/>
    <col min="6" max="16384" width="9" style="1" customWidth="1"/>
  </cols>
  <sheetData>
    <row r="2" spans="1:6" ht="39.75" customHeight="1">
      <c r="B2" s="3" t="s">
        <v>841</v>
      </c>
      <c r="C2" s="14">
        <v>8</v>
      </c>
      <c r="D2" s="23" t="s">
        <v>742</v>
      </c>
      <c r="E2" s="30"/>
      <c r="F2" s="37"/>
    </row>
    <row r="3" spans="1:6" ht="39.75" customHeight="1">
      <c r="A3" s="2" t="s">
        <v>217</v>
      </c>
      <c r="B3" s="2"/>
      <c r="C3" s="2"/>
      <c r="D3" s="2"/>
      <c r="E3" s="2"/>
      <c r="F3" s="37"/>
    </row>
    <row r="4" spans="1:6" ht="25.5" customHeight="1">
      <c r="B4" s="4" t="s">
        <v>354</v>
      </c>
      <c r="C4" s="15"/>
      <c r="D4" s="24"/>
    </row>
    <row r="5" spans="1:6" ht="25.5" customHeight="1">
      <c r="B5" s="4" t="s">
        <v>825</v>
      </c>
      <c r="C5" s="15"/>
      <c r="D5" s="24"/>
    </row>
    <row r="6" spans="1:6" ht="25.5" customHeight="1">
      <c r="B6" s="4" t="s">
        <v>119</v>
      </c>
      <c r="C6" s="15"/>
      <c r="D6" s="24"/>
    </row>
    <row r="7" spans="1:6" ht="25.5" customHeight="1">
      <c r="B7" s="4" t="s">
        <v>520</v>
      </c>
      <c r="C7" s="15"/>
      <c r="D7" s="24"/>
    </row>
    <row r="8" spans="1:6" ht="25.5" customHeight="1">
      <c r="B8" s="4" t="s">
        <v>777</v>
      </c>
      <c r="C8" s="15"/>
      <c r="D8" s="24"/>
    </row>
    <row r="9" spans="1:6" ht="25.5" customHeight="1">
      <c r="B9" s="4" t="s">
        <v>740</v>
      </c>
      <c r="C9" s="15"/>
      <c r="D9" s="24"/>
    </row>
    <row r="10" spans="1:6" ht="25.5" customHeight="1">
      <c r="B10" s="4" t="s">
        <v>243</v>
      </c>
      <c r="C10" s="15"/>
      <c r="D10" s="24"/>
    </row>
    <row r="11" spans="1:6" ht="25.5" customHeight="1">
      <c r="B11" s="4" t="s">
        <v>137</v>
      </c>
      <c r="C11" s="15"/>
      <c r="D11" s="24"/>
    </row>
    <row r="12" spans="1:6" ht="9.75" customHeight="1"/>
    <row r="13" spans="1:6" ht="27.75" customHeight="1">
      <c r="B13" s="5" t="s">
        <v>823</v>
      </c>
      <c r="C13" s="16"/>
      <c r="D13" s="25"/>
      <c r="E13" s="31" t="s">
        <v>228</v>
      </c>
    </row>
    <row r="14" spans="1:6" ht="29.25" customHeight="1">
      <c r="B14" s="6" t="s">
        <v>978</v>
      </c>
      <c r="C14" s="17"/>
      <c r="D14" s="17"/>
      <c r="E14" s="32"/>
    </row>
    <row r="15" spans="1:6" ht="92.25" customHeight="1">
      <c r="B15" s="7" t="s">
        <v>49</v>
      </c>
      <c r="C15" s="7"/>
      <c r="D15" s="9"/>
      <c r="E15" s="32"/>
    </row>
    <row r="16" spans="1:6" ht="27.75" customHeight="1">
      <c r="B16" s="7" t="str">
        <f>"◆"&amp;'表紙①'!B2&amp;DBCS('表紙①'!C2-1)&amp;"年度小規模保育事業収支決算関係書類の写し（※）"</f>
        <v>◆令和７年度小規模保育事業収支決算関係書類の写し（※）</v>
      </c>
      <c r="C16" s="8"/>
      <c r="D16" s="6"/>
      <c r="E16" s="32"/>
    </row>
    <row r="17" spans="2:5" ht="27.75" customHeight="1">
      <c r="B17" s="8" t="str">
        <f>"◆"&amp;'表紙①'!B2&amp;DBCS('表紙①'!C2)&amp;"年度小規模保育事業収支予算書の写し"</f>
        <v>◆令和８年度小規模保育事業収支予算書の写し</v>
      </c>
      <c r="C17" s="8"/>
      <c r="D17" s="6"/>
      <c r="E17" s="32"/>
    </row>
    <row r="18" spans="2:5" ht="30" customHeight="1">
      <c r="B18" s="8" t="s">
        <v>486</v>
      </c>
      <c r="C18" s="8"/>
      <c r="D18" s="6"/>
      <c r="E18" s="32"/>
    </row>
    <row r="19" spans="2:5" ht="30" customHeight="1">
      <c r="B19" s="8" t="s">
        <v>652</v>
      </c>
      <c r="C19" s="8"/>
      <c r="D19" s="6"/>
      <c r="E19" s="32"/>
    </row>
    <row r="20" spans="2:5" ht="44.25" customHeight="1">
      <c r="B20" s="7" t="s">
        <v>385</v>
      </c>
      <c r="C20" s="7"/>
      <c r="D20" s="9"/>
      <c r="E20" s="32"/>
    </row>
    <row r="21" spans="2:5" ht="48.75" customHeight="1">
      <c r="B21" s="9" t="s">
        <v>499</v>
      </c>
      <c r="C21" s="18"/>
      <c r="D21" s="18"/>
      <c r="E21" s="32"/>
    </row>
    <row r="22" spans="2:5" ht="30" customHeight="1">
      <c r="B22" s="6" t="s">
        <v>154</v>
      </c>
      <c r="C22" s="17"/>
      <c r="D22" s="17"/>
      <c r="E22" s="32"/>
    </row>
    <row r="23" spans="2:5" ht="30" customHeight="1">
      <c r="B23" s="6" t="s">
        <v>827</v>
      </c>
      <c r="C23" s="17"/>
      <c r="D23" s="17"/>
      <c r="E23" s="32"/>
    </row>
    <row r="24" spans="2:5" ht="24">
      <c r="B24" s="6" t="s">
        <v>859</v>
      </c>
      <c r="C24" s="17"/>
      <c r="D24" s="17"/>
      <c r="E24" s="32"/>
    </row>
    <row r="25" spans="2:5">
      <c r="B25" s="1" t="str">
        <f>"※"&amp;'表紙①'!B2&amp;DBCS('表紙①'!C2-1)&amp;"年度保育所収支決算関係書類の写しについては、会計区分に応じて以下表の資料を添付してください。"</f>
        <v>※令和７年度保育所収支決算関係書類の写しについては、会計区分に応じて以下表の資料を添付してください。</v>
      </c>
    </row>
    <row r="26" spans="2:5">
      <c r="B26" s="1" t="s">
        <v>776</v>
      </c>
    </row>
    <row r="27" spans="2:5">
      <c r="B27" s="10" t="s">
        <v>355</v>
      </c>
      <c r="C27" s="19"/>
      <c r="D27" s="26" t="s">
        <v>475</v>
      </c>
      <c r="E27" s="33"/>
    </row>
    <row r="28" spans="2:5">
      <c r="B28" s="11" t="s">
        <v>862</v>
      </c>
      <c r="C28" s="20"/>
      <c r="D28" s="27" t="s">
        <v>221</v>
      </c>
      <c r="E28" s="34"/>
    </row>
    <row r="29" spans="2:5">
      <c r="B29" s="11" t="s">
        <v>170</v>
      </c>
      <c r="C29" s="20"/>
      <c r="D29" s="27" t="s">
        <v>864</v>
      </c>
      <c r="E29" s="34"/>
    </row>
    <row r="30" spans="2:5">
      <c r="B30" s="12" t="s">
        <v>369</v>
      </c>
      <c r="C30" s="21"/>
      <c r="D30" s="28" t="s">
        <v>244</v>
      </c>
      <c r="E30" s="35"/>
    </row>
    <row r="31" spans="2:5">
      <c r="B31" s="12" t="s">
        <v>289</v>
      </c>
      <c r="C31" s="21"/>
      <c r="D31" s="27" t="s">
        <v>531</v>
      </c>
      <c r="E31" s="34"/>
    </row>
    <row r="32" spans="2:5">
      <c r="B32" s="12" t="s">
        <v>234</v>
      </c>
      <c r="C32" s="21"/>
      <c r="D32" s="27" t="s">
        <v>595</v>
      </c>
      <c r="E32" s="34"/>
    </row>
    <row r="33" spans="2:5">
      <c r="B33" s="12" t="s">
        <v>594</v>
      </c>
      <c r="C33" s="21"/>
      <c r="D33" s="27" t="s">
        <v>866</v>
      </c>
      <c r="E33" s="34"/>
    </row>
    <row r="34" spans="2:5">
      <c r="B34" s="12" t="s">
        <v>867</v>
      </c>
      <c r="C34" s="21"/>
      <c r="D34" s="27" t="s">
        <v>787</v>
      </c>
      <c r="E34" s="34"/>
    </row>
    <row r="35" spans="2:5">
      <c r="B35" s="12" t="s">
        <v>869</v>
      </c>
      <c r="C35" s="21"/>
      <c r="D35" s="27" t="s">
        <v>94</v>
      </c>
      <c r="E35" s="34"/>
    </row>
    <row r="36" spans="2:5">
      <c r="B36" s="12" t="s">
        <v>582</v>
      </c>
      <c r="C36" s="21"/>
      <c r="D36" s="27" t="s">
        <v>397</v>
      </c>
      <c r="E36" s="34"/>
    </row>
    <row r="37" spans="2:5">
      <c r="B37" s="12" t="s">
        <v>689</v>
      </c>
      <c r="C37" s="21"/>
      <c r="D37" s="27" t="s">
        <v>389</v>
      </c>
      <c r="E37" s="34"/>
    </row>
    <row r="38" spans="2:5">
      <c r="B38" s="12" t="s">
        <v>548</v>
      </c>
      <c r="C38" s="21"/>
      <c r="D38" s="27" t="s">
        <v>337</v>
      </c>
      <c r="E38" s="34"/>
    </row>
    <row r="39" spans="2:5">
      <c r="B39" s="13" t="s">
        <v>870</v>
      </c>
      <c r="C39" s="22"/>
      <c r="D39" s="29"/>
      <c r="E39" s="36"/>
    </row>
  </sheetData>
  <mergeCells count="36">
    <mergeCell ref="A3:E3"/>
    <mergeCell ref="C4:D4"/>
    <mergeCell ref="C5:D5"/>
    <mergeCell ref="C6:D6"/>
    <mergeCell ref="C7:D7"/>
    <mergeCell ref="C8:D8"/>
    <mergeCell ref="C9:D9"/>
    <mergeCell ref="C10:D10"/>
    <mergeCell ref="C11:D11"/>
    <mergeCell ref="B13:D13"/>
    <mergeCell ref="B14:D14"/>
    <mergeCell ref="B15:D15"/>
    <mergeCell ref="B16:D16"/>
    <mergeCell ref="B17:D17"/>
    <mergeCell ref="B18:D18"/>
    <mergeCell ref="B19:D19"/>
    <mergeCell ref="B20:D20"/>
    <mergeCell ref="B21:D21"/>
    <mergeCell ref="B22:D22"/>
    <mergeCell ref="B23:D23"/>
    <mergeCell ref="B24:D24"/>
    <mergeCell ref="D27:E27"/>
    <mergeCell ref="D28:E28"/>
    <mergeCell ref="D29:E29"/>
    <mergeCell ref="B30:C30"/>
    <mergeCell ref="D30:E30"/>
    <mergeCell ref="B31:C31"/>
    <mergeCell ref="D31:E31"/>
    <mergeCell ref="B32:C32"/>
    <mergeCell ref="B33:C33"/>
    <mergeCell ref="B34:C34"/>
    <mergeCell ref="B35:C35"/>
    <mergeCell ref="B36:C36"/>
    <mergeCell ref="B37:C37"/>
    <mergeCell ref="B38:C38"/>
    <mergeCell ref="B39:C39"/>
  </mergeCells>
  <phoneticPr fontId="1"/>
  <dataValidations count="1">
    <dataValidation type="list" allowBlank="1" showDropDown="0" showInputMessage="1" showErrorMessage="1" prompt="プルダウンメニューから選んでください_x000a_添付した場合は：有_x000a_添付が無い場合は：無" sqref="E14:E24">
      <formula1>"有,無,"</formula1>
    </dataValidation>
  </dataValidations>
  <printOptions horizontalCentered="1"/>
  <pageMargins left="0.51181102362204722" right="0.51181102362204722" top="0.55118110236220474" bottom="0.55118110236220474" header="0.31496062992125984" footer="0.31496062992125984"/>
  <pageSetup paperSize="9" scale="76"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00B0F0"/>
  </sheetPr>
  <dimension ref="B1:G28"/>
  <sheetViews>
    <sheetView workbookViewId="0">
      <selection activeCell="F5" sqref="F5"/>
    </sheetView>
  </sheetViews>
  <sheetFormatPr defaultRowHeight="18.75"/>
  <cols>
    <col min="1" max="1" width="1.875" style="68" customWidth="1"/>
    <col min="2" max="4" width="3.625" style="68" customWidth="1"/>
    <col min="5" max="5" width="25.625" style="68" customWidth="1"/>
    <col min="6" max="7" width="20.625" style="68" customWidth="1"/>
    <col min="8" max="16384" width="9" style="68" customWidth="1"/>
  </cols>
  <sheetData>
    <row r="1" spans="2:7">
      <c r="B1" s="68" t="s">
        <v>122</v>
      </c>
    </row>
    <row r="2" spans="2:7">
      <c r="C2" s="68" t="str">
        <f>"（５）職員研修の状況（"&amp;'表紙①'!B2&amp;DBCS('表紙①'!C2-1)&amp;"・"&amp;DBCS('表紙①'!C2)&amp;"年度）"</f>
        <v>（５）職員研修の状況（令和７・８年度）</v>
      </c>
    </row>
    <row r="3" spans="2:7">
      <c r="C3" s="860" t="str">
        <f>"（注）"&amp;'表紙①'!B2&amp;DBCS('表紙①'!C2-1)&amp;"年度については参加人数を記入し、"&amp;'表紙①'!B2&amp;DBCS('表紙①'!C2)&amp;"年度については参加予定のものに○印を記入"</f>
        <v>（注）令和７年度については参加人数を記入し、令和８年度については参加予定のものに○印を記入</v>
      </c>
    </row>
    <row r="4" spans="2:7">
      <c r="C4" s="861" t="s">
        <v>828</v>
      </c>
      <c r="D4" s="861"/>
      <c r="E4" s="861"/>
      <c r="F4" s="861" t="str">
        <f>'表紙①'!$B$2&amp;DBCS('表紙①'!$C$2-1)&amp;"年度"</f>
        <v>令和７年度</v>
      </c>
      <c r="G4" s="861" t="str">
        <f>'表紙①'!$B$2&amp;DBCS('表紙①'!$C$2)&amp;"年度"</f>
        <v>令和８年度</v>
      </c>
    </row>
    <row r="5" spans="2:7" ht="19.5">
      <c r="C5" s="861"/>
      <c r="D5" s="861"/>
      <c r="E5" s="861"/>
      <c r="F5" s="872" t="s">
        <v>550</v>
      </c>
      <c r="G5" s="872" t="s">
        <v>829</v>
      </c>
    </row>
    <row r="6" spans="2:7" ht="18.75" customHeight="1">
      <c r="C6" s="862" t="s">
        <v>678</v>
      </c>
      <c r="D6" s="864" t="s">
        <v>854</v>
      </c>
      <c r="E6" s="866"/>
      <c r="F6" s="873"/>
      <c r="G6" s="876"/>
    </row>
    <row r="7" spans="2:7">
      <c r="C7" s="862"/>
      <c r="D7" s="864" t="s">
        <v>645</v>
      </c>
      <c r="E7" s="866"/>
      <c r="F7" s="874"/>
      <c r="G7" s="877"/>
    </row>
    <row r="8" spans="2:7">
      <c r="C8" s="862"/>
      <c r="D8" s="864" t="s">
        <v>468</v>
      </c>
      <c r="E8" s="866"/>
      <c r="F8" s="874"/>
      <c r="G8" s="877"/>
    </row>
    <row r="9" spans="2:7">
      <c r="C9" s="862"/>
      <c r="D9" s="864" t="s">
        <v>831</v>
      </c>
      <c r="E9" s="866"/>
      <c r="F9" s="874"/>
      <c r="G9" s="877"/>
    </row>
    <row r="10" spans="2:7">
      <c r="C10" s="862"/>
      <c r="D10" s="864" t="s">
        <v>469</v>
      </c>
      <c r="E10" s="866"/>
      <c r="F10" s="874"/>
      <c r="G10" s="877"/>
    </row>
    <row r="11" spans="2:7">
      <c r="C11" s="862"/>
      <c r="D11" s="864" t="s">
        <v>564</v>
      </c>
      <c r="E11" s="866"/>
      <c r="F11" s="874"/>
      <c r="G11" s="877"/>
    </row>
    <row r="12" spans="2:7">
      <c r="C12" s="862"/>
      <c r="D12" s="864" t="s">
        <v>807</v>
      </c>
      <c r="E12" s="866"/>
      <c r="F12" s="874"/>
      <c r="G12" s="877"/>
    </row>
    <row r="13" spans="2:7" ht="19.5">
      <c r="C13" s="862"/>
      <c r="D13" s="864"/>
      <c r="E13" s="867"/>
      <c r="F13" s="874"/>
      <c r="G13" s="877"/>
    </row>
    <row r="14" spans="2:7">
      <c r="C14" s="862"/>
      <c r="D14" s="863" t="s">
        <v>647</v>
      </c>
      <c r="E14" s="868"/>
      <c r="F14" s="874"/>
      <c r="G14" s="877"/>
    </row>
    <row r="15" spans="2:7">
      <c r="C15" s="862"/>
      <c r="D15" s="863"/>
      <c r="E15" s="869"/>
      <c r="F15" s="874"/>
      <c r="G15" s="877"/>
    </row>
    <row r="16" spans="2:7">
      <c r="C16" s="862"/>
      <c r="D16" s="863"/>
      <c r="E16" s="869"/>
      <c r="F16" s="874"/>
      <c r="G16" s="877"/>
    </row>
    <row r="17" spans="3:7">
      <c r="C17" s="862"/>
      <c r="D17" s="863"/>
      <c r="E17" s="869"/>
      <c r="F17" s="874"/>
      <c r="G17" s="877"/>
    </row>
    <row r="18" spans="3:7">
      <c r="C18" s="862"/>
      <c r="D18" s="863"/>
      <c r="E18" s="869"/>
      <c r="F18" s="874"/>
      <c r="G18" s="877"/>
    </row>
    <row r="19" spans="3:7" ht="19.5">
      <c r="C19" s="862"/>
      <c r="D19" s="865"/>
      <c r="E19" s="870"/>
      <c r="F19" s="874"/>
      <c r="G19" s="877"/>
    </row>
    <row r="20" spans="3:7">
      <c r="C20" s="863" t="s">
        <v>275</v>
      </c>
      <c r="D20" s="341"/>
      <c r="E20" s="519"/>
      <c r="F20" s="874"/>
      <c r="G20" s="877"/>
    </row>
    <row r="21" spans="3:7">
      <c r="C21" s="863"/>
      <c r="D21" s="342"/>
      <c r="E21" s="520"/>
      <c r="F21" s="874"/>
      <c r="G21" s="877"/>
    </row>
    <row r="22" spans="3:7">
      <c r="C22" s="863"/>
      <c r="D22" s="342"/>
      <c r="E22" s="520"/>
      <c r="F22" s="874"/>
      <c r="G22" s="877"/>
    </row>
    <row r="23" spans="3:7">
      <c r="C23" s="863"/>
      <c r="D23" s="342"/>
      <c r="E23" s="520"/>
      <c r="F23" s="874"/>
      <c r="G23" s="877"/>
    </row>
    <row r="24" spans="3:7">
      <c r="C24" s="863"/>
      <c r="D24" s="342"/>
      <c r="E24" s="520"/>
      <c r="F24" s="874"/>
      <c r="G24" s="877"/>
    </row>
    <row r="25" spans="3:7">
      <c r="C25" s="863"/>
      <c r="D25" s="342"/>
      <c r="E25" s="520"/>
      <c r="F25" s="874"/>
      <c r="G25" s="877"/>
    </row>
    <row r="26" spans="3:7">
      <c r="C26" s="863"/>
      <c r="D26" s="342"/>
      <c r="E26" s="520"/>
      <c r="F26" s="874"/>
      <c r="G26" s="877"/>
    </row>
    <row r="27" spans="3:7">
      <c r="C27" s="863"/>
      <c r="D27" s="342"/>
      <c r="E27" s="520"/>
      <c r="F27" s="874"/>
      <c r="G27" s="877"/>
    </row>
    <row r="28" spans="3:7" ht="19.5">
      <c r="C28" s="863"/>
      <c r="D28" s="343"/>
      <c r="E28" s="871"/>
      <c r="F28" s="875"/>
      <c r="G28" s="878"/>
    </row>
  </sheetData>
  <mergeCells count="21">
    <mergeCell ref="D6:E6"/>
    <mergeCell ref="D7:E7"/>
    <mergeCell ref="D8:E8"/>
    <mergeCell ref="D9:E9"/>
    <mergeCell ref="D10:E10"/>
    <mergeCell ref="D11:E11"/>
    <mergeCell ref="D12:E12"/>
    <mergeCell ref="D13:E13"/>
    <mergeCell ref="D20:E20"/>
    <mergeCell ref="D21:E21"/>
    <mergeCell ref="D22:E22"/>
    <mergeCell ref="D23:E23"/>
    <mergeCell ref="D24:E24"/>
    <mergeCell ref="D25:E25"/>
    <mergeCell ref="D26:E26"/>
    <mergeCell ref="D27:E27"/>
    <mergeCell ref="D28:E28"/>
    <mergeCell ref="C4:E5"/>
    <mergeCell ref="D14:D19"/>
    <mergeCell ref="C6:C19"/>
    <mergeCell ref="C20:C28"/>
  </mergeCells>
  <phoneticPr fontId="1"/>
  <printOptions horizontalCentered="1"/>
  <pageMargins left="0.43307086614173229" right="0.43307086614173229" top="0.74803149606299213" bottom="0.74803149606299213" header="0.31496062992125984" footer="0.31496062992125984"/>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A1:N25"/>
  <sheetViews>
    <sheetView workbookViewId="0">
      <selection activeCell="E2" sqref="E2:E3"/>
    </sheetView>
  </sheetViews>
  <sheetFormatPr defaultRowHeight="18.75"/>
  <cols>
    <col min="1" max="1" width="3.625" style="728" customWidth="1"/>
    <col min="2" max="2" width="9" style="728" customWidth="1"/>
    <col min="3" max="3" width="12.625" style="728" customWidth="1"/>
    <col min="4" max="5" width="15.625" style="728" customWidth="1"/>
    <col min="6" max="16384" width="9" style="728" customWidth="1"/>
  </cols>
  <sheetData>
    <row r="1" spans="1:14">
      <c r="A1" s="1" t="s">
        <v>512</v>
      </c>
      <c r="B1" s="1"/>
      <c r="C1" s="1"/>
      <c r="D1" s="1"/>
      <c r="E1" s="1"/>
      <c r="F1" s="1"/>
      <c r="G1" s="1"/>
      <c r="H1" s="1"/>
      <c r="I1" s="1"/>
      <c r="J1" s="1"/>
      <c r="K1" s="1"/>
      <c r="L1" s="1"/>
      <c r="M1" s="1"/>
      <c r="N1" s="1"/>
    </row>
    <row r="2" spans="1:14">
      <c r="A2" s="730" t="s">
        <v>516</v>
      </c>
      <c r="B2" s="91" t="s">
        <v>400</v>
      </c>
      <c r="C2" s="880" t="s">
        <v>462</v>
      </c>
      <c r="D2" s="179" t="s">
        <v>1086</v>
      </c>
      <c r="E2" s="91" t="s">
        <v>9</v>
      </c>
      <c r="F2" s="91" t="s">
        <v>169</v>
      </c>
      <c r="G2" s="91"/>
      <c r="H2" s="91"/>
      <c r="I2" s="91"/>
      <c r="J2" s="91"/>
      <c r="K2" s="104"/>
      <c r="L2" s="892" t="s">
        <v>800</v>
      </c>
      <c r="M2" s="722" t="s">
        <v>350</v>
      </c>
      <c r="N2" s="1"/>
    </row>
    <row r="3" spans="1:14" ht="50.1" customHeight="1">
      <c r="A3" s="730"/>
      <c r="B3" s="91"/>
      <c r="C3" s="880"/>
      <c r="D3" s="179"/>
      <c r="E3" s="91"/>
      <c r="F3" s="882" t="s">
        <v>705</v>
      </c>
      <c r="G3" s="882" t="s">
        <v>544</v>
      </c>
      <c r="H3" s="887" t="s">
        <v>1085</v>
      </c>
      <c r="I3" s="887" t="s">
        <v>155</v>
      </c>
      <c r="J3" s="888" t="s">
        <v>873</v>
      </c>
      <c r="K3" s="889" t="s">
        <v>307</v>
      </c>
      <c r="L3" s="893"/>
      <c r="M3" s="897"/>
      <c r="N3" s="1"/>
    </row>
    <row r="4" spans="1:14">
      <c r="A4" s="879" t="s">
        <v>147</v>
      </c>
      <c r="B4" s="91" t="s">
        <v>724</v>
      </c>
      <c r="C4" s="91" t="s">
        <v>305</v>
      </c>
      <c r="D4" s="91" t="s">
        <v>353</v>
      </c>
      <c r="E4" s="104" t="s">
        <v>430</v>
      </c>
      <c r="F4" s="31" t="s">
        <v>285</v>
      </c>
      <c r="G4" s="31" t="s">
        <v>285</v>
      </c>
      <c r="H4" s="31" t="s">
        <v>285</v>
      </c>
      <c r="I4" s="31"/>
      <c r="J4" s="31"/>
      <c r="K4" s="105"/>
      <c r="L4" s="894">
        <v>3</v>
      </c>
      <c r="M4" s="898" t="s">
        <v>285</v>
      </c>
      <c r="N4" s="1"/>
    </row>
    <row r="5" spans="1:14">
      <c r="A5" s="879">
        <v>1</v>
      </c>
      <c r="B5" s="421"/>
      <c r="C5" s="421"/>
      <c r="D5" s="421"/>
      <c r="E5" s="881"/>
      <c r="F5" s="883"/>
      <c r="G5" s="885"/>
      <c r="H5" s="885"/>
      <c r="I5" s="885"/>
      <c r="J5" s="885"/>
      <c r="K5" s="890"/>
      <c r="L5" s="895"/>
      <c r="M5" s="899"/>
      <c r="N5" s="1"/>
    </row>
    <row r="6" spans="1:14">
      <c r="A6" s="879">
        <v>2</v>
      </c>
      <c r="B6" s="421"/>
      <c r="C6" s="421"/>
      <c r="D6" s="421"/>
      <c r="E6" s="881"/>
      <c r="F6" s="883"/>
      <c r="G6" s="885"/>
      <c r="H6" s="885"/>
      <c r="I6" s="885"/>
      <c r="J6" s="885"/>
      <c r="K6" s="890"/>
      <c r="L6" s="895"/>
      <c r="M6" s="899"/>
      <c r="N6" s="1"/>
    </row>
    <row r="7" spans="1:14">
      <c r="A7" s="879">
        <v>3</v>
      </c>
      <c r="B7" s="421"/>
      <c r="C7" s="421"/>
      <c r="D7" s="421"/>
      <c r="E7" s="881"/>
      <c r="F7" s="883"/>
      <c r="G7" s="885"/>
      <c r="H7" s="885"/>
      <c r="I7" s="885"/>
      <c r="J7" s="885"/>
      <c r="K7" s="890"/>
      <c r="L7" s="895"/>
      <c r="M7" s="899"/>
      <c r="N7" s="1"/>
    </row>
    <row r="8" spans="1:14">
      <c r="A8" s="879">
        <v>4</v>
      </c>
      <c r="B8" s="421"/>
      <c r="C8" s="421"/>
      <c r="D8" s="421"/>
      <c r="E8" s="881"/>
      <c r="F8" s="883"/>
      <c r="G8" s="885"/>
      <c r="H8" s="885"/>
      <c r="I8" s="885"/>
      <c r="J8" s="885"/>
      <c r="K8" s="890"/>
      <c r="L8" s="895"/>
      <c r="M8" s="899"/>
      <c r="N8" s="1"/>
    </row>
    <row r="9" spans="1:14">
      <c r="A9" s="879">
        <v>5</v>
      </c>
      <c r="B9" s="421"/>
      <c r="C9" s="421"/>
      <c r="D9" s="421"/>
      <c r="E9" s="881"/>
      <c r="F9" s="883"/>
      <c r="G9" s="885"/>
      <c r="H9" s="885"/>
      <c r="I9" s="885"/>
      <c r="J9" s="885"/>
      <c r="K9" s="890"/>
      <c r="L9" s="895"/>
      <c r="M9" s="899"/>
      <c r="N9" s="1"/>
    </row>
    <row r="10" spans="1:14">
      <c r="A10" s="879">
        <v>6</v>
      </c>
      <c r="B10" s="421"/>
      <c r="C10" s="421"/>
      <c r="D10" s="421"/>
      <c r="E10" s="881"/>
      <c r="F10" s="883"/>
      <c r="G10" s="885"/>
      <c r="H10" s="885"/>
      <c r="I10" s="885"/>
      <c r="J10" s="885"/>
      <c r="K10" s="890"/>
      <c r="L10" s="895"/>
      <c r="M10" s="899"/>
      <c r="N10" s="1"/>
    </row>
    <row r="11" spans="1:14">
      <c r="A11" s="879">
        <v>7</v>
      </c>
      <c r="B11" s="421"/>
      <c r="C11" s="421"/>
      <c r="D11" s="421"/>
      <c r="E11" s="881"/>
      <c r="F11" s="883"/>
      <c r="G11" s="885"/>
      <c r="H11" s="885"/>
      <c r="I11" s="885"/>
      <c r="J11" s="885"/>
      <c r="K11" s="890"/>
      <c r="L11" s="895"/>
      <c r="M11" s="899"/>
      <c r="N11" s="1"/>
    </row>
    <row r="12" spans="1:14">
      <c r="A12" s="879">
        <v>8</v>
      </c>
      <c r="B12" s="421"/>
      <c r="C12" s="421"/>
      <c r="D12" s="421"/>
      <c r="E12" s="881"/>
      <c r="F12" s="883"/>
      <c r="G12" s="885"/>
      <c r="H12" s="885"/>
      <c r="I12" s="885"/>
      <c r="J12" s="885"/>
      <c r="K12" s="890"/>
      <c r="L12" s="895"/>
      <c r="M12" s="899"/>
      <c r="N12" s="1"/>
    </row>
    <row r="13" spans="1:14">
      <c r="A13" s="879">
        <v>9</v>
      </c>
      <c r="B13" s="421"/>
      <c r="C13" s="421"/>
      <c r="D13" s="421"/>
      <c r="E13" s="881"/>
      <c r="F13" s="883"/>
      <c r="G13" s="885"/>
      <c r="H13" s="885"/>
      <c r="I13" s="885"/>
      <c r="J13" s="885"/>
      <c r="K13" s="890"/>
      <c r="L13" s="895"/>
      <c r="M13" s="899"/>
      <c r="N13" s="1"/>
    </row>
    <row r="14" spans="1:14">
      <c r="A14" s="879">
        <v>10</v>
      </c>
      <c r="B14" s="421"/>
      <c r="C14" s="421"/>
      <c r="D14" s="421"/>
      <c r="E14" s="881"/>
      <c r="F14" s="883"/>
      <c r="G14" s="885"/>
      <c r="H14" s="885"/>
      <c r="I14" s="885"/>
      <c r="J14" s="885"/>
      <c r="K14" s="890"/>
      <c r="L14" s="895"/>
      <c r="M14" s="899"/>
      <c r="N14" s="1"/>
    </row>
    <row r="15" spans="1:14">
      <c r="A15" s="879">
        <v>11</v>
      </c>
      <c r="B15" s="421"/>
      <c r="C15" s="421"/>
      <c r="D15" s="421"/>
      <c r="E15" s="881"/>
      <c r="F15" s="883"/>
      <c r="G15" s="885"/>
      <c r="H15" s="885"/>
      <c r="I15" s="885"/>
      <c r="J15" s="885"/>
      <c r="K15" s="890"/>
      <c r="L15" s="895"/>
      <c r="M15" s="899"/>
      <c r="N15" s="1"/>
    </row>
    <row r="16" spans="1:14">
      <c r="A16" s="879">
        <v>12</v>
      </c>
      <c r="B16" s="421"/>
      <c r="C16" s="421"/>
      <c r="D16" s="421"/>
      <c r="E16" s="881"/>
      <c r="F16" s="883"/>
      <c r="G16" s="885"/>
      <c r="H16" s="885"/>
      <c r="I16" s="885"/>
      <c r="J16" s="885"/>
      <c r="K16" s="890"/>
      <c r="L16" s="895"/>
      <c r="M16" s="899"/>
      <c r="N16" s="1"/>
    </row>
    <row r="17" spans="1:14">
      <c r="A17" s="879">
        <v>13</v>
      </c>
      <c r="B17" s="421"/>
      <c r="C17" s="421"/>
      <c r="D17" s="421"/>
      <c r="E17" s="881"/>
      <c r="F17" s="883"/>
      <c r="G17" s="885"/>
      <c r="H17" s="885"/>
      <c r="I17" s="885"/>
      <c r="J17" s="885"/>
      <c r="K17" s="890"/>
      <c r="L17" s="895"/>
      <c r="M17" s="899"/>
      <c r="N17" s="1"/>
    </row>
    <row r="18" spans="1:14">
      <c r="A18" s="879">
        <v>14</v>
      </c>
      <c r="B18" s="421"/>
      <c r="C18" s="421"/>
      <c r="D18" s="421"/>
      <c r="E18" s="881"/>
      <c r="F18" s="883"/>
      <c r="G18" s="885"/>
      <c r="H18" s="885"/>
      <c r="I18" s="885"/>
      <c r="J18" s="885"/>
      <c r="K18" s="890"/>
      <c r="L18" s="895"/>
      <c r="M18" s="899"/>
      <c r="N18" s="1"/>
    </row>
    <row r="19" spans="1:14">
      <c r="A19" s="879">
        <v>15</v>
      </c>
      <c r="B19" s="421"/>
      <c r="C19" s="421"/>
      <c r="D19" s="421"/>
      <c r="E19" s="881"/>
      <c r="F19" s="883"/>
      <c r="G19" s="885"/>
      <c r="H19" s="885"/>
      <c r="I19" s="885"/>
      <c r="J19" s="885"/>
      <c r="K19" s="890"/>
      <c r="L19" s="895"/>
      <c r="M19" s="899"/>
      <c r="N19" s="1"/>
    </row>
    <row r="20" spans="1:14">
      <c r="A20" s="879">
        <v>16</v>
      </c>
      <c r="B20" s="421"/>
      <c r="C20" s="421"/>
      <c r="D20" s="421"/>
      <c r="E20" s="881"/>
      <c r="F20" s="883"/>
      <c r="G20" s="885"/>
      <c r="H20" s="885"/>
      <c r="I20" s="885"/>
      <c r="J20" s="885"/>
      <c r="K20" s="890"/>
      <c r="L20" s="895"/>
      <c r="M20" s="899"/>
      <c r="N20" s="1"/>
    </row>
    <row r="21" spans="1:14">
      <c r="A21" s="879">
        <v>17</v>
      </c>
      <c r="B21" s="421"/>
      <c r="C21" s="421"/>
      <c r="D21" s="421"/>
      <c r="E21" s="881"/>
      <c r="F21" s="883"/>
      <c r="G21" s="885"/>
      <c r="H21" s="885"/>
      <c r="I21" s="885"/>
      <c r="J21" s="885"/>
      <c r="K21" s="890"/>
      <c r="L21" s="895"/>
      <c r="M21" s="899"/>
      <c r="N21" s="1"/>
    </row>
    <row r="22" spans="1:14">
      <c r="A22" s="879">
        <v>18</v>
      </c>
      <c r="B22" s="421"/>
      <c r="C22" s="421"/>
      <c r="D22" s="421"/>
      <c r="E22" s="881"/>
      <c r="F22" s="883"/>
      <c r="G22" s="885"/>
      <c r="H22" s="885"/>
      <c r="I22" s="885"/>
      <c r="J22" s="885"/>
      <c r="K22" s="890"/>
      <c r="L22" s="895"/>
      <c r="M22" s="899"/>
      <c r="N22" s="1"/>
    </row>
    <row r="23" spans="1:14">
      <c r="A23" s="879">
        <v>19</v>
      </c>
      <c r="B23" s="421"/>
      <c r="C23" s="421"/>
      <c r="D23" s="421"/>
      <c r="E23" s="881"/>
      <c r="F23" s="883"/>
      <c r="G23" s="885"/>
      <c r="H23" s="885"/>
      <c r="I23" s="885"/>
      <c r="J23" s="885"/>
      <c r="K23" s="890"/>
      <c r="L23" s="895"/>
      <c r="M23" s="899"/>
      <c r="N23" s="1"/>
    </row>
    <row r="24" spans="1:14" ht="19.5">
      <c r="A24" s="879">
        <v>20</v>
      </c>
      <c r="B24" s="421"/>
      <c r="C24" s="421"/>
      <c r="D24" s="421"/>
      <c r="E24" s="881"/>
      <c r="F24" s="884"/>
      <c r="G24" s="886"/>
      <c r="H24" s="886"/>
      <c r="I24" s="886"/>
      <c r="J24" s="886"/>
      <c r="K24" s="891"/>
      <c r="L24" s="896"/>
      <c r="M24" s="900"/>
      <c r="N24" s="1"/>
    </row>
    <row r="25" spans="1:14" ht="19.5">
      <c r="B25" s="142" t="s">
        <v>759</v>
      </c>
      <c r="C25" s="1"/>
      <c r="D25" s="1"/>
      <c r="E25" s="1"/>
      <c r="F25" s="1"/>
      <c r="G25" s="1"/>
      <c r="H25" s="1"/>
      <c r="I25" s="1"/>
      <c r="J25" s="1"/>
      <c r="K25" s="1"/>
      <c r="L25" s="1"/>
      <c r="M25" s="1"/>
      <c r="N25" s="1"/>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fitToWidth="1" fitToHeight="1"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00B0F0"/>
  </sheetPr>
  <dimension ref="A1:M18"/>
  <sheetViews>
    <sheetView workbookViewId="0">
      <selection activeCell="B1" sqref="B1"/>
    </sheetView>
  </sheetViews>
  <sheetFormatPr defaultRowHeight="18.75"/>
  <cols>
    <col min="1" max="1" width="3.625" style="1" customWidth="1"/>
    <col min="2" max="2" width="15.625" style="1" customWidth="1"/>
    <col min="3" max="12" width="9" style="1" customWidth="1"/>
    <col min="13" max="13" width="20.625" style="1" customWidth="1"/>
    <col min="14" max="16384" width="9" style="1" customWidth="1"/>
  </cols>
  <sheetData>
    <row r="1" spans="1:13">
      <c r="A1" s="1" t="s">
        <v>674</v>
      </c>
    </row>
    <row r="2" spans="1:13" ht="20.25">
      <c r="B2" s="901" t="s">
        <v>813</v>
      </c>
      <c r="G2" s="69" t="s">
        <v>151</v>
      </c>
    </row>
    <row r="3" spans="1:13" ht="24.95" customHeight="1">
      <c r="B3" s="902"/>
      <c r="C3" s="568" t="s">
        <v>292</v>
      </c>
      <c r="D3" s="583"/>
      <c r="E3" s="583"/>
      <c r="F3" s="583"/>
      <c r="G3" s="583"/>
      <c r="H3" s="583"/>
      <c r="I3" s="583"/>
      <c r="J3" s="583"/>
      <c r="K3" s="585" t="s">
        <v>126</v>
      </c>
      <c r="L3" s="675" t="s">
        <v>124</v>
      </c>
      <c r="M3" s="902" t="s">
        <v>61</v>
      </c>
    </row>
    <row r="4" spans="1:13" ht="24.95" customHeight="1">
      <c r="B4" s="894"/>
      <c r="C4" s="908" t="s">
        <v>814</v>
      </c>
      <c r="D4" s="913" t="s">
        <v>543</v>
      </c>
      <c r="E4" s="913" t="s">
        <v>429</v>
      </c>
      <c r="F4" s="919" t="s">
        <v>815</v>
      </c>
      <c r="G4" s="919" t="s">
        <v>817</v>
      </c>
      <c r="H4" s="919" t="s">
        <v>553</v>
      </c>
      <c r="I4" s="919" t="s">
        <v>636</v>
      </c>
      <c r="J4" s="31" t="s">
        <v>106</v>
      </c>
      <c r="K4" s="932"/>
      <c r="L4" s="105"/>
      <c r="M4" s="894"/>
    </row>
    <row r="5" spans="1:13" ht="24.95" customHeight="1">
      <c r="B5" s="903" t="s">
        <v>323</v>
      </c>
      <c r="C5" s="909"/>
      <c r="D5" s="914"/>
      <c r="E5" s="914"/>
      <c r="F5" s="920"/>
      <c r="G5" s="920"/>
      <c r="H5" s="920"/>
      <c r="I5" s="924"/>
      <c r="J5" s="928">
        <f t="shared" ref="J5:J17" si="0">SUM(C5:I5)</f>
        <v>0</v>
      </c>
      <c r="K5" s="933"/>
      <c r="L5" s="388">
        <f t="shared" ref="L5:L17" si="1">SUM(J5:K5)</f>
        <v>0</v>
      </c>
      <c r="M5" s="896"/>
    </row>
    <row r="6" spans="1:13" ht="24.95" customHeight="1">
      <c r="B6" s="904" t="s">
        <v>453</v>
      </c>
      <c r="C6" s="910"/>
      <c r="D6" s="915"/>
      <c r="E6" s="915"/>
      <c r="F6" s="921"/>
      <c r="G6" s="921"/>
      <c r="H6" s="921"/>
      <c r="I6" s="925"/>
      <c r="J6" s="929">
        <f t="shared" si="0"/>
        <v>0</v>
      </c>
      <c r="K6" s="934"/>
      <c r="L6" s="936">
        <f t="shared" si="1"/>
        <v>0</v>
      </c>
      <c r="M6" s="938"/>
    </row>
    <row r="7" spans="1:13" ht="24.95" customHeight="1">
      <c r="B7" s="905" t="s">
        <v>820</v>
      </c>
      <c r="C7" s="911"/>
      <c r="D7" s="916"/>
      <c r="E7" s="916"/>
      <c r="F7" s="922"/>
      <c r="G7" s="922"/>
      <c r="H7" s="922"/>
      <c r="I7" s="926"/>
      <c r="J7" s="930">
        <f t="shared" si="0"/>
        <v>0</v>
      </c>
      <c r="K7" s="869"/>
      <c r="L7" s="930">
        <f t="shared" si="1"/>
        <v>0</v>
      </c>
      <c r="M7" s="895"/>
    </row>
    <row r="8" spans="1:13" ht="24.95" customHeight="1">
      <c r="B8" s="905" t="s">
        <v>824</v>
      </c>
      <c r="C8" s="911"/>
      <c r="D8" s="916"/>
      <c r="E8" s="916"/>
      <c r="F8" s="922"/>
      <c r="G8" s="922"/>
      <c r="H8" s="922"/>
      <c r="I8" s="926"/>
      <c r="J8" s="930">
        <f t="shared" si="0"/>
        <v>0</v>
      </c>
      <c r="K8" s="869"/>
      <c r="L8" s="930">
        <f t="shared" si="1"/>
        <v>0</v>
      </c>
      <c r="M8" s="895"/>
    </row>
    <row r="9" spans="1:13" ht="24.95" customHeight="1">
      <c r="B9" s="905" t="s">
        <v>609</v>
      </c>
      <c r="C9" s="911"/>
      <c r="D9" s="916"/>
      <c r="E9" s="916"/>
      <c r="F9" s="922"/>
      <c r="G9" s="922"/>
      <c r="H9" s="922"/>
      <c r="I9" s="926"/>
      <c r="J9" s="930">
        <f t="shared" si="0"/>
        <v>0</v>
      </c>
      <c r="K9" s="869"/>
      <c r="L9" s="930">
        <f t="shared" si="1"/>
        <v>0</v>
      </c>
      <c r="M9" s="895"/>
    </row>
    <row r="10" spans="1:13" ht="24.95" customHeight="1">
      <c r="B10" s="905" t="s">
        <v>411</v>
      </c>
      <c r="C10" s="911"/>
      <c r="D10" s="916"/>
      <c r="E10" s="916"/>
      <c r="F10" s="922"/>
      <c r="G10" s="922"/>
      <c r="H10" s="922"/>
      <c r="I10" s="926"/>
      <c r="J10" s="930">
        <f t="shared" si="0"/>
        <v>0</v>
      </c>
      <c r="K10" s="869"/>
      <c r="L10" s="930">
        <f t="shared" si="1"/>
        <v>0</v>
      </c>
      <c r="M10" s="895"/>
    </row>
    <row r="11" spans="1:13" ht="24.95" customHeight="1">
      <c r="B11" s="905" t="s">
        <v>156</v>
      </c>
      <c r="C11" s="911"/>
      <c r="D11" s="916"/>
      <c r="E11" s="916"/>
      <c r="F11" s="922"/>
      <c r="G11" s="922"/>
      <c r="H11" s="922"/>
      <c r="I11" s="926"/>
      <c r="J11" s="930">
        <f t="shared" si="0"/>
        <v>0</v>
      </c>
      <c r="K11" s="869"/>
      <c r="L11" s="930">
        <f t="shared" si="1"/>
        <v>0</v>
      </c>
      <c r="M11" s="895"/>
    </row>
    <row r="12" spans="1:13" ht="24.95" customHeight="1">
      <c r="B12" s="905" t="s">
        <v>85</v>
      </c>
      <c r="C12" s="911"/>
      <c r="D12" s="916"/>
      <c r="E12" s="916"/>
      <c r="F12" s="922"/>
      <c r="G12" s="922"/>
      <c r="H12" s="922"/>
      <c r="I12" s="926"/>
      <c r="J12" s="930">
        <f t="shared" si="0"/>
        <v>0</v>
      </c>
      <c r="K12" s="869"/>
      <c r="L12" s="930">
        <f t="shared" si="1"/>
        <v>0</v>
      </c>
      <c r="M12" s="895"/>
    </row>
    <row r="13" spans="1:13" ht="24.95" customHeight="1">
      <c r="B13" s="905" t="s">
        <v>426</v>
      </c>
      <c r="C13" s="911"/>
      <c r="D13" s="916"/>
      <c r="E13" s="916"/>
      <c r="F13" s="922"/>
      <c r="G13" s="922"/>
      <c r="H13" s="922"/>
      <c r="I13" s="926"/>
      <c r="J13" s="930">
        <f t="shared" si="0"/>
        <v>0</v>
      </c>
      <c r="K13" s="869"/>
      <c r="L13" s="930">
        <f t="shared" si="1"/>
        <v>0</v>
      </c>
      <c r="M13" s="895"/>
    </row>
    <row r="14" spans="1:13" ht="24.95" customHeight="1">
      <c r="B14" s="905" t="s">
        <v>498</v>
      </c>
      <c r="C14" s="911"/>
      <c r="D14" s="916"/>
      <c r="E14" s="916"/>
      <c r="F14" s="922"/>
      <c r="G14" s="922"/>
      <c r="H14" s="922"/>
      <c r="I14" s="926"/>
      <c r="J14" s="930">
        <f t="shared" si="0"/>
        <v>0</v>
      </c>
      <c r="K14" s="869"/>
      <c r="L14" s="930">
        <f t="shared" si="1"/>
        <v>0</v>
      </c>
      <c r="M14" s="895"/>
    </row>
    <row r="15" spans="1:13" ht="24.95" customHeight="1">
      <c r="B15" s="906" t="s">
        <v>460</v>
      </c>
      <c r="C15" s="911"/>
      <c r="D15" s="916"/>
      <c r="E15" s="916"/>
      <c r="F15" s="922"/>
      <c r="G15" s="922"/>
      <c r="H15" s="922"/>
      <c r="I15" s="926"/>
      <c r="J15" s="930">
        <f t="shared" si="0"/>
        <v>0</v>
      </c>
      <c r="K15" s="869"/>
      <c r="L15" s="930">
        <f t="shared" si="1"/>
        <v>0</v>
      </c>
      <c r="M15" s="895"/>
    </row>
    <row r="16" spans="1:13" ht="24.95" customHeight="1">
      <c r="B16" s="905" t="s">
        <v>333</v>
      </c>
      <c r="C16" s="911"/>
      <c r="D16" s="916"/>
      <c r="E16" s="916"/>
      <c r="F16" s="922"/>
      <c r="G16" s="922"/>
      <c r="H16" s="922"/>
      <c r="I16" s="926"/>
      <c r="J16" s="930">
        <f t="shared" si="0"/>
        <v>0</v>
      </c>
      <c r="K16" s="869"/>
      <c r="L16" s="930">
        <f t="shared" si="1"/>
        <v>0</v>
      </c>
      <c r="M16" s="895"/>
    </row>
    <row r="17" spans="2:13" ht="24.95" customHeight="1">
      <c r="B17" s="907" t="s">
        <v>312</v>
      </c>
      <c r="C17" s="875"/>
      <c r="D17" s="917"/>
      <c r="E17" s="917"/>
      <c r="F17" s="923"/>
      <c r="G17" s="923"/>
      <c r="H17" s="923"/>
      <c r="I17" s="927"/>
      <c r="J17" s="928">
        <f t="shared" si="0"/>
        <v>0</v>
      </c>
      <c r="K17" s="935"/>
      <c r="L17" s="388">
        <f t="shared" si="1"/>
        <v>0</v>
      </c>
      <c r="M17" s="896"/>
    </row>
    <row r="18" spans="2:13" ht="60" customHeight="1">
      <c r="B18" s="721" t="s">
        <v>1087</v>
      </c>
      <c r="C18" s="912">
        <f t="shared" ref="C18:L18" si="2">SUM(C6:C17)</f>
        <v>0</v>
      </c>
      <c r="D18" s="918">
        <f t="shared" si="2"/>
        <v>0</v>
      </c>
      <c r="E18" s="918">
        <f t="shared" si="2"/>
        <v>0</v>
      </c>
      <c r="F18" s="918">
        <f t="shared" si="2"/>
        <v>0</v>
      </c>
      <c r="G18" s="918">
        <f t="shared" si="2"/>
        <v>0</v>
      </c>
      <c r="H18" s="918">
        <f t="shared" si="2"/>
        <v>0</v>
      </c>
      <c r="I18" s="918">
        <f t="shared" si="2"/>
        <v>0</v>
      </c>
      <c r="J18" s="931">
        <f t="shared" si="2"/>
        <v>0</v>
      </c>
      <c r="K18" s="918">
        <f t="shared" si="2"/>
        <v>0</v>
      </c>
      <c r="L18" s="937">
        <f t="shared" si="2"/>
        <v>0</v>
      </c>
      <c r="M18" s="939"/>
    </row>
  </sheetData>
  <mergeCells count="5">
    <mergeCell ref="C3:J3"/>
    <mergeCell ref="B3:B4"/>
    <mergeCell ref="K3:K4"/>
    <mergeCell ref="L3:L4"/>
    <mergeCell ref="M3:M4"/>
  </mergeCells>
  <phoneticPr fontId="1"/>
  <pageMargins left="0.25" right="0.25" top="0.75" bottom="0.75" header="0.3" footer="0.3"/>
  <pageSetup paperSize="9"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SheetLayoutView="100" workbookViewId="0">
      <selection activeCell="C10" sqref="C10"/>
    </sheetView>
  </sheetViews>
  <sheetFormatPr defaultRowHeight="18.75"/>
  <cols>
    <col min="1" max="1" width="5" style="728" customWidth="1"/>
    <col min="2" max="2" width="20.25" style="940" customWidth="1"/>
    <col min="3" max="3" width="82.125" style="728" customWidth="1"/>
    <col min="4" max="4" width="19" style="728" customWidth="1"/>
    <col min="5" max="16384" width="9" style="728" customWidth="1"/>
  </cols>
  <sheetData>
    <row r="1" spans="1:7" ht="15.75" customHeight="1">
      <c r="A1" s="728" t="s">
        <v>335</v>
      </c>
    </row>
    <row r="2" spans="1:7" ht="20.25" customHeight="1">
      <c r="A2" s="941" t="s">
        <v>1061</v>
      </c>
      <c r="B2" s="941"/>
      <c r="C2" s="941"/>
      <c r="D2" s="941"/>
    </row>
    <row r="3" spans="1:7" ht="33.75" customHeight="1">
      <c r="A3" s="81" t="s">
        <v>1062</v>
      </c>
      <c r="B3" s="81"/>
      <c r="C3" s="81"/>
      <c r="D3" s="81"/>
    </row>
    <row r="4" spans="1:7" ht="23.5" customHeight="1">
      <c r="A4" s="81"/>
      <c r="B4" s="81"/>
      <c r="C4" s="964" t="s">
        <v>1071</v>
      </c>
      <c r="D4" s="81"/>
    </row>
    <row r="5" spans="1:7" ht="26.25" customHeight="1">
      <c r="A5" s="942" t="s">
        <v>125</v>
      </c>
      <c r="B5" s="952" t="s">
        <v>1065</v>
      </c>
      <c r="C5" s="965"/>
      <c r="D5" s="970" t="s">
        <v>1055</v>
      </c>
    </row>
    <row r="6" spans="1:7" ht="26.25" customHeight="1">
      <c r="A6" s="943" t="s">
        <v>1063</v>
      </c>
      <c r="B6" s="953" t="s">
        <v>816</v>
      </c>
      <c r="C6" s="953" t="s">
        <v>89</v>
      </c>
      <c r="D6" s="971"/>
      <c r="E6" s="977"/>
      <c r="F6" s="977"/>
      <c r="G6" s="977"/>
    </row>
    <row r="7" spans="1:7" ht="26.25" customHeight="1">
      <c r="A7" s="944"/>
      <c r="B7" s="954"/>
      <c r="C7" s="955" t="s">
        <v>443</v>
      </c>
      <c r="D7" s="971"/>
      <c r="E7" s="977"/>
      <c r="F7" s="977"/>
      <c r="G7" s="977"/>
    </row>
    <row r="8" spans="1:7" ht="26.25" customHeight="1">
      <c r="A8" s="944"/>
      <c r="B8" s="954"/>
      <c r="C8" s="955" t="s">
        <v>1072</v>
      </c>
      <c r="D8" s="971"/>
      <c r="E8" s="977"/>
      <c r="F8" s="977"/>
      <c r="G8" s="977"/>
    </row>
    <row r="9" spans="1:7" ht="30.5" customHeight="1">
      <c r="A9" s="944"/>
      <c r="B9" s="955" t="s">
        <v>700</v>
      </c>
      <c r="C9" s="966" t="s">
        <v>513</v>
      </c>
      <c r="D9" s="971"/>
      <c r="E9" s="977"/>
      <c r="F9" s="977"/>
      <c r="G9" s="977"/>
    </row>
    <row r="10" spans="1:7" ht="43" customHeight="1">
      <c r="A10" s="944"/>
      <c r="B10" s="955"/>
      <c r="C10" s="966" t="s">
        <v>926</v>
      </c>
      <c r="D10" s="971"/>
      <c r="E10" s="977"/>
      <c r="F10" s="977"/>
      <c r="G10" s="977"/>
    </row>
    <row r="11" spans="1:7" ht="41.25" customHeight="1">
      <c r="A11" s="944"/>
      <c r="B11" s="955"/>
      <c r="C11" s="966" t="s">
        <v>1073</v>
      </c>
      <c r="D11" s="971"/>
      <c r="E11" s="977"/>
      <c r="F11" s="977"/>
      <c r="G11" s="977"/>
    </row>
    <row r="12" spans="1:7" ht="41" customHeight="1">
      <c r="A12" s="944"/>
      <c r="B12" s="955"/>
      <c r="C12" s="966" t="s">
        <v>714</v>
      </c>
      <c r="D12" s="971"/>
      <c r="E12" s="977"/>
      <c r="F12" s="977"/>
      <c r="G12" s="977"/>
    </row>
    <row r="13" spans="1:7" ht="40.5" customHeight="1">
      <c r="A13" s="943" t="s">
        <v>1064</v>
      </c>
      <c r="B13" s="956" t="s">
        <v>1066</v>
      </c>
      <c r="C13" s="966" t="s">
        <v>596</v>
      </c>
      <c r="D13" s="971"/>
      <c r="E13" s="977"/>
      <c r="F13" s="977"/>
      <c r="G13" s="977"/>
    </row>
    <row r="14" spans="1:7" ht="40.5" customHeight="1">
      <c r="A14" s="944"/>
      <c r="B14" s="957"/>
      <c r="C14" s="966" t="s">
        <v>1074</v>
      </c>
      <c r="D14" s="971"/>
      <c r="E14" s="977"/>
      <c r="F14" s="977"/>
      <c r="G14" s="977"/>
    </row>
    <row r="15" spans="1:7" ht="42.75" customHeight="1">
      <c r="A15" s="945"/>
      <c r="B15" s="958"/>
      <c r="C15" s="966" t="s">
        <v>1075</v>
      </c>
      <c r="D15" s="971"/>
      <c r="E15" s="977"/>
      <c r="F15" s="977"/>
      <c r="G15" s="977"/>
    </row>
    <row r="16" spans="1:7" ht="37.5" customHeight="1">
      <c r="A16" s="946" t="s">
        <v>743</v>
      </c>
      <c r="B16" s="956" t="s">
        <v>197</v>
      </c>
      <c r="C16" s="966" t="s">
        <v>1076</v>
      </c>
      <c r="D16" s="972"/>
      <c r="E16" s="977"/>
      <c r="F16" s="977"/>
      <c r="G16" s="977"/>
    </row>
    <row r="17" spans="1:7" ht="62.5" customHeight="1">
      <c r="A17" s="947"/>
      <c r="B17" s="958"/>
      <c r="C17" s="967" t="s">
        <v>680</v>
      </c>
      <c r="D17" s="973"/>
      <c r="E17" s="977"/>
      <c r="F17" s="977"/>
      <c r="G17" s="977"/>
    </row>
    <row r="18" spans="1:7" ht="32.25" customHeight="1">
      <c r="A18" s="948" t="s">
        <v>1060</v>
      </c>
      <c r="B18" s="959" t="s">
        <v>946</v>
      </c>
      <c r="C18" s="968" t="s">
        <v>672</v>
      </c>
      <c r="D18" s="974"/>
    </row>
    <row r="19" spans="1:7" ht="27" customHeight="1">
      <c r="A19" s="948"/>
      <c r="B19" s="960"/>
      <c r="C19" s="966" t="s">
        <v>92</v>
      </c>
      <c r="D19" s="974"/>
    </row>
    <row r="20" spans="1:7" ht="39" customHeight="1">
      <c r="A20" s="949" t="s">
        <v>274</v>
      </c>
      <c r="B20" s="955" t="s">
        <v>1067</v>
      </c>
      <c r="C20" s="955" t="s">
        <v>1069</v>
      </c>
      <c r="D20" s="974"/>
    </row>
    <row r="21" spans="1:7" ht="165.5" customHeight="1">
      <c r="A21" s="949"/>
      <c r="B21" s="955"/>
      <c r="C21" s="955" t="s">
        <v>84</v>
      </c>
      <c r="D21" s="975"/>
    </row>
    <row r="22" spans="1:7" ht="34.5" customHeight="1">
      <c r="A22" s="949"/>
      <c r="B22" s="955"/>
      <c r="C22" s="955" t="s">
        <v>602</v>
      </c>
      <c r="D22" s="976"/>
    </row>
    <row r="23" spans="1:7" ht="30.5" customHeight="1">
      <c r="A23" s="943" t="s">
        <v>589</v>
      </c>
      <c r="B23" s="961" t="s">
        <v>666</v>
      </c>
      <c r="C23" s="955" t="s">
        <v>1077</v>
      </c>
      <c r="D23" s="974"/>
    </row>
    <row r="24" spans="1:7" ht="58.5" customHeight="1">
      <c r="A24" s="944"/>
      <c r="B24" s="955" t="s">
        <v>372</v>
      </c>
      <c r="C24" s="956" t="s">
        <v>357</v>
      </c>
      <c r="D24" s="974"/>
    </row>
    <row r="25" spans="1:7" ht="44.5" customHeight="1">
      <c r="A25" s="950"/>
      <c r="B25" s="962" t="s">
        <v>1068</v>
      </c>
      <c r="C25" s="969" t="s">
        <v>1078</v>
      </c>
      <c r="D25" s="974"/>
    </row>
    <row r="26" spans="1:7">
      <c r="A26" s="951"/>
      <c r="B26" s="963" t="s">
        <v>1070</v>
      </c>
      <c r="C26" s="963"/>
      <c r="D26" s="963"/>
    </row>
    <row r="27" spans="1:7">
      <c r="B27" s="963"/>
      <c r="C27" s="963"/>
      <c r="D27" s="963"/>
    </row>
    <row r="28" spans="1:7">
      <c r="B28" s="963"/>
      <c r="C28" s="963"/>
      <c r="D28" s="963"/>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12289"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12290"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978" t="s">
        <v>204</v>
      </c>
    </row>
    <row r="5" spans="2:12">
      <c r="B5" t="s">
        <v>255</v>
      </c>
    </row>
    <row r="6" spans="2:12">
      <c r="B6" t="s">
        <v>252</v>
      </c>
    </row>
    <row r="7" spans="2:12">
      <c r="B7" t="s">
        <v>198</v>
      </c>
    </row>
    <row r="8" spans="2:12">
      <c r="B8" t="s">
        <v>99</v>
      </c>
    </row>
    <row r="9" spans="2:12">
      <c r="B9" t="s">
        <v>187</v>
      </c>
    </row>
    <row r="10" spans="2:12">
      <c r="B10" t="s">
        <v>265</v>
      </c>
    </row>
    <row r="13" spans="2:12">
      <c r="B13" t="s">
        <v>268</v>
      </c>
    </row>
    <row r="14" spans="2:12">
      <c r="B14" t="s">
        <v>161</v>
      </c>
      <c r="L14" s="979"/>
    </row>
    <row r="15" spans="2:12">
      <c r="B15" t="s">
        <v>273</v>
      </c>
    </row>
    <row r="16" spans="2:12">
      <c r="B16" t="s">
        <v>287</v>
      </c>
    </row>
    <row r="17" spans="2:2">
      <c r="B17" t="s">
        <v>299</v>
      </c>
    </row>
    <row r="18" spans="2:2">
      <c r="B18" t="s">
        <v>309</v>
      </c>
    </row>
    <row r="19" spans="2:2">
      <c r="B19" t="s">
        <v>319</v>
      </c>
    </row>
    <row r="20" spans="2:2">
      <c r="B20" t="s">
        <v>15</v>
      </c>
    </row>
    <row r="21" spans="2:2">
      <c r="B21" t="s">
        <v>295</v>
      </c>
    </row>
    <row r="22" spans="2:2">
      <c r="B22" t="s">
        <v>5</v>
      </c>
    </row>
    <row r="23" spans="2:2">
      <c r="B23" t="s">
        <v>215</v>
      </c>
    </row>
    <row r="26" spans="2:2">
      <c r="B26" t="s">
        <v>326</v>
      </c>
    </row>
    <row r="27" spans="2:2">
      <c r="B27" t="s">
        <v>328</v>
      </c>
    </row>
    <row r="28" spans="2:2">
      <c r="B28" t="s">
        <v>74</v>
      </c>
    </row>
    <row r="29" spans="2:2">
      <c r="B29" t="s">
        <v>105</v>
      </c>
    </row>
    <row r="30" spans="2:2">
      <c r="B30" t="s">
        <v>54</v>
      </c>
    </row>
    <row r="31" spans="2:2">
      <c r="B31" t="s">
        <v>223</v>
      </c>
    </row>
    <row r="34" spans="2:2">
      <c r="B34" t="s">
        <v>336</v>
      </c>
    </row>
    <row r="35" spans="2:2">
      <c r="B35" t="s">
        <v>60</v>
      </c>
    </row>
    <row r="36" spans="2:2">
      <c r="B36" t="s">
        <v>239</v>
      </c>
    </row>
    <row r="37" spans="2:2">
      <c r="B37" t="s">
        <v>25</v>
      </c>
    </row>
    <row r="38" spans="2:2">
      <c r="B38" t="s">
        <v>343</v>
      </c>
    </row>
    <row r="39" spans="2:2">
      <c r="B39" t="s">
        <v>264</v>
      </c>
    </row>
    <row r="42" spans="2:2">
      <c r="B42" t="s">
        <v>24</v>
      </c>
    </row>
    <row r="43" spans="2:2">
      <c r="B43" t="s">
        <v>361</v>
      </c>
    </row>
    <row r="44" spans="2:2">
      <c r="B44" t="s">
        <v>360</v>
      </c>
    </row>
    <row r="45" spans="2:2">
      <c r="B45" t="s">
        <v>367</v>
      </c>
    </row>
    <row r="46" spans="2:2">
      <c r="B46" t="s">
        <v>195</v>
      </c>
    </row>
    <row r="49" spans="2:2">
      <c r="B49" t="s">
        <v>368</v>
      </c>
    </row>
    <row r="50" spans="2:2">
      <c r="B50" t="s">
        <v>218</v>
      </c>
    </row>
    <row r="51" spans="2:2">
      <c r="B51" t="s">
        <v>384</v>
      </c>
    </row>
    <row r="52" spans="2:2">
      <c r="B52" t="s">
        <v>135</v>
      </c>
    </row>
    <row r="53" spans="2:2">
      <c r="B53" t="s">
        <v>406</v>
      </c>
    </row>
    <row r="54" spans="2:2">
      <c r="B54" t="s">
        <v>1</v>
      </c>
    </row>
    <row r="55" spans="2:2">
      <c r="B55" t="s">
        <v>168</v>
      </c>
    </row>
    <row r="56" spans="2:2">
      <c r="B56" t="s">
        <v>277</v>
      </c>
    </row>
    <row r="57" spans="2:2">
      <c r="B57" t="s">
        <v>189</v>
      </c>
    </row>
    <row r="58" spans="2:2">
      <c r="B58" t="s">
        <v>414</v>
      </c>
    </row>
    <row r="59" spans="2:2">
      <c r="B59" t="s">
        <v>418</v>
      </c>
    </row>
    <row r="62" spans="2:2">
      <c r="B62" t="s">
        <v>16</v>
      </c>
    </row>
    <row r="63" spans="2:2">
      <c r="B63" t="s">
        <v>39</v>
      </c>
    </row>
    <row r="64" spans="2:2">
      <c r="B64" t="s">
        <v>165</v>
      </c>
    </row>
    <row r="67" spans="2:3">
      <c r="B67" t="s">
        <v>66</v>
      </c>
    </row>
    <row r="68" spans="2:3">
      <c r="B68" t="s">
        <v>431</v>
      </c>
    </row>
    <row r="71" spans="2:3">
      <c r="B71" t="s">
        <v>435</v>
      </c>
    </row>
    <row r="74" spans="2:3">
      <c r="B74" t="s">
        <v>365</v>
      </c>
    </row>
    <row r="75" spans="2:3">
      <c r="B75" t="s">
        <v>322</v>
      </c>
    </row>
    <row r="76" spans="2:3">
      <c r="B76" s="728" t="s">
        <v>266</v>
      </c>
      <c r="C76" s="728"/>
    </row>
    <row r="77" spans="2:3">
      <c r="B77" s="728" t="s">
        <v>560</v>
      </c>
      <c r="C77" s="728"/>
    </row>
    <row r="78" spans="2:3">
      <c r="B78" s="728" t="s">
        <v>449</v>
      </c>
      <c r="C78" s="728"/>
    </row>
    <row r="81" spans="2:2">
      <c r="B81" t="s">
        <v>116</v>
      </c>
    </row>
    <row r="82" spans="2:2">
      <c r="B82" t="s">
        <v>48</v>
      </c>
    </row>
    <row r="83" spans="2:2">
      <c r="B83" t="s">
        <v>348</v>
      </c>
    </row>
    <row r="84" spans="2:2">
      <c r="B84" t="s">
        <v>466</v>
      </c>
    </row>
    <row r="85" spans="2:2">
      <c r="B85" t="s">
        <v>138</v>
      </c>
    </row>
    <row r="86" spans="2:2">
      <c r="B86" t="s">
        <v>344</v>
      </c>
    </row>
    <row r="87" spans="2:2">
      <c r="B87" t="s">
        <v>472</v>
      </c>
    </row>
    <row r="90" spans="2:2">
      <c r="B90" t="s">
        <v>213</v>
      </c>
    </row>
    <row r="91" spans="2:2">
      <c r="B91" t="s">
        <v>188</v>
      </c>
    </row>
    <row r="92" spans="2:2">
      <c r="B92" t="s">
        <v>70</v>
      </c>
    </row>
    <row r="93" spans="2:2">
      <c r="B93" t="s">
        <v>219</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38" t="s">
        <v>694</v>
      </c>
      <c r="C2" s="48">
        <v>2</v>
      </c>
      <c r="D2" s="55" t="s">
        <v>742</v>
      </c>
    </row>
    <row r="3" spans="2:5" ht="46.5">
      <c r="B3" s="39" t="s">
        <v>88</v>
      </c>
      <c r="C3" s="39"/>
      <c r="D3" s="39"/>
      <c r="E3" s="39"/>
    </row>
    <row r="4" spans="2:5" ht="26.25" customHeight="1">
      <c r="B4" s="40" t="s">
        <v>8</v>
      </c>
      <c r="C4" s="49"/>
      <c r="D4" s="56"/>
      <c r="E4" s="60"/>
    </row>
    <row r="5" spans="2:5" ht="26.25" customHeight="1">
      <c r="B5" s="40" t="s">
        <v>144</v>
      </c>
      <c r="C5" s="50"/>
      <c r="D5" s="57"/>
      <c r="E5" s="61"/>
    </row>
    <row r="6" spans="2:5" ht="26.25" customHeight="1">
      <c r="B6" s="40" t="s">
        <v>30</v>
      </c>
      <c r="C6" s="50"/>
      <c r="D6" s="57"/>
      <c r="E6" s="61"/>
    </row>
    <row r="7" spans="2:5" ht="26.25" customHeight="1">
      <c r="B7" s="40" t="s">
        <v>3</v>
      </c>
      <c r="C7" s="50"/>
      <c r="D7" s="57"/>
      <c r="E7" s="61"/>
    </row>
    <row r="8" spans="2:5" ht="26.25" customHeight="1">
      <c r="B8" s="40" t="s">
        <v>37</v>
      </c>
      <c r="C8" s="50"/>
      <c r="D8" s="57"/>
      <c r="E8" s="61"/>
    </row>
    <row r="9" spans="2:5" ht="26.25" customHeight="1">
      <c r="B9" s="40" t="s">
        <v>101</v>
      </c>
      <c r="C9" s="50"/>
      <c r="D9" s="57"/>
      <c r="E9" s="61"/>
    </row>
    <row r="10" spans="2:5" ht="26.25" customHeight="1">
      <c r="B10" s="40" t="s">
        <v>182</v>
      </c>
      <c r="C10" s="50"/>
      <c r="D10" s="57"/>
      <c r="E10" s="61"/>
    </row>
    <row r="11" spans="2:5" ht="26.25" customHeight="1">
      <c r="B11" s="41" t="s">
        <v>243</v>
      </c>
      <c r="C11" s="50"/>
      <c r="D11" s="57"/>
      <c r="E11" s="61"/>
    </row>
    <row r="12" spans="2:5" ht="26.25" customHeight="1">
      <c r="B12" s="41" t="s">
        <v>80</v>
      </c>
      <c r="C12" s="51"/>
      <c r="D12" s="58"/>
      <c r="E12" s="62"/>
    </row>
    <row r="13" spans="2:5" ht="18.75" customHeight="1">
      <c r="B13" s="42"/>
    </row>
    <row r="14" spans="2:5" ht="18.75" customHeight="1"/>
    <row r="15" spans="2:5" ht="21.75" customHeight="1">
      <c r="B15" s="43" t="s">
        <v>2</v>
      </c>
      <c r="C15" s="52"/>
      <c r="D15" s="59"/>
      <c r="E15" s="63" t="s">
        <v>228</v>
      </c>
    </row>
    <row r="16" spans="2:5" ht="21.75" customHeight="1">
      <c r="B16" s="44" t="s">
        <v>584</v>
      </c>
      <c r="C16" s="52"/>
      <c r="D16" s="52"/>
      <c r="E16" s="64"/>
    </row>
    <row r="17" spans="2:5" ht="21.75" customHeight="1">
      <c r="B17" s="45" t="s">
        <v>741</v>
      </c>
      <c r="C17" s="52"/>
      <c r="D17" s="52"/>
      <c r="E17" s="65"/>
    </row>
    <row r="18" spans="2:5" ht="21.75" customHeight="1">
      <c r="B18" s="45" t="str">
        <f>"◇"&amp;表紙!B2&amp;DBCS(表紙!C2-1)&amp;"年度保育所収支決算関係書類の写し(決算付属明細書を含む）"</f>
        <v>◇令和１年度保育所収支決算関係書類の写し(決算付属明細書を含む）</v>
      </c>
      <c r="C18" s="52"/>
      <c r="D18" s="52"/>
      <c r="E18" s="65"/>
    </row>
    <row r="19" spans="2:5" ht="21.75" customHeight="1">
      <c r="B19" s="45" t="str">
        <f>"◇"&amp;表紙!B2&amp;DBCS(表紙!C2)&amp;"年度保育所収支予算書の写し"</f>
        <v>◇令和２年度保育所収支予算書の写し</v>
      </c>
      <c r="C19" s="52"/>
      <c r="D19" s="52"/>
      <c r="E19" s="65"/>
    </row>
    <row r="20" spans="2:5" ht="21.75" customHeight="1">
      <c r="B20" s="45" t="s">
        <v>563</v>
      </c>
      <c r="C20" s="52"/>
      <c r="D20" s="52"/>
      <c r="E20" s="65"/>
    </row>
    <row r="21" spans="2:5" ht="21.75" customHeight="1">
      <c r="B21" s="46" t="s">
        <v>317</v>
      </c>
      <c r="C21" s="53"/>
      <c r="D21" s="53"/>
      <c r="E21" s="65"/>
    </row>
    <row r="22" spans="2:5" ht="21.75" customHeight="1">
      <c r="B22" s="47" t="s">
        <v>363</v>
      </c>
      <c r="C22" s="54"/>
      <c r="D22" s="54"/>
      <c r="E22" s="65"/>
    </row>
    <row r="23" spans="2:5" ht="21.75" customHeight="1">
      <c r="B23" s="45" t="s">
        <v>171</v>
      </c>
      <c r="C23" s="52"/>
      <c r="D23" s="52"/>
      <c r="E23" s="65"/>
    </row>
    <row r="24" spans="2:5" ht="21.75" customHeight="1">
      <c r="B24" s="45" t="s">
        <v>199</v>
      </c>
      <c r="C24" s="52"/>
      <c r="D24" s="52"/>
      <c r="E24" s="65"/>
    </row>
    <row r="25" spans="2:5" ht="21.75" customHeight="1">
      <c r="B25" s="45" t="s">
        <v>657</v>
      </c>
      <c r="C25" s="52"/>
      <c r="D25" s="52"/>
      <c r="E25" s="65"/>
    </row>
    <row r="26" spans="2:5" ht="21.75" customHeight="1">
      <c r="B26" s="45" t="s">
        <v>547</v>
      </c>
      <c r="C26" s="52"/>
      <c r="D26" s="52"/>
      <c r="E26" s="65"/>
    </row>
    <row r="27" spans="2:5" ht="21.75" customHeight="1">
      <c r="B27" s="46" t="s">
        <v>660</v>
      </c>
      <c r="C27" s="53"/>
      <c r="D27" s="53"/>
      <c r="E27" s="65"/>
    </row>
    <row r="28" spans="2:5" ht="21.75" customHeight="1">
      <c r="B28" s="47" t="s">
        <v>35</v>
      </c>
      <c r="C28" s="54"/>
      <c r="D28" s="54"/>
      <c r="E28" s="66"/>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N817"/>
  <sheetViews>
    <sheetView showGridLines="0" view="pageBreakPreview" zoomScaleSheetLayoutView="100" workbookViewId="0">
      <selection activeCell="AT9" sqref="AT9"/>
    </sheetView>
  </sheetViews>
  <sheetFormatPr defaultRowHeight="18.75"/>
  <cols>
    <col min="1" max="1" width="2" style="1" customWidth="1"/>
    <col min="2" max="2" width="4.25" style="1" customWidth="1"/>
    <col min="3" max="35" width="2.625" style="1" customWidth="1"/>
    <col min="36" max="40" width="2.625" style="67" customWidth="1"/>
    <col min="41" max="16376" width="9" style="1" customWidth="1"/>
    <col min="16377" max="16384" width="8.6640625" style="1" customWidth="1"/>
  </cols>
  <sheetData>
    <row r="2" spans="1:40">
      <c r="B2" s="76"/>
      <c r="C2" s="76"/>
    </row>
    <row r="3" spans="1:40" ht="18.75" customHeight="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0"/>
      <c r="AK3" s="80"/>
      <c r="AL3" s="80"/>
      <c r="AM3" s="80"/>
      <c r="AN3" s="80"/>
    </row>
    <row r="4" spans="1:40" ht="18.75" customHeight="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0"/>
      <c r="AK4" s="80"/>
      <c r="AL4" s="80"/>
      <c r="AM4" s="80"/>
      <c r="AN4" s="80"/>
    </row>
    <row r="5" spans="1:4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0"/>
      <c r="AK5" s="80"/>
      <c r="AL5" s="80"/>
      <c r="AM5" s="80"/>
      <c r="AN5" s="80"/>
    </row>
    <row r="6" spans="1:4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0"/>
      <c r="AK6" s="80"/>
      <c r="AL6" s="80"/>
      <c r="AM6" s="80"/>
      <c r="AN6" s="80"/>
    </row>
    <row r="7" spans="1:40" ht="15" customHeight="1">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0"/>
      <c r="AK7" s="80"/>
      <c r="AL7" s="80"/>
      <c r="AM7" s="80"/>
      <c r="AN7" s="80"/>
    </row>
    <row r="8" spans="1:40" ht="19.5">
      <c r="A8" s="69" t="s">
        <v>248</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row>
    <row r="9" spans="1:40">
      <c r="A9" s="1" t="s">
        <v>120</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40" ht="18.75" customHeight="1">
      <c r="B10" s="82" t="s">
        <v>193</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0"/>
    </row>
    <row r="11" spans="1:40" ht="18.75" customHeight="1">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450"/>
      <c r="AK11" s="492"/>
      <c r="AL11" s="492"/>
      <c r="AM11" s="492"/>
      <c r="AN11" s="525"/>
    </row>
    <row r="12" spans="1:40" ht="19.5">
      <c r="B12" s="1" t="s">
        <v>850</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J12" s="304"/>
      <c r="AK12" s="318"/>
      <c r="AL12" s="318"/>
      <c r="AM12" s="318"/>
      <c r="AN12" s="526"/>
    </row>
    <row r="13" spans="1:40">
      <c r="B13" s="1" t="s">
        <v>757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70"/>
      <c r="AJ13" s="305"/>
      <c r="AK13" s="32"/>
      <c r="AL13" s="32"/>
      <c r="AM13" s="32"/>
      <c r="AN13" s="527"/>
    </row>
    <row r="14" spans="1:40">
      <c r="B14" s="1" t="s">
        <v>395</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70"/>
      <c r="AJ14" s="305"/>
      <c r="AK14" s="32"/>
      <c r="AL14" s="32"/>
      <c r="AM14" s="32"/>
      <c r="AN14" s="527"/>
    </row>
    <row r="15" spans="1:40">
      <c r="B15" s="1" t="s">
        <v>206</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70"/>
      <c r="AJ15" s="305"/>
      <c r="AK15" s="32"/>
      <c r="AL15" s="32"/>
      <c r="AM15" s="32"/>
      <c r="AN15" s="527"/>
    </row>
    <row r="16" spans="1:40">
      <c r="B16" s="1" t="s">
        <v>261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70"/>
      <c r="AJ16" s="305"/>
      <c r="AK16" s="32"/>
      <c r="AL16" s="32"/>
      <c r="AM16" s="32"/>
      <c r="AN16" s="527"/>
    </row>
    <row r="17" spans="1:40">
      <c r="B17" s="1" t="s">
        <v>1032</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70"/>
      <c r="AJ17" s="305"/>
      <c r="AK17" s="32"/>
      <c r="AL17" s="32"/>
      <c r="AM17" s="32"/>
      <c r="AN17" s="527"/>
    </row>
    <row r="18" spans="1:40">
      <c r="B18" s="1" t="s">
        <v>329</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70"/>
      <c r="AJ18" s="305"/>
      <c r="AK18" s="32"/>
      <c r="AL18" s="32"/>
      <c r="AM18" s="32"/>
      <c r="AN18" s="527"/>
    </row>
    <row r="19" spans="1:40">
      <c r="B19" s="1" t="s">
        <v>427</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70"/>
      <c r="AJ19" s="305"/>
      <c r="AK19" s="32"/>
      <c r="AL19" s="32"/>
      <c r="AM19" s="32"/>
      <c r="AN19" s="527"/>
    </row>
    <row r="20" spans="1:40">
      <c r="B20" s="1" t="s">
        <v>671</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70"/>
      <c r="AJ20" s="305"/>
      <c r="AK20" s="32"/>
      <c r="AL20" s="32"/>
      <c r="AM20" s="32"/>
      <c r="AN20" s="527"/>
    </row>
    <row r="21" spans="1:40">
      <c r="B21" s="1" t="s">
        <v>761</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70"/>
      <c r="AJ21" s="305"/>
      <c r="AK21" s="32"/>
      <c r="AL21" s="32"/>
      <c r="AM21" s="32"/>
      <c r="AN21" s="527"/>
    </row>
    <row r="22" spans="1:40" ht="19.5">
      <c r="B22" s="1" t="s">
        <v>21</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70"/>
      <c r="AJ22" s="306"/>
      <c r="AK22" s="319"/>
      <c r="AL22" s="319"/>
      <c r="AM22" s="319"/>
      <c r="AN22" s="528"/>
    </row>
    <row r="23" spans="1:40" ht="18.75" customHeight="1">
      <c r="B23" s="82" t="s">
        <v>311</v>
      </c>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0"/>
    </row>
    <row r="24" spans="1:40" ht="19.5">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451"/>
      <c r="AK24" s="451"/>
      <c r="AL24" s="451"/>
      <c r="AM24" s="451"/>
      <c r="AN24" s="451"/>
    </row>
    <row r="25" spans="1:40" ht="19.5">
      <c r="B25" s="81" t="s">
        <v>497</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2"/>
      <c r="AI25" s="82"/>
      <c r="AJ25" s="270"/>
      <c r="AK25" s="285"/>
      <c r="AL25" s="285"/>
      <c r="AM25" s="285"/>
      <c r="AN25" s="328"/>
    </row>
    <row r="26" spans="1:40" ht="19.5">
      <c r="B26" s="82" t="s">
        <v>142</v>
      </c>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J26" s="271"/>
      <c r="AK26" s="286"/>
      <c r="AL26" s="286"/>
      <c r="AM26" s="286"/>
      <c r="AN26" s="329"/>
    </row>
    <row r="27" spans="1:40" ht="20.25">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J27" s="451"/>
      <c r="AK27" s="451"/>
      <c r="AL27" s="451"/>
      <c r="AM27" s="451"/>
      <c r="AN27" s="451"/>
    </row>
    <row r="28" spans="1:40" ht="20.25">
      <c r="B28" s="82" t="s">
        <v>856</v>
      </c>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J28" s="294"/>
      <c r="AK28" s="313"/>
      <c r="AL28" s="313"/>
      <c r="AM28" s="313"/>
      <c r="AN28" s="353"/>
    </row>
    <row r="29" spans="1:40" ht="19.5">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row>
    <row r="31" spans="1:40" ht="19.5">
      <c r="A31" s="1" t="s">
        <v>524</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40" ht="20.25">
      <c r="B32" s="1" t="s">
        <v>718</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70"/>
      <c r="AJ32" s="294"/>
      <c r="AK32" s="313"/>
      <c r="AL32" s="313"/>
      <c r="AM32" s="313"/>
      <c r="AN32" s="353"/>
    </row>
    <row r="33" spans="1:40" ht="20.25">
      <c r="B33" s="83" t="s">
        <v>747</v>
      </c>
      <c r="C33" s="83"/>
      <c r="D33" s="83"/>
      <c r="E33" s="83"/>
      <c r="F33" s="83"/>
      <c r="G33" s="83"/>
      <c r="H33" s="83"/>
      <c r="I33" s="188"/>
      <c r="J33" s="209"/>
      <c r="K33" s="225"/>
      <c r="L33" s="225"/>
      <c r="M33" s="225"/>
      <c r="N33" s="225"/>
      <c r="O33" s="225"/>
      <c r="P33" s="225"/>
      <c r="Q33" s="225"/>
      <c r="R33" s="239"/>
      <c r="S33" s="301" t="s">
        <v>9</v>
      </c>
      <c r="T33" s="83"/>
      <c r="U33" s="188"/>
      <c r="V33" s="209"/>
      <c r="W33" s="225"/>
      <c r="X33" s="225"/>
      <c r="Y33" s="225"/>
      <c r="Z33" s="225"/>
      <c r="AA33" s="225"/>
      <c r="AB33" s="225"/>
      <c r="AC33" s="225"/>
      <c r="AD33" s="225"/>
      <c r="AE33" s="225"/>
      <c r="AF33" s="225"/>
      <c r="AG33" s="239"/>
      <c r="AH33" s="67"/>
      <c r="AI33" s="67"/>
      <c r="AJ33" s="452"/>
      <c r="AK33" s="493"/>
      <c r="AL33" s="493"/>
      <c r="AM33" s="493"/>
      <c r="AN33" s="529"/>
    </row>
    <row r="34" spans="1:40" ht="18.75" customHeight="1">
      <c r="B34" s="82" t="s">
        <v>773</v>
      </c>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294"/>
      <c r="AK34" s="313"/>
      <c r="AL34" s="313"/>
      <c r="AM34" s="313"/>
      <c r="AN34" s="353"/>
    </row>
    <row r="35" spans="1:40" ht="18.7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row>
    <row r="36" spans="1:40" ht="18.75" customHeight="1">
      <c r="B36" s="82" t="s">
        <v>767</v>
      </c>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row>
    <row r="37" spans="1:40">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row>
    <row r="38" spans="1:40">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row>
    <row r="39" spans="1:40">
      <c r="A39" s="1" t="s">
        <v>398</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40" ht="19.5">
      <c r="B40" s="1" t="s">
        <v>500</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J40" s="453"/>
      <c r="AK40" s="494"/>
      <c r="AL40" s="494"/>
      <c r="AM40" s="494"/>
      <c r="AN40" s="530"/>
    </row>
    <row r="41" spans="1:40" ht="19.5">
      <c r="B41" s="1" t="s">
        <v>405</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J41" s="271"/>
      <c r="AK41" s="286"/>
      <c r="AL41" s="286"/>
      <c r="AM41" s="286"/>
      <c r="AN41" s="329"/>
    </row>
    <row r="42" spans="1:40" ht="20.25">
      <c r="B42" s="1" t="s">
        <v>235</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J42" s="454"/>
      <c r="AK42" s="495"/>
      <c r="AL42" s="495"/>
      <c r="AM42" s="495"/>
      <c r="AN42" s="531"/>
    </row>
    <row r="43" spans="1:40" ht="19.5">
      <c r="B43" s="1" t="s">
        <v>488</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J43" s="453"/>
      <c r="AK43" s="494"/>
      <c r="AL43" s="494"/>
      <c r="AM43" s="494"/>
      <c r="AN43" s="530"/>
    </row>
    <row r="44" spans="1:40">
      <c r="B44" s="1" t="s">
        <v>455</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J44" s="455"/>
      <c r="AK44" s="496"/>
      <c r="AL44" s="496"/>
      <c r="AM44" s="496"/>
      <c r="AN44" s="532"/>
    </row>
    <row r="45" spans="1:40">
      <c r="B45" s="1" t="s">
        <v>345</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J45" s="455"/>
      <c r="AK45" s="496"/>
      <c r="AL45" s="496"/>
      <c r="AM45" s="496"/>
      <c r="AN45" s="532"/>
    </row>
    <row r="46" spans="1:40">
      <c r="B46" s="1" t="s">
        <v>511</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J46" s="455"/>
      <c r="AK46" s="496"/>
      <c r="AL46" s="496"/>
      <c r="AM46" s="496"/>
      <c r="AN46" s="532"/>
    </row>
    <row r="47" spans="1:40" ht="19.5">
      <c r="B47" s="1" t="s">
        <v>428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J47" s="271"/>
      <c r="AK47" s="286"/>
      <c r="AL47" s="286"/>
      <c r="AM47" s="286"/>
      <c r="AN47" s="329"/>
    </row>
    <row r="48" spans="1:40" ht="19.5"/>
    <row r="49" spans="1:40">
      <c r="A49" s="1" t="s">
        <v>774</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40" ht="19.5" customHeight="1">
      <c r="B50" s="82" t="s">
        <v>1045</v>
      </c>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row>
    <row r="51" spans="1:40" ht="19.5">
      <c r="B51" s="1" t="s">
        <v>111</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J51" s="453"/>
      <c r="AK51" s="494"/>
      <c r="AL51" s="494"/>
      <c r="AM51" s="494"/>
      <c r="AN51" s="530"/>
    </row>
    <row r="52" spans="1:40" ht="19.5">
      <c r="B52" s="1" t="s">
        <v>407</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J52" s="455"/>
      <c r="AK52" s="496"/>
      <c r="AL52" s="496"/>
      <c r="AM52" s="496"/>
      <c r="AN52" s="532"/>
    </row>
    <row r="53" spans="1:40" ht="20.25">
      <c r="C53" s="1" t="s">
        <v>489</v>
      </c>
      <c r="AJ53" s="456"/>
      <c r="AK53" s="456"/>
      <c r="AL53" s="456"/>
      <c r="AM53" s="456"/>
      <c r="AN53" s="456"/>
    </row>
    <row r="54" spans="1:40" ht="20.25">
      <c r="B54" s="1" t="s">
        <v>858</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J54" s="455"/>
      <c r="AK54" s="496"/>
      <c r="AL54" s="496"/>
      <c r="AM54" s="496"/>
      <c r="AN54" s="532"/>
    </row>
    <row r="55" spans="1:40" ht="20.25">
      <c r="C55" s="1" t="s">
        <v>44</v>
      </c>
      <c r="G55" s="195"/>
      <c r="H55" s="211"/>
      <c r="I55" s="211"/>
      <c r="J55" s="242"/>
      <c r="K55" s="1" t="s">
        <v>581</v>
      </c>
      <c r="M55" s="195"/>
      <c r="N55" s="211"/>
      <c r="O55" s="211"/>
      <c r="P55" s="242"/>
      <c r="Q55" s="1" t="s">
        <v>304</v>
      </c>
      <c r="S55" s="195"/>
      <c r="T55" s="211"/>
      <c r="U55" s="211"/>
      <c r="V55" s="242"/>
      <c r="W55" s="1" t="s">
        <v>71</v>
      </c>
      <c r="AJ55" s="456"/>
      <c r="AK55" s="456"/>
      <c r="AL55" s="456"/>
      <c r="AM55" s="456"/>
      <c r="AN55" s="456"/>
    </row>
    <row r="56" spans="1:40" ht="18.75" customHeight="1">
      <c r="B56" s="81" t="s">
        <v>896</v>
      </c>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J56" s="227"/>
      <c r="AK56" s="241"/>
      <c r="AL56" s="241"/>
      <c r="AM56" s="241"/>
      <c r="AN56" s="247"/>
    </row>
    <row r="57" spans="1:40" ht="18.75" customHeight="1">
      <c r="B57" s="73" t="s">
        <v>373</v>
      </c>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J57" s="457"/>
      <c r="AK57" s="457"/>
      <c r="AL57" s="457"/>
      <c r="AM57" s="457"/>
      <c r="AN57" s="457"/>
    </row>
    <row r="58" spans="1:40" ht="19.5">
      <c r="B58" s="73" t="s">
        <v>794</v>
      </c>
      <c r="C58" s="73"/>
      <c r="D58" s="73"/>
      <c r="E58" s="73"/>
      <c r="F58" s="73"/>
      <c r="G58" s="73"/>
      <c r="H58" s="73"/>
      <c r="I58" s="73"/>
      <c r="J58" s="73"/>
      <c r="K58" s="73"/>
      <c r="L58" s="73"/>
      <c r="M58" s="73"/>
      <c r="N58" s="73"/>
      <c r="O58" s="73"/>
      <c r="P58" s="73"/>
      <c r="Q58" s="73"/>
      <c r="R58" s="73"/>
      <c r="S58" s="73"/>
      <c r="T58" s="73"/>
      <c r="U58" s="73"/>
      <c r="V58" s="73" t="s">
        <v>630</v>
      </c>
      <c r="W58" s="1" t="s">
        <v>795</v>
      </c>
      <c r="AA58" s="73"/>
      <c r="AB58" s="73"/>
      <c r="AC58" s="73"/>
      <c r="AD58" s="73"/>
      <c r="AE58" s="73"/>
      <c r="AF58" s="73"/>
      <c r="AG58" s="73"/>
      <c r="AH58" s="73"/>
      <c r="AJ58" s="458"/>
      <c r="AK58" s="458"/>
      <c r="AL58" s="458"/>
      <c r="AM58" s="458"/>
      <c r="AN58" s="458"/>
    </row>
    <row r="59" spans="1:40" ht="19.5">
      <c r="B59" s="1" t="s">
        <v>812</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J59" s="453"/>
      <c r="AK59" s="494"/>
      <c r="AL59" s="494"/>
      <c r="AM59" s="494"/>
      <c r="AN59" s="530"/>
    </row>
    <row r="60" spans="1:40" ht="19.5">
      <c r="B60" s="82" t="s">
        <v>288</v>
      </c>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J60" s="227"/>
      <c r="AK60" s="241"/>
      <c r="AL60" s="241"/>
      <c r="AM60" s="241"/>
      <c r="AN60" s="247"/>
    </row>
    <row r="61" spans="1:40" ht="19.5">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J61" s="459"/>
      <c r="AK61" s="459"/>
      <c r="AL61" s="459"/>
      <c r="AM61" s="459"/>
    </row>
    <row r="62" spans="1:40" ht="19.5" customHeight="1">
      <c r="B62" s="84" t="s">
        <v>378</v>
      </c>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J62" s="270"/>
      <c r="AK62" s="285"/>
      <c r="AL62" s="285"/>
      <c r="AM62" s="285"/>
      <c r="AN62" s="328"/>
    </row>
    <row r="63" spans="1:40" ht="19.5" customHeight="1">
      <c r="B63" s="84" t="s">
        <v>650</v>
      </c>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J63" s="460"/>
      <c r="AK63" s="460"/>
      <c r="AL63" s="460"/>
      <c r="AM63" s="460"/>
      <c r="AN63" s="460"/>
    </row>
    <row r="64" spans="1:40" ht="19.5">
      <c r="B64" s="73" t="s">
        <v>128</v>
      </c>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J64" s="461"/>
      <c r="AK64" s="497"/>
      <c r="AL64" s="497"/>
      <c r="AM64" s="497"/>
      <c r="AN64" s="533"/>
    </row>
    <row r="65" spans="1:40">
      <c r="B65" s="1" t="s">
        <v>339</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J65" s="354"/>
      <c r="AK65" s="162"/>
      <c r="AL65" s="162"/>
      <c r="AM65" s="162"/>
      <c r="AN65" s="367"/>
    </row>
    <row r="66" spans="1:40">
      <c r="B66" s="1" t="s">
        <v>4</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J66" s="354"/>
      <c r="AK66" s="162"/>
      <c r="AL66" s="162"/>
      <c r="AM66" s="162"/>
      <c r="AN66" s="367"/>
    </row>
    <row r="67" spans="1:40" ht="19.5">
      <c r="B67" s="73" t="s">
        <v>686</v>
      </c>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J67" s="462"/>
      <c r="AK67" s="498"/>
      <c r="AL67" s="498"/>
      <c r="AM67" s="498"/>
      <c r="AN67" s="534"/>
    </row>
    <row r="68" spans="1:40" ht="19.5">
      <c r="B68" s="73" t="s">
        <v>664</v>
      </c>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row>
    <row r="69" spans="1:40" ht="20.25">
      <c r="B69" s="1" t="s">
        <v>943</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J69" s="294"/>
      <c r="AK69" s="313"/>
      <c r="AL69" s="313"/>
      <c r="AM69" s="313"/>
      <c r="AN69" s="353"/>
    </row>
    <row r="70" spans="1:40" ht="19.5">
      <c r="B70" s="73" t="s">
        <v>1046</v>
      </c>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J70" s="459"/>
      <c r="AK70" s="459"/>
      <c r="AL70" s="459"/>
      <c r="AM70" s="459"/>
      <c r="AN70" s="459"/>
    </row>
    <row r="71" spans="1:40" ht="17.850000000000001" customHeight="1">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67"/>
    </row>
    <row r="72" spans="1:40" ht="20.25">
      <c r="B72" s="1" t="s">
        <v>379</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J72" s="294"/>
      <c r="AK72" s="313"/>
      <c r="AL72" s="313"/>
      <c r="AM72" s="313"/>
      <c r="AN72" s="353"/>
    </row>
    <row r="73" spans="1:40" ht="19.5">
      <c r="B73" s="1" t="s">
        <v>529</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40" ht="30" customHeight="1">
      <c r="A74" s="70"/>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430"/>
      <c r="AI74" s="67"/>
    </row>
    <row r="75" spans="1:40" ht="30" customHeight="1">
      <c r="A75" s="70"/>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431"/>
      <c r="AI75" s="67"/>
      <c r="AJ75" s="458"/>
      <c r="AK75" s="458"/>
      <c r="AL75" s="458"/>
      <c r="AM75" s="458"/>
      <c r="AN75" s="458"/>
    </row>
    <row r="76" spans="1:40" ht="19.5" customHeight="1">
      <c r="B76" s="88" t="s">
        <v>298</v>
      </c>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67"/>
      <c r="AJ76" s="463"/>
      <c r="AK76" s="499"/>
      <c r="AL76" s="499"/>
      <c r="AM76" s="499"/>
      <c r="AN76" s="535"/>
    </row>
    <row r="77" spans="1:40" ht="19.5" customHeight="1">
      <c r="B77" s="89" t="s">
        <v>391</v>
      </c>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67"/>
      <c r="AJ77" s="460"/>
      <c r="AK77" s="460"/>
      <c r="AL77" s="460"/>
      <c r="AM77" s="460"/>
      <c r="AN77" s="460"/>
    </row>
    <row r="78" spans="1:40" ht="19.5" customHeight="1">
      <c r="B78" s="89" t="s">
        <v>1047</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67"/>
      <c r="AJ78" s="463"/>
      <c r="AK78" s="499"/>
      <c r="AL78" s="499"/>
      <c r="AM78" s="499"/>
      <c r="AN78" s="535"/>
    </row>
    <row r="79" spans="1:40" ht="14.25" customHeight="1"/>
    <row r="80" spans="1:40">
      <c r="A80" s="1" t="s">
        <v>382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40" ht="19.5">
      <c r="B81" s="1" t="s">
        <v>842</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J81" s="271"/>
      <c r="AK81" s="286"/>
      <c r="AL81" s="286"/>
      <c r="AM81" s="286"/>
      <c r="AN81" s="329"/>
    </row>
    <row r="82" spans="1:40" ht="20.25">
      <c r="B82" s="1" t="s">
        <v>860</v>
      </c>
      <c r="AJ82" s="464"/>
      <c r="AK82" s="500"/>
      <c r="AL82" s="500"/>
      <c r="AM82" s="500"/>
      <c r="AN82" s="536"/>
    </row>
    <row r="83" spans="1:40" ht="11.25" customHeight="1"/>
    <row r="84" spans="1:40">
      <c r="A84" s="1" t="s">
        <v>183</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J84" s="465"/>
      <c r="AK84" s="465"/>
      <c r="AL84" s="465"/>
      <c r="AM84" s="465"/>
      <c r="AN84" s="465"/>
    </row>
    <row r="85" spans="1:40" ht="19.5">
      <c r="B85" s="73" t="s">
        <v>381</v>
      </c>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0"/>
      <c r="AJ85" s="464"/>
      <c r="AK85" s="500"/>
      <c r="AL85" s="500"/>
      <c r="AM85" s="500"/>
      <c r="AN85" s="536"/>
    </row>
    <row r="86" spans="1:40" ht="19.5">
      <c r="B86" s="73" t="s">
        <v>109</v>
      </c>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67"/>
      <c r="AJ86" s="270"/>
      <c r="AK86" s="285"/>
      <c r="AL86" s="285"/>
      <c r="AM86" s="285"/>
      <c r="AN86" s="328"/>
    </row>
    <row r="87" spans="1:40" ht="19.5">
      <c r="B87" s="73" t="s">
        <v>669</v>
      </c>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67"/>
      <c r="AJ87" s="271"/>
      <c r="AK87" s="286"/>
      <c r="AL87" s="286"/>
      <c r="AM87" s="286"/>
      <c r="AN87" s="329"/>
    </row>
    <row r="88" spans="1:40" ht="21.75" customHeight="1">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row>
    <row r="89" spans="1:40">
      <c r="A89" s="71" t="s">
        <v>836</v>
      </c>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row>
    <row r="90" spans="1:40">
      <c r="A90" s="1" t="s">
        <v>576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40">
      <c r="B91" s="1" t="s">
        <v>358</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40" ht="19.5">
      <c r="B92" s="90"/>
      <c r="C92" s="90"/>
      <c r="D92" s="90"/>
      <c r="E92" s="90"/>
      <c r="F92" s="90"/>
      <c r="G92" s="90"/>
      <c r="H92" s="219">
        <v>45383</v>
      </c>
      <c r="I92" s="234"/>
      <c r="J92" s="234"/>
      <c r="K92" s="234"/>
      <c r="L92" s="269"/>
      <c r="M92" s="283">
        <v>45748</v>
      </c>
      <c r="N92" s="283"/>
      <c r="O92" s="283"/>
      <c r="P92" s="283"/>
      <c r="Q92" s="283"/>
      <c r="R92" s="283">
        <v>46113</v>
      </c>
      <c r="S92" s="283"/>
      <c r="T92" s="283"/>
      <c r="U92" s="283"/>
      <c r="V92" s="283"/>
    </row>
    <row r="93" spans="1:40" ht="19.5">
      <c r="B93" s="91" t="s">
        <v>380</v>
      </c>
      <c r="C93" s="91"/>
      <c r="D93" s="91"/>
      <c r="E93" s="91"/>
      <c r="F93" s="91"/>
      <c r="G93" s="104"/>
      <c r="H93" s="220"/>
      <c r="I93" s="235"/>
      <c r="J93" s="235"/>
      <c r="K93" s="235"/>
      <c r="L93" s="235"/>
      <c r="M93" s="235"/>
      <c r="N93" s="235"/>
      <c r="O93" s="235"/>
      <c r="P93" s="235"/>
      <c r="Q93" s="235"/>
      <c r="R93" s="235"/>
      <c r="S93" s="235"/>
      <c r="T93" s="235"/>
      <c r="U93" s="235"/>
      <c r="V93" s="375"/>
    </row>
    <row r="94" spans="1:40" ht="19.5">
      <c r="B94" s="91" t="s">
        <v>535</v>
      </c>
      <c r="C94" s="91"/>
      <c r="D94" s="91"/>
      <c r="E94" s="91"/>
      <c r="F94" s="91"/>
      <c r="G94" s="104"/>
      <c r="H94" s="221"/>
      <c r="I94" s="236"/>
      <c r="J94" s="236"/>
      <c r="K94" s="236"/>
      <c r="L94" s="236"/>
      <c r="M94" s="236"/>
      <c r="N94" s="236"/>
      <c r="O94" s="236"/>
      <c r="P94" s="236"/>
      <c r="Q94" s="236"/>
      <c r="R94" s="236"/>
      <c r="S94" s="236"/>
      <c r="T94" s="236"/>
      <c r="U94" s="236"/>
      <c r="V94" s="376"/>
    </row>
    <row r="95" spans="1:40" ht="20.25">
      <c r="B95" s="92" t="s">
        <v>201</v>
      </c>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row>
    <row r="96" spans="1:40" ht="30" customHeight="1">
      <c r="B96" s="93"/>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386"/>
      <c r="AI96" s="67"/>
    </row>
    <row r="97" spans="1:40" ht="30" customHeight="1">
      <c r="B97" s="94"/>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432"/>
      <c r="AI97" s="67"/>
    </row>
    <row r="98" spans="1:40">
      <c r="C98" s="95"/>
    </row>
    <row r="99" spans="1:40" ht="19.5">
      <c r="A99" s="1" t="s">
        <v>913</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40" ht="19.5">
      <c r="B100" s="1" t="s">
        <v>349</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J100" s="453"/>
      <c r="AK100" s="494"/>
      <c r="AL100" s="494"/>
      <c r="AM100" s="494"/>
      <c r="AN100" s="530"/>
    </row>
    <row r="101" spans="1:40" ht="20.25">
      <c r="B101" s="1" t="s">
        <v>510</v>
      </c>
      <c r="C101" s="1"/>
      <c r="D101" s="1"/>
      <c r="E101" s="1"/>
      <c r="F101" s="1"/>
      <c r="G101" s="1"/>
      <c r="H101" s="1"/>
      <c r="I101" s="1"/>
      <c r="J101" s="1"/>
      <c r="K101" s="1"/>
      <c r="L101" s="70"/>
      <c r="M101" s="194"/>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466"/>
      <c r="AK101" s="466"/>
      <c r="AL101" s="466"/>
      <c r="AM101" s="466"/>
      <c r="AN101" s="537"/>
    </row>
    <row r="102" spans="1:40" ht="19.5">
      <c r="B102" s="73" t="s">
        <v>586</v>
      </c>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97"/>
      <c r="AJ102" s="455"/>
      <c r="AK102" s="496"/>
      <c r="AL102" s="496"/>
      <c r="AM102" s="496"/>
      <c r="AN102" s="532"/>
    </row>
    <row r="103" spans="1:40" ht="19.5">
      <c r="B103" s="73" t="s">
        <v>839</v>
      </c>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97"/>
      <c r="AJ103" s="271"/>
      <c r="AK103" s="286"/>
      <c r="AL103" s="286"/>
      <c r="AM103" s="286"/>
      <c r="AN103" s="329"/>
    </row>
    <row r="104" spans="1:40" ht="19.5">
      <c r="B104" s="95"/>
      <c r="C104" s="95"/>
    </row>
    <row r="105" spans="1:40" ht="19.5">
      <c r="A105" s="1" t="s">
        <v>283</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40" ht="20.25">
      <c r="B106" s="1" t="s">
        <v>571</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J106" s="294"/>
      <c r="AK106" s="313"/>
      <c r="AL106" s="313"/>
      <c r="AM106" s="313"/>
      <c r="AN106" s="353"/>
    </row>
    <row r="107" spans="1:40" ht="20.25">
      <c r="B107" s="1" t="s">
        <v>413</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J107" s="1"/>
      <c r="AK107" s="1"/>
      <c r="AL107" s="1"/>
      <c r="AM107" s="1"/>
      <c r="AN107" s="1"/>
    </row>
    <row r="108" spans="1:40" ht="20.25">
      <c r="H108" s="73" t="s">
        <v>574</v>
      </c>
      <c r="I108" s="73"/>
      <c r="J108" s="73"/>
      <c r="K108" s="73" t="s">
        <v>679</v>
      </c>
      <c r="M108" s="284"/>
      <c r="N108" s="294"/>
      <c r="O108" s="313"/>
      <c r="P108" s="313"/>
      <c r="Q108" s="313"/>
      <c r="R108" s="353"/>
      <c r="S108" s="73"/>
      <c r="T108" s="73"/>
      <c r="U108" s="73" t="s">
        <v>9</v>
      </c>
      <c r="X108" s="294"/>
      <c r="Y108" s="313"/>
      <c r="Z108" s="313"/>
      <c r="AA108" s="313"/>
      <c r="AB108" s="353"/>
      <c r="AJ108" s="1"/>
      <c r="AK108" s="1"/>
      <c r="AL108" s="1"/>
      <c r="AM108" s="1"/>
      <c r="AN108" s="1"/>
    </row>
    <row r="109" spans="1:40" ht="19.5">
      <c r="B109" s="1" t="s">
        <v>141</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40">
      <c r="B110" s="1" t="s">
        <v>152</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40">
      <c r="B111" s="1" t="s">
        <v>177</v>
      </c>
    </row>
    <row r="112" spans="1:40" ht="19.5">
      <c r="B112" s="1" t="s">
        <v>725</v>
      </c>
    </row>
    <row r="113" spans="1:40" ht="19.5">
      <c r="B113" s="1" t="s">
        <v>536</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J113" s="453"/>
      <c r="AK113" s="494"/>
      <c r="AL113" s="494"/>
      <c r="AM113" s="494"/>
      <c r="AN113" s="530"/>
    </row>
    <row r="114" spans="1:40" ht="19.5">
      <c r="B114" s="1" t="s">
        <v>802</v>
      </c>
      <c r="C114" s="95"/>
      <c r="AJ114" s="453"/>
      <c r="AK114" s="494"/>
      <c r="AL114" s="494"/>
      <c r="AM114" s="494"/>
      <c r="AN114" s="530"/>
    </row>
    <row r="115" spans="1:40" ht="19.5">
      <c r="B115" s="1" t="s">
        <v>478</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J115" s="464"/>
      <c r="AK115" s="500"/>
      <c r="AL115" s="500"/>
      <c r="AM115" s="500"/>
      <c r="AN115" s="536"/>
    </row>
    <row r="116" spans="1:40" ht="19.5">
      <c r="C116" s="95"/>
    </row>
    <row r="117" spans="1:40">
      <c r="A117" s="72" t="s">
        <v>573</v>
      </c>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row>
    <row r="118" spans="1:40">
      <c r="A118" s="72"/>
      <c r="C118" s="95"/>
      <c r="Z118" s="72"/>
      <c r="AA118" s="72"/>
    </row>
    <row r="119" spans="1:40">
      <c r="A119" s="1" t="s">
        <v>676</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40" ht="19.5">
      <c r="A120" s="72"/>
      <c r="B120" s="73" t="str">
        <f>"職員研修の状況（"&amp;'表紙①'!B2&amp;DBCS('表紙①'!C2-1)&amp;"・"&amp;DBCS('表紙①'!C2)&amp;"年度）　（表６にご記入ください。）"</f>
        <v>職員研修の状況（令和７・８年度）　（表６にご記入ください。）</v>
      </c>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J120" s="458"/>
      <c r="AK120" s="458"/>
      <c r="AL120" s="458"/>
      <c r="AM120" s="458"/>
      <c r="AN120" s="458"/>
    </row>
    <row r="121" spans="1:40" ht="19.5">
      <c r="B121" s="1" t="s">
        <v>542</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70"/>
      <c r="AJ121" s="304"/>
      <c r="AK121" s="318"/>
      <c r="AL121" s="318"/>
      <c r="AM121" s="318"/>
      <c r="AN121" s="526"/>
    </row>
    <row r="122" spans="1:40">
      <c r="B122" s="1" t="s">
        <v>545</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70"/>
      <c r="AJ122" s="305"/>
      <c r="AK122" s="32"/>
      <c r="AL122" s="32"/>
      <c r="AM122" s="32"/>
      <c r="AN122" s="527"/>
    </row>
    <row r="123" spans="1:40">
      <c r="B123" s="1" t="s">
        <v>551</v>
      </c>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70"/>
      <c r="AJ123" s="305"/>
      <c r="AK123" s="32"/>
      <c r="AL123" s="32"/>
      <c r="AM123" s="32"/>
      <c r="AN123" s="527"/>
    </row>
    <row r="124" spans="1:40">
      <c r="B124" s="73" t="s">
        <v>163</v>
      </c>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0"/>
      <c r="AJ124" s="305"/>
      <c r="AK124" s="32"/>
      <c r="AL124" s="32"/>
      <c r="AM124" s="32"/>
      <c r="AN124" s="527"/>
    </row>
    <row r="125" spans="1:40">
      <c r="B125" s="73" t="s">
        <v>852</v>
      </c>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0"/>
      <c r="AJ125" s="305"/>
      <c r="AK125" s="32"/>
      <c r="AL125" s="32"/>
      <c r="AM125" s="32"/>
      <c r="AN125" s="527"/>
    </row>
    <row r="126" spans="1:40">
      <c r="B126" s="73" t="s">
        <v>681</v>
      </c>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0"/>
      <c r="AJ126" s="305"/>
      <c r="AK126" s="32"/>
      <c r="AL126" s="32"/>
      <c r="AM126" s="32"/>
      <c r="AN126" s="527"/>
    </row>
    <row r="127" spans="1:40" ht="19.5">
      <c r="B127" s="1" t="s">
        <v>546</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70"/>
      <c r="AJ127" s="306"/>
      <c r="AK127" s="319"/>
      <c r="AL127" s="319"/>
      <c r="AM127" s="319"/>
      <c r="AN127" s="528"/>
    </row>
    <row r="128" spans="1:40" ht="20.25">
      <c r="B128" s="92" t="s">
        <v>306</v>
      </c>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row>
    <row r="129" spans="1:40" ht="30" customHeight="1">
      <c r="B129" s="93"/>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386"/>
      <c r="AI129" s="67"/>
    </row>
    <row r="130" spans="1:40" ht="30" customHeight="1">
      <c r="B130" s="94"/>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432"/>
      <c r="AI130" s="67"/>
    </row>
    <row r="131" spans="1:40" ht="20.25">
      <c r="B131" s="1" t="s">
        <v>258</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J131" s="294"/>
      <c r="AK131" s="313"/>
      <c r="AL131" s="313"/>
      <c r="AM131" s="313"/>
      <c r="AN131" s="353"/>
    </row>
    <row r="132" spans="1:40" s="68" customFormat="1" ht="17.45" customHeight="1">
      <c r="B132" s="96" t="s">
        <v>659</v>
      </c>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110"/>
      <c r="AJ132" s="110"/>
      <c r="AK132" s="110"/>
      <c r="AL132" s="110"/>
      <c r="AM132" s="110"/>
      <c r="AN132" s="110"/>
    </row>
    <row r="133" spans="1:40" ht="30" customHeight="1">
      <c r="B133" s="93"/>
      <c r="C133" s="145"/>
      <c r="D133" s="145"/>
      <c r="E133" s="145"/>
      <c r="F133" s="145"/>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386"/>
      <c r="AI133" s="67"/>
    </row>
    <row r="134" spans="1:40" ht="30" customHeight="1">
      <c r="B134" s="94"/>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432"/>
      <c r="AI134" s="67"/>
    </row>
    <row r="135" spans="1:40" s="68" customFormat="1" ht="17.45" customHeight="1">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110"/>
      <c r="AJ135" s="110"/>
      <c r="AK135" s="110"/>
      <c r="AL135" s="110"/>
      <c r="AM135" s="110"/>
      <c r="AN135" s="110"/>
    </row>
    <row r="136" spans="1:40" s="1" customFormat="1" ht="19.5">
      <c r="A136" s="1" t="s">
        <v>729</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67"/>
      <c r="AK136" s="67"/>
      <c r="AL136" s="67"/>
      <c r="AM136" s="67"/>
      <c r="AN136" s="67"/>
    </row>
    <row r="137" spans="1:40" s="1" customFormat="1" ht="19.5">
      <c r="A137" s="1"/>
      <c r="B137" s="1" t="s">
        <v>175</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453"/>
      <c r="AK137" s="494"/>
      <c r="AL137" s="494"/>
      <c r="AM137" s="494"/>
      <c r="AN137" s="530"/>
    </row>
    <row r="138" spans="1:40" s="1" customFormat="1" ht="19.5">
      <c r="A138" s="1"/>
      <c r="B138" s="1" t="s">
        <v>562</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271"/>
      <c r="AK138" s="286"/>
      <c r="AL138" s="286"/>
      <c r="AM138" s="286"/>
      <c r="AN138" s="329"/>
    </row>
    <row r="139" spans="1:40" s="1" customFormat="1" ht="20.25">
      <c r="A139" s="1"/>
      <c r="B139" s="1"/>
      <c r="C139" s="1" t="s">
        <v>872</v>
      </c>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456"/>
      <c r="AK139" s="456"/>
      <c r="AL139" s="456"/>
      <c r="AM139" s="456"/>
      <c r="AN139" s="456"/>
    </row>
    <row r="140" spans="1:40" s="1" customFormat="1" ht="20.25">
      <c r="A140" s="1"/>
      <c r="B140" s="1" t="s">
        <v>641</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271"/>
      <c r="AK140" s="286"/>
      <c r="AL140" s="286"/>
      <c r="AM140" s="286"/>
      <c r="AN140" s="329"/>
    </row>
    <row r="141" spans="1:40" s="1" customFormat="1" ht="19.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457"/>
      <c r="AK141" s="457"/>
      <c r="AL141" s="457"/>
      <c r="AM141" s="457"/>
      <c r="AN141" s="457"/>
    </row>
    <row r="142" spans="1:40" s="1" customFormat="1">
      <c r="A142" s="73" t="str">
        <f>"（７） 休所等の状況（"&amp;'表紙①'!B2&amp;DBCS('表紙①'!C2-1)&amp;"年度の状況）★確認資料：事務日誌、保育所だより等"</f>
        <v>（７） 休所等の状況（令和７年度の状況）★確認資料：事務日誌、保育所だより等</v>
      </c>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1" t="s">
        <v>172</v>
      </c>
      <c r="AC142" s="1"/>
      <c r="AD142" s="1"/>
      <c r="AE142" s="1"/>
      <c r="AF142" s="1"/>
      <c r="AG142" s="1"/>
      <c r="AH142" s="1"/>
      <c r="AI142" s="1"/>
      <c r="AJ142" s="67"/>
      <c r="AK142" s="67"/>
      <c r="AL142" s="67"/>
      <c r="AM142" s="67"/>
      <c r="AN142" s="67"/>
    </row>
    <row r="143" spans="1:40" s="1" customFormat="1" ht="20.25">
      <c r="A143" s="1"/>
      <c r="B143" s="1" t="s">
        <v>808</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16" t="s">
        <v>791</v>
      </c>
      <c r="AF143" s="416"/>
      <c r="AG143" s="416"/>
      <c r="AH143" s="416"/>
      <c r="AI143" s="443"/>
      <c r="AJ143" s="453"/>
      <c r="AK143" s="494"/>
      <c r="AL143" s="494"/>
      <c r="AM143" s="494"/>
      <c r="AN143" s="530"/>
    </row>
    <row r="144" spans="1:40" s="1" customFormat="1" ht="19.5">
      <c r="A144" s="1"/>
      <c r="B144" s="73" t="s">
        <v>905</v>
      </c>
      <c r="C144" s="73"/>
      <c r="D144" s="73"/>
      <c r="E144" s="73"/>
      <c r="F144" s="73"/>
      <c r="G144" s="73"/>
      <c r="H144" s="73"/>
      <c r="I144" s="73"/>
      <c r="J144" s="73"/>
      <c r="K144" s="73"/>
      <c r="L144" s="73"/>
      <c r="M144" s="73"/>
      <c r="N144" s="73"/>
      <c r="O144" s="73"/>
      <c r="P144" s="73"/>
      <c r="Q144" s="284"/>
      <c r="R144" s="212"/>
      <c r="S144" s="228"/>
      <c r="T144" s="228"/>
      <c r="U144" s="228"/>
      <c r="V144" s="228"/>
      <c r="W144" s="228"/>
      <c r="X144" s="228"/>
      <c r="Y144" s="228"/>
      <c r="Z144" s="228"/>
      <c r="AA144" s="228"/>
      <c r="AB144" s="228"/>
      <c r="AC144" s="228"/>
      <c r="AD144" s="228"/>
      <c r="AE144" s="228"/>
      <c r="AF144" s="228"/>
      <c r="AG144" s="228"/>
      <c r="AH144" s="228"/>
      <c r="AI144" s="228"/>
      <c r="AJ144" s="467"/>
      <c r="AK144" s="467"/>
      <c r="AL144" s="467"/>
      <c r="AM144" s="467"/>
      <c r="AN144" s="538"/>
    </row>
    <row r="145" spans="1:40" s="1" customFormat="1">
      <c r="A145" s="1"/>
      <c r="B145" s="73" t="s">
        <v>675</v>
      </c>
      <c r="C145" s="73"/>
      <c r="D145" s="73"/>
      <c r="E145" s="73"/>
      <c r="F145" s="73"/>
      <c r="G145" s="73"/>
      <c r="H145" s="73"/>
      <c r="I145" s="73"/>
      <c r="J145" s="73"/>
      <c r="K145" s="73"/>
      <c r="L145" s="73"/>
      <c r="M145" s="73"/>
      <c r="N145" s="73"/>
      <c r="O145" s="73"/>
      <c r="P145" s="73"/>
      <c r="Q145" s="284"/>
      <c r="R145" s="213"/>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539"/>
    </row>
    <row r="146" spans="1:40" s="1" customFormat="1" ht="19.5">
      <c r="A146" s="1"/>
      <c r="B146" s="73" t="s">
        <v>906</v>
      </c>
      <c r="C146" s="73"/>
      <c r="D146" s="73"/>
      <c r="E146" s="73"/>
      <c r="F146" s="73"/>
      <c r="G146" s="73"/>
      <c r="H146" s="73"/>
      <c r="I146" s="73"/>
      <c r="J146" s="73"/>
      <c r="K146" s="73"/>
      <c r="L146" s="73"/>
      <c r="M146" s="73"/>
      <c r="N146" s="73"/>
      <c r="O146" s="73"/>
      <c r="P146" s="73"/>
      <c r="Q146" s="284"/>
      <c r="R146" s="214"/>
      <c r="S146" s="230"/>
      <c r="T146" s="230"/>
      <c r="U146" s="230"/>
      <c r="V146" s="230"/>
      <c r="W146" s="230"/>
      <c r="X146" s="230"/>
      <c r="Y146" s="230"/>
      <c r="Z146" s="230"/>
      <c r="AA146" s="230"/>
      <c r="AB146" s="230"/>
      <c r="AC146" s="230"/>
      <c r="AD146" s="230"/>
      <c r="AE146" s="230"/>
      <c r="AF146" s="230"/>
      <c r="AG146" s="230"/>
      <c r="AH146" s="230"/>
      <c r="AI146" s="230"/>
      <c r="AJ146" s="468"/>
      <c r="AK146" s="468"/>
      <c r="AL146" s="468"/>
      <c r="AM146" s="468"/>
      <c r="AN146" s="540"/>
    </row>
    <row r="147" spans="1:40" s="1" customFormat="1" ht="20.25">
      <c r="A147" s="1"/>
      <c r="B147" s="73" t="s">
        <v>646</v>
      </c>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1"/>
      <c r="AJ147" s="271"/>
      <c r="AK147" s="286"/>
      <c r="AL147" s="286"/>
      <c r="AM147" s="286"/>
      <c r="AN147" s="329"/>
    </row>
    <row r="148" spans="1:40" s="1" customFormat="1" ht="20.25">
      <c r="A148" s="1"/>
      <c r="B148" s="73" t="s">
        <v>931</v>
      </c>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1"/>
      <c r="AJ148" s="67"/>
      <c r="AK148" s="67"/>
      <c r="AL148" s="67"/>
      <c r="AM148" s="67"/>
      <c r="AN148" s="67"/>
    </row>
    <row r="149" spans="1:40" s="1" customFormat="1" ht="20.25">
      <c r="A149" s="70"/>
      <c r="B149" s="98"/>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147"/>
      <c r="AA149" s="147"/>
      <c r="AB149" s="147"/>
      <c r="AC149" s="147"/>
      <c r="AD149" s="147"/>
      <c r="AE149" s="147"/>
      <c r="AF149" s="147"/>
      <c r="AG149" s="147"/>
      <c r="AH149" s="433"/>
      <c r="AI149" s="1"/>
      <c r="AJ149" s="67"/>
      <c r="AK149" s="67"/>
      <c r="AL149" s="67"/>
      <c r="AM149" s="67"/>
      <c r="AN149" s="67"/>
    </row>
    <row r="150" spans="1:40" s="1" customFormat="1" ht="6.75" customHeight="1">
      <c r="A150" s="1"/>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1"/>
      <c r="AJ150" s="469"/>
      <c r="AK150" s="469"/>
      <c r="AL150" s="469"/>
      <c r="AM150" s="469"/>
      <c r="AN150" s="469"/>
    </row>
    <row r="151" spans="1:40" s="1" customFormat="1" ht="8.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67"/>
      <c r="AK151" s="67"/>
      <c r="AL151" s="67"/>
      <c r="AM151" s="67"/>
      <c r="AN151" s="67"/>
    </row>
    <row r="152" spans="1:40" s="1" customFormat="1" ht="19.5">
      <c r="A152" s="1" t="s">
        <v>654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67"/>
      <c r="AK152" s="67"/>
      <c r="AL152" s="67"/>
      <c r="AM152" s="67"/>
      <c r="AN152" s="67"/>
    </row>
    <row r="153" spans="1:40" s="1" customFormat="1" ht="19.5">
      <c r="A153" s="1"/>
      <c r="B153" s="1" t="s">
        <v>490</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453"/>
      <c r="AK153" s="494"/>
      <c r="AL153" s="494"/>
      <c r="AM153" s="494"/>
      <c r="AN153" s="530"/>
    </row>
    <row r="154" spans="1:40" s="1" customFormat="1" ht="19.5">
      <c r="A154" s="1"/>
      <c r="B154" s="1" t="s">
        <v>316</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271"/>
      <c r="AK154" s="286"/>
      <c r="AL154" s="286"/>
      <c r="AM154" s="286"/>
      <c r="AN154" s="329"/>
    </row>
    <row r="155" spans="1:40" s="1" customFormat="1" ht="19.5">
      <c r="A155" s="1"/>
      <c r="B155" s="83" t="s">
        <v>1080</v>
      </c>
      <c r="C155" s="83"/>
      <c r="D155" s="83"/>
      <c r="E155" s="83"/>
      <c r="F155" s="83"/>
      <c r="G155" s="83"/>
      <c r="H155" s="83"/>
      <c r="I155" s="83"/>
      <c r="J155" s="83"/>
      <c r="K155" s="83"/>
      <c r="L155" s="83"/>
      <c r="M155" s="83"/>
      <c r="N155" s="83"/>
      <c r="O155" s="83"/>
      <c r="P155" s="83"/>
      <c r="Q155" s="188"/>
      <c r="R155" s="212"/>
      <c r="S155" s="228"/>
      <c r="T155" s="228"/>
      <c r="U155" s="228"/>
      <c r="V155" s="228"/>
      <c r="W155" s="228"/>
      <c r="X155" s="228"/>
      <c r="Y155" s="228"/>
      <c r="Z155" s="228"/>
      <c r="AA155" s="228"/>
      <c r="AB155" s="228"/>
      <c r="AC155" s="228"/>
      <c r="AD155" s="228"/>
      <c r="AE155" s="228"/>
      <c r="AF155" s="228"/>
      <c r="AG155" s="228"/>
      <c r="AH155" s="434"/>
      <c r="AI155" s="1"/>
      <c r="AJ155" s="67"/>
      <c r="AK155" s="67"/>
      <c r="AL155" s="67"/>
      <c r="AM155" s="67"/>
      <c r="AN155" s="67"/>
    </row>
    <row r="156" spans="1:40" s="1" customFormat="1" ht="19.5">
      <c r="A156" s="1"/>
      <c r="B156" s="83" t="s">
        <v>301</v>
      </c>
      <c r="C156" s="83"/>
      <c r="D156" s="83"/>
      <c r="E156" s="83"/>
      <c r="F156" s="83"/>
      <c r="G156" s="83"/>
      <c r="H156" s="83"/>
      <c r="I156" s="83"/>
      <c r="J156" s="83"/>
      <c r="K156" s="83"/>
      <c r="L156" s="83"/>
      <c r="M156" s="83"/>
      <c r="N156" s="83"/>
      <c r="O156" s="83"/>
      <c r="P156" s="83"/>
      <c r="Q156" s="188"/>
      <c r="R156" s="214"/>
      <c r="S156" s="230"/>
      <c r="T156" s="230"/>
      <c r="U156" s="230"/>
      <c r="V156" s="230"/>
      <c r="W156" s="230"/>
      <c r="X156" s="230"/>
      <c r="Y156" s="230"/>
      <c r="Z156" s="230"/>
      <c r="AA156" s="230"/>
      <c r="AB156" s="230"/>
      <c r="AC156" s="230"/>
      <c r="AD156" s="230"/>
      <c r="AE156" s="230"/>
      <c r="AF156" s="230"/>
      <c r="AG156" s="230"/>
      <c r="AH156" s="435"/>
      <c r="AI156" s="1"/>
      <c r="AJ156" s="67"/>
      <c r="AK156" s="67"/>
      <c r="AL156" s="67"/>
      <c r="AM156" s="67"/>
      <c r="AN156" s="67"/>
    </row>
    <row r="157" spans="1:40" s="1" customFormat="1" ht="20.25" customHeight="1">
      <c r="A157" s="1"/>
      <c r="B157" s="1" t="s">
        <v>464</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270"/>
      <c r="AK157" s="285"/>
      <c r="AL157" s="285"/>
      <c r="AM157" s="285"/>
      <c r="AN157" s="328"/>
    </row>
    <row r="158" spans="1:40" s="1" customFormat="1" ht="19.5">
      <c r="A158" s="1"/>
      <c r="B158" s="1" t="s">
        <v>830</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470"/>
      <c r="AK158" s="501"/>
      <c r="AL158" s="501"/>
      <c r="AM158" s="501"/>
      <c r="AN158" s="541"/>
    </row>
    <row r="159" spans="1:40" s="1" customFormat="1" ht="19.5">
      <c r="A159" s="1"/>
      <c r="B159" s="1"/>
      <c r="C159" s="1"/>
      <c r="D159" s="1"/>
      <c r="E159" s="1" t="s">
        <v>341</v>
      </c>
      <c r="F159" s="1"/>
      <c r="G159" s="1"/>
      <c r="H159" s="1"/>
      <c r="I159" s="1"/>
      <c r="J159" s="1"/>
      <c r="K159" s="1"/>
      <c r="L159" s="270"/>
      <c r="M159" s="285"/>
      <c r="N159" s="285"/>
      <c r="O159" s="285"/>
      <c r="P159" s="328"/>
      <c r="Q159" s="1"/>
      <c r="R159" s="1"/>
      <c r="S159" s="1"/>
      <c r="T159" s="1" t="s">
        <v>9</v>
      </c>
      <c r="U159" s="1"/>
      <c r="V159" s="1"/>
      <c r="W159" s="270"/>
      <c r="X159" s="285"/>
      <c r="Y159" s="285"/>
      <c r="Z159" s="285"/>
      <c r="AA159" s="328"/>
      <c r="AB159" s="1"/>
      <c r="AC159" s="1"/>
      <c r="AD159" s="1"/>
      <c r="AE159" s="1"/>
      <c r="AF159" s="1"/>
      <c r="AG159" s="1"/>
      <c r="AH159" s="1"/>
      <c r="AI159" s="1"/>
      <c r="AJ159" s="471"/>
      <c r="AK159" s="471"/>
      <c r="AL159" s="471"/>
      <c r="AM159" s="471"/>
      <c r="AN159" s="471"/>
    </row>
    <row r="160" spans="1:40" s="1" customFormat="1" ht="19.5">
      <c r="A160" s="1"/>
      <c r="B160" s="1"/>
      <c r="C160" s="1"/>
      <c r="D160" s="1"/>
      <c r="E160" s="1" t="s">
        <v>341</v>
      </c>
      <c r="F160" s="1"/>
      <c r="G160" s="1"/>
      <c r="H160" s="1"/>
      <c r="I160" s="1"/>
      <c r="J160" s="1"/>
      <c r="K160" s="1"/>
      <c r="L160" s="271"/>
      <c r="M160" s="286"/>
      <c r="N160" s="286"/>
      <c r="O160" s="286"/>
      <c r="P160" s="329"/>
      <c r="Q160" s="1"/>
      <c r="R160" s="1"/>
      <c r="S160" s="1"/>
      <c r="T160" s="1" t="s">
        <v>9</v>
      </c>
      <c r="U160" s="1"/>
      <c r="V160" s="1"/>
      <c r="W160" s="271"/>
      <c r="X160" s="286"/>
      <c r="Y160" s="286"/>
      <c r="Z160" s="286"/>
      <c r="AA160" s="329"/>
      <c r="AB160" s="1"/>
      <c r="AC160" s="1"/>
      <c r="AD160" s="1"/>
      <c r="AE160" s="1"/>
      <c r="AF160" s="1"/>
      <c r="AG160" s="1"/>
      <c r="AH160" s="1"/>
      <c r="AI160" s="1"/>
      <c r="AJ160" s="472"/>
      <c r="AK160" s="472"/>
      <c r="AL160" s="472"/>
      <c r="AM160" s="472"/>
      <c r="AN160" s="472"/>
    </row>
    <row r="161" spans="1:40" s="1" customFormat="1" ht="20.25">
      <c r="A161" s="1"/>
      <c r="B161" s="82" t="s">
        <v>1048</v>
      </c>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1"/>
      <c r="AJ161" s="464"/>
      <c r="AK161" s="500"/>
      <c r="AL161" s="500"/>
      <c r="AM161" s="500"/>
      <c r="AN161" s="536"/>
    </row>
    <row r="162" spans="1:40" s="1" customFormat="1" ht="20.25">
      <c r="A162" s="1"/>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1"/>
      <c r="AJ162" s="67"/>
      <c r="AK162" s="67"/>
      <c r="AL162" s="67"/>
      <c r="AM162" s="67"/>
      <c r="AN162" s="67"/>
    </row>
    <row r="163" spans="1:40" s="1" customFormat="1" ht="20.25">
      <c r="A163" s="1"/>
      <c r="B163" s="82"/>
      <c r="C163" s="82"/>
      <c r="D163" s="125" t="s">
        <v>614</v>
      </c>
      <c r="E163" s="125"/>
      <c r="F163" s="125"/>
      <c r="G163" s="125"/>
      <c r="H163" s="125"/>
      <c r="I163" s="125"/>
      <c r="J163" s="125"/>
      <c r="K163" s="125"/>
      <c r="L163" s="125"/>
      <c r="M163" s="125"/>
      <c r="N163" s="125"/>
      <c r="O163" s="194"/>
      <c r="P163" s="210"/>
      <c r="Q163" s="210"/>
      <c r="R163" s="210"/>
      <c r="S163" s="210"/>
      <c r="T163" s="210"/>
      <c r="U163" s="210"/>
      <c r="V163" s="210"/>
      <c r="W163" s="385"/>
      <c r="X163" s="390"/>
      <c r="Y163" s="390"/>
      <c r="Z163" s="390"/>
      <c r="AA163" s="390"/>
      <c r="AB163" s="390"/>
      <c r="AC163" s="82"/>
      <c r="AD163" s="82"/>
      <c r="AE163" s="82"/>
      <c r="AF163" s="82"/>
      <c r="AG163" s="82"/>
      <c r="AH163" s="82"/>
      <c r="AI163" s="1"/>
      <c r="AJ163" s="1"/>
      <c r="AK163" s="1"/>
      <c r="AL163" s="1"/>
      <c r="AM163" s="1"/>
      <c r="AN163" s="1"/>
    </row>
    <row r="164" spans="1:40" s="1" customFormat="1" ht="19.5">
      <c r="A164" s="1"/>
      <c r="B164" s="1" t="s">
        <v>310</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453"/>
      <c r="AK164" s="494"/>
      <c r="AL164" s="494"/>
      <c r="AM164" s="494"/>
      <c r="AN164" s="530"/>
    </row>
    <row r="165" spans="1:40" s="1" customFormat="1" ht="19.5">
      <c r="A165" s="1"/>
      <c r="B165" s="1" t="s">
        <v>710</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271"/>
      <c r="AK165" s="286"/>
      <c r="AL165" s="286"/>
      <c r="AM165" s="286"/>
      <c r="AN165" s="329"/>
    </row>
    <row r="166" spans="1:40" s="1" customFormat="1" ht="20.25">
      <c r="A166" s="1"/>
      <c r="B166" s="1" t="str">
        <f>"○"&amp;'表紙①'!B2&amp;DBCS('表紙①'!C2-1)&amp;"年度の苦情の状況"</f>
        <v>○令和７年度の苦情の状況</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67"/>
      <c r="AK166" s="67"/>
      <c r="AL166" s="67"/>
      <c r="AM166" s="67"/>
      <c r="AN166" s="67"/>
    </row>
    <row r="167" spans="1:40" s="1" customFormat="1" ht="19.5">
      <c r="A167" s="1"/>
      <c r="B167" s="1" t="s">
        <v>910</v>
      </c>
      <c r="C167" s="1"/>
      <c r="D167" s="1"/>
      <c r="E167" s="1"/>
      <c r="F167" s="1"/>
      <c r="G167" s="1"/>
      <c r="H167" s="1"/>
      <c r="I167" s="1"/>
      <c r="J167" s="1"/>
      <c r="K167" s="1"/>
      <c r="L167" s="1"/>
      <c r="M167" s="1"/>
      <c r="N167" s="1"/>
      <c r="O167" s="1"/>
      <c r="P167" s="1"/>
      <c r="Q167" s="70"/>
      <c r="R167" s="226"/>
      <c r="S167" s="240"/>
      <c r="T167" s="240"/>
      <c r="U167" s="246"/>
      <c r="V167" s="1" t="s">
        <v>682</v>
      </c>
      <c r="W167" s="1"/>
      <c r="X167" s="1"/>
      <c r="Y167" s="1"/>
      <c r="Z167" s="1"/>
      <c r="AA167" s="1"/>
      <c r="AB167" s="1"/>
      <c r="AC167" s="1"/>
      <c r="AD167" s="1"/>
      <c r="AE167" s="1"/>
      <c r="AF167" s="1"/>
      <c r="AG167" s="1"/>
      <c r="AH167" s="1"/>
      <c r="AI167" s="1"/>
      <c r="AJ167" s="67"/>
      <c r="AK167" s="67"/>
      <c r="AL167" s="67"/>
      <c r="AM167" s="67"/>
      <c r="AN167" s="67"/>
    </row>
    <row r="168" spans="1:40" s="1" customFormat="1">
      <c r="A168" s="1"/>
      <c r="B168" s="1" t="s">
        <v>509</v>
      </c>
      <c r="C168" s="1"/>
      <c r="D168" s="1"/>
      <c r="E168" s="1"/>
      <c r="F168" s="1"/>
      <c r="G168" s="1"/>
      <c r="H168" s="1"/>
      <c r="I168" s="1"/>
      <c r="J168" s="1"/>
      <c r="K168" s="1"/>
      <c r="L168" s="1"/>
      <c r="M168" s="1"/>
      <c r="N168" s="1"/>
      <c r="O168" s="1"/>
      <c r="P168" s="1"/>
      <c r="Q168" s="70"/>
      <c r="R168" s="354"/>
      <c r="S168" s="162"/>
      <c r="T168" s="162"/>
      <c r="U168" s="367"/>
      <c r="V168" s="1" t="s">
        <v>682</v>
      </c>
      <c r="W168" s="1"/>
      <c r="X168" s="1"/>
      <c r="Y168" s="1"/>
      <c r="Z168" s="1"/>
      <c r="AA168" s="1"/>
      <c r="AB168" s="1"/>
      <c r="AC168" s="1"/>
      <c r="AD168" s="1"/>
      <c r="AE168" s="1"/>
      <c r="AF168" s="1"/>
      <c r="AG168" s="1"/>
      <c r="AH168" s="1"/>
      <c r="AI168" s="1"/>
      <c r="AJ168" s="67"/>
      <c r="AK168" s="67"/>
      <c r="AL168" s="67"/>
      <c r="AM168" s="67"/>
      <c r="AN168" s="67"/>
    </row>
    <row r="169" spans="1:40" s="1" customFormat="1">
      <c r="A169" s="1"/>
      <c r="B169" s="1" t="s">
        <v>260</v>
      </c>
      <c r="C169" s="1"/>
      <c r="D169" s="1"/>
      <c r="E169" s="1"/>
      <c r="F169" s="1"/>
      <c r="G169" s="1"/>
      <c r="H169" s="1"/>
      <c r="I169" s="1"/>
      <c r="J169" s="1"/>
      <c r="K169" s="1"/>
      <c r="L169" s="1"/>
      <c r="M169" s="1"/>
      <c r="N169" s="1"/>
      <c r="O169" s="1"/>
      <c r="P169" s="1"/>
      <c r="Q169" s="70"/>
      <c r="R169" s="354"/>
      <c r="S169" s="162"/>
      <c r="T169" s="162"/>
      <c r="U169" s="367"/>
      <c r="V169" s="1" t="s">
        <v>682</v>
      </c>
      <c r="W169" s="1"/>
      <c r="X169" s="1"/>
      <c r="Y169" s="1"/>
      <c r="Z169" s="1"/>
      <c r="AA169" s="1"/>
      <c r="AB169" s="1"/>
      <c r="AC169" s="1"/>
      <c r="AD169" s="1"/>
      <c r="AE169" s="1"/>
      <c r="AF169" s="1"/>
      <c r="AG169" s="1"/>
      <c r="AH169" s="1"/>
      <c r="AI169" s="1"/>
      <c r="AJ169" s="67"/>
      <c r="AK169" s="67"/>
      <c r="AL169" s="67"/>
      <c r="AM169" s="67"/>
      <c r="AN169" s="67"/>
    </row>
    <row r="170" spans="1:40" s="1" customFormat="1">
      <c r="A170" s="1"/>
      <c r="B170" s="1" t="s">
        <v>629</v>
      </c>
      <c r="C170" s="1"/>
      <c r="D170" s="1"/>
      <c r="E170" s="1"/>
      <c r="F170" s="1"/>
      <c r="G170" s="1"/>
      <c r="H170" s="1"/>
      <c r="I170" s="1"/>
      <c r="J170" s="1"/>
      <c r="K170" s="1"/>
      <c r="L170" s="1"/>
      <c r="M170" s="1"/>
      <c r="N170" s="1"/>
      <c r="O170" s="1"/>
      <c r="P170" s="1"/>
      <c r="Q170" s="70"/>
      <c r="R170" s="354"/>
      <c r="S170" s="162"/>
      <c r="T170" s="162"/>
      <c r="U170" s="367"/>
      <c r="V170" s="1" t="s">
        <v>682</v>
      </c>
      <c r="W170" s="1"/>
      <c r="X170" s="1"/>
      <c r="Y170" s="1"/>
      <c r="Z170" s="1"/>
      <c r="AA170" s="1"/>
      <c r="AB170" s="1"/>
      <c r="AC170" s="1"/>
      <c r="AD170" s="1"/>
      <c r="AE170" s="1"/>
      <c r="AF170" s="1"/>
      <c r="AG170" s="1"/>
      <c r="AH170" s="1"/>
      <c r="AI170" s="1"/>
      <c r="AJ170" s="67"/>
      <c r="AK170" s="67"/>
      <c r="AL170" s="67"/>
      <c r="AM170" s="67"/>
      <c r="AN170" s="67"/>
    </row>
    <row r="171" spans="1:40" s="1" customFormat="1" ht="20.25">
      <c r="A171" s="1"/>
      <c r="B171" s="1" t="s">
        <v>202</v>
      </c>
      <c r="C171" s="1"/>
      <c r="D171" s="1"/>
      <c r="E171" s="1"/>
      <c r="F171" s="1"/>
      <c r="G171" s="1"/>
      <c r="H171" s="1"/>
      <c r="I171" s="1"/>
      <c r="J171" s="1"/>
      <c r="K171" s="1"/>
      <c r="L171" s="1"/>
      <c r="M171" s="1"/>
      <c r="N171" s="1"/>
      <c r="O171" s="1"/>
      <c r="P171" s="1"/>
      <c r="Q171" s="70"/>
      <c r="R171" s="94"/>
      <c r="S171" s="146"/>
      <c r="T171" s="146"/>
      <c r="U171" s="146"/>
      <c r="V171" s="210"/>
      <c r="W171" s="210"/>
      <c r="X171" s="210"/>
      <c r="Y171" s="210"/>
      <c r="Z171" s="210"/>
      <c r="AA171" s="210"/>
      <c r="AB171" s="210"/>
      <c r="AC171" s="210"/>
      <c r="AD171" s="210"/>
      <c r="AE171" s="210"/>
      <c r="AF171" s="210"/>
      <c r="AG171" s="210"/>
      <c r="AH171" s="210"/>
      <c r="AI171" s="210"/>
      <c r="AJ171" s="210"/>
      <c r="AK171" s="210"/>
      <c r="AL171" s="210"/>
      <c r="AM171" s="210"/>
      <c r="AN171" s="385"/>
    </row>
    <row r="172" spans="1:40" s="1" customFormat="1" ht="19.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67"/>
      <c r="AK172" s="67"/>
      <c r="AL172" s="67"/>
      <c r="AM172" s="67"/>
      <c r="AN172" s="67"/>
    </row>
    <row r="173" spans="1:40" s="1" customFormat="1" ht="19.5">
      <c r="A173" s="1" t="s">
        <v>876</v>
      </c>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67"/>
      <c r="AK173" s="67"/>
      <c r="AL173" s="67"/>
      <c r="AM173" s="67"/>
      <c r="AN173" s="67"/>
    </row>
    <row r="174" spans="1:40" s="1" customFormat="1" ht="20.25">
      <c r="A174" s="1"/>
      <c r="B174" s="1" t="s">
        <v>495</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473"/>
      <c r="AK174" s="502"/>
      <c r="AL174" s="502"/>
      <c r="AM174" s="502"/>
      <c r="AN174" s="542"/>
    </row>
    <row r="175" spans="1:40" s="1" customFormat="1" ht="20.25">
      <c r="A175" s="1"/>
      <c r="B175" s="1" t="s">
        <v>838</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473"/>
      <c r="AK175" s="502"/>
      <c r="AL175" s="502"/>
      <c r="AM175" s="502"/>
      <c r="AN175" s="542"/>
    </row>
    <row r="176" spans="1:40" s="1" customFormat="1" ht="20.25">
      <c r="A176" s="1"/>
      <c r="B176" s="99" t="s">
        <v>457</v>
      </c>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
      <c r="AJ176" s="473"/>
      <c r="AK176" s="502"/>
      <c r="AL176" s="502"/>
      <c r="AM176" s="502"/>
      <c r="AN176" s="542"/>
    </row>
    <row r="177" spans="1:40" s="1" customFormat="1" ht="20.25">
      <c r="A177" s="1"/>
      <c r="B177" s="99" t="s">
        <v>347</v>
      </c>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1"/>
      <c r="AJ177" s="469"/>
      <c r="AK177" s="469"/>
      <c r="AL177" s="469"/>
      <c r="AM177" s="469"/>
      <c r="AN177" s="469"/>
    </row>
    <row r="178" spans="1:40" s="1" customFormat="1" ht="20.25">
      <c r="A178" s="1"/>
      <c r="B178" s="100" t="s">
        <v>600</v>
      </c>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
      <c r="AJ178" s="473"/>
      <c r="AK178" s="502"/>
      <c r="AL178" s="502"/>
      <c r="AM178" s="502"/>
      <c r="AN178" s="542"/>
    </row>
    <row r="179" spans="1:40" s="1" customFormat="1" ht="19.5">
      <c r="A179" s="1"/>
      <c r="B179" s="100" t="s">
        <v>1079</v>
      </c>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
      <c r="AJ179" s="469"/>
      <c r="AK179" s="469"/>
      <c r="AL179" s="469"/>
      <c r="AM179" s="469"/>
      <c r="AN179" s="469"/>
    </row>
    <row r="180" spans="1:40" s="1" customFormat="1">
      <c r="A180" s="1"/>
      <c r="B180" s="100" t="s">
        <v>959</v>
      </c>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
      <c r="AJ180" s="469"/>
      <c r="AK180" s="469"/>
      <c r="AL180" s="469"/>
      <c r="AM180" s="469"/>
      <c r="AN180" s="469"/>
    </row>
    <row r="181" spans="1:40" s="1" customFormat="1">
      <c r="A181" s="1"/>
      <c r="B181" s="1" t="s">
        <v>882</v>
      </c>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67"/>
      <c r="AK181" s="67"/>
      <c r="AL181" s="67"/>
      <c r="AM181" s="67"/>
      <c r="AN181" s="67"/>
    </row>
    <row r="182" spans="1:40" s="1" customFormat="1">
      <c r="A182" s="1"/>
      <c r="B182" s="1" t="s">
        <v>885</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67"/>
      <c r="AK182" s="67"/>
      <c r="AL182" s="67"/>
      <c r="AM182" s="67"/>
      <c r="AN182" s="67"/>
    </row>
    <row r="183" spans="1:40" s="1" customFormat="1" ht="50.1" customHeight="1">
      <c r="A183" s="1"/>
      <c r="B183" s="93"/>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c r="AH183" s="86"/>
      <c r="AI183" s="86"/>
      <c r="AJ183" s="86"/>
      <c r="AK183" s="86"/>
      <c r="AL183" s="86"/>
      <c r="AM183" s="86"/>
      <c r="AN183" s="430"/>
    </row>
    <row r="184" spans="1:40" s="1" customFormat="1" ht="45" customHeight="1">
      <c r="A184" s="1"/>
      <c r="B184" s="101"/>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543"/>
    </row>
    <row r="185" spans="1:40" s="1" customFormat="1" ht="19.5">
      <c r="A185" s="1"/>
      <c r="B185" s="1" t="s">
        <v>911</v>
      </c>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271"/>
      <c r="AK185" s="286"/>
      <c r="AL185" s="286"/>
      <c r="AM185" s="286"/>
      <c r="AN185" s="329"/>
    </row>
    <row r="186" spans="1:40" s="1" customFormat="1" ht="20.25">
      <c r="A186" s="1"/>
      <c r="B186" s="73" t="s">
        <v>212</v>
      </c>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1"/>
      <c r="AK186" s="1"/>
      <c r="AL186" s="1"/>
      <c r="AM186" s="1"/>
      <c r="AN186" s="1"/>
    </row>
    <row r="187" spans="1:40" s="1" customFormat="1" ht="20.25">
      <c r="A187" s="1"/>
      <c r="B187" s="84" t="s">
        <v>883</v>
      </c>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1"/>
      <c r="AJ187" s="294"/>
      <c r="AK187" s="313"/>
      <c r="AL187" s="313"/>
      <c r="AM187" s="313"/>
      <c r="AN187" s="353"/>
    </row>
    <row r="188" spans="1:40" s="1" customFormat="1" ht="19.5">
      <c r="A188" s="1"/>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1"/>
      <c r="AJ188" s="1"/>
      <c r="AK188" s="1"/>
      <c r="AL188" s="1"/>
      <c r="AM188" s="1"/>
      <c r="AN188" s="1"/>
    </row>
    <row r="189" spans="1:40" s="1" customForma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67"/>
      <c r="AK189" s="67"/>
      <c r="AL189" s="67"/>
      <c r="AM189" s="67"/>
      <c r="AN189" s="67"/>
    </row>
    <row r="190" spans="1:40" s="1" customFormat="1" ht="19.5">
      <c r="A190" s="1" t="s">
        <v>879</v>
      </c>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67"/>
      <c r="AK190" s="67"/>
      <c r="AL190" s="67"/>
      <c r="AM190" s="67"/>
      <c r="AN190" s="67"/>
    </row>
    <row r="191" spans="1:40" s="1" customFormat="1" ht="20.25">
      <c r="A191" s="1"/>
      <c r="B191" s="82" t="s">
        <v>1029</v>
      </c>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1"/>
      <c r="AJ191" s="294"/>
      <c r="AK191" s="313"/>
      <c r="AL191" s="313"/>
      <c r="AM191" s="313"/>
      <c r="AN191" s="353"/>
    </row>
    <row r="192" spans="1:40" s="1" customFormat="1" ht="20.25">
      <c r="A192" s="1"/>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1"/>
      <c r="AJ192" s="67"/>
      <c r="AK192" s="67"/>
      <c r="AL192" s="67"/>
      <c r="AM192" s="67"/>
      <c r="AN192" s="67"/>
    </row>
    <row r="193" spans="1:40" s="1" customFormat="1" ht="20.25">
      <c r="A193" s="1"/>
      <c r="B193" s="1" t="s">
        <v>67</v>
      </c>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1"/>
      <c r="AJ193" s="294"/>
      <c r="AK193" s="313"/>
      <c r="AL193" s="313"/>
      <c r="AM193" s="313"/>
      <c r="AN193" s="353"/>
    </row>
    <row r="194" spans="1:40" s="1" customFormat="1" ht="19.5">
      <c r="A194" s="1"/>
      <c r="B194" s="1" t="s">
        <v>575</v>
      </c>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67"/>
      <c r="AK194" s="67"/>
      <c r="AL194" s="67"/>
      <c r="AM194" s="67"/>
      <c r="AN194" s="67"/>
    </row>
    <row r="195" spans="1:40" s="1" customFormat="1">
      <c r="A195" s="1"/>
      <c r="B195" s="1" t="s">
        <v>885</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67"/>
      <c r="AK195" s="67"/>
      <c r="AL195" s="67"/>
      <c r="AM195" s="67"/>
      <c r="AN195" s="67"/>
    </row>
    <row r="196" spans="1:40" s="1" customFormat="1" ht="45" customHeight="1">
      <c r="A196" s="1"/>
      <c r="B196" s="93"/>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430"/>
    </row>
    <row r="197" spans="1:40" s="1" customFormat="1" ht="45" customHeight="1">
      <c r="A197" s="1"/>
      <c r="B197" s="101"/>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c r="Y197" s="148"/>
      <c r="Z197" s="148"/>
      <c r="AA197" s="148"/>
      <c r="AB197" s="148"/>
      <c r="AC197" s="148"/>
      <c r="AD197" s="148"/>
      <c r="AE197" s="148"/>
      <c r="AF197" s="148"/>
      <c r="AG197" s="148"/>
      <c r="AH197" s="148"/>
      <c r="AI197" s="148"/>
      <c r="AJ197" s="87"/>
      <c r="AK197" s="87"/>
      <c r="AL197" s="87"/>
      <c r="AM197" s="87"/>
      <c r="AN197" s="431"/>
    </row>
    <row r="198" spans="1:40" s="1" customFormat="1" ht="18.75" customHeight="1">
      <c r="A198" s="1"/>
      <c r="B198" s="102" t="s">
        <v>607</v>
      </c>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422"/>
      <c r="AH198" s="422"/>
      <c r="AI198" s="422"/>
      <c r="AJ198" s="271"/>
      <c r="AK198" s="286"/>
      <c r="AL198" s="286"/>
      <c r="AM198" s="286"/>
      <c r="AN198" s="329"/>
    </row>
    <row r="199" spans="1:40" s="1" customForma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67"/>
      <c r="AK199" s="67"/>
      <c r="AL199" s="67"/>
      <c r="AM199" s="67"/>
      <c r="AN199" s="67"/>
    </row>
    <row r="200" spans="1:40" s="1" customFormat="1" ht="19.5">
      <c r="A200" s="1" t="s">
        <v>704</v>
      </c>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67"/>
      <c r="AK200" s="67"/>
      <c r="AL200" s="67"/>
      <c r="AM200" s="67"/>
      <c r="AN200" s="67"/>
    </row>
    <row r="201" spans="1:40" s="1" customFormat="1" ht="19.5">
      <c r="A201" s="1"/>
      <c r="B201" s="1" t="s">
        <v>707</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453"/>
      <c r="AK201" s="494"/>
      <c r="AL201" s="494"/>
      <c r="AM201" s="494"/>
      <c r="AN201" s="530"/>
    </row>
    <row r="202" spans="1:40" s="1" customFormat="1">
      <c r="A202" s="1"/>
      <c r="B202" s="1" t="s">
        <v>417</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455"/>
      <c r="AK202" s="496"/>
      <c r="AL202" s="496"/>
      <c r="AM202" s="496"/>
      <c r="AN202" s="532"/>
    </row>
    <row r="203" spans="1:40" s="1" customFormat="1" ht="19.5">
      <c r="A203" s="1"/>
      <c r="B203" s="1" t="s">
        <v>47</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271"/>
      <c r="AK203" s="286"/>
      <c r="AL203" s="286"/>
      <c r="AM203" s="286"/>
      <c r="AN203" s="329"/>
    </row>
    <row r="204" spans="1:40" s="1" customFormat="1" ht="19.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67"/>
      <c r="AK204" s="67"/>
      <c r="AL204" s="67"/>
      <c r="AM204" s="67"/>
      <c r="AN204" s="67"/>
    </row>
    <row r="205" spans="1:40" s="1" customFormat="1" ht="19.5">
      <c r="A205" s="69" t="s">
        <v>209</v>
      </c>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1"/>
      <c r="AJ205" s="67"/>
      <c r="AK205" s="67"/>
      <c r="AL205" s="67"/>
      <c r="AM205" s="67"/>
      <c r="AN205" s="67"/>
    </row>
    <row r="206" spans="1:40" s="1" customFormat="1">
      <c r="A206" s="72" t="s">
        <v>1041</v>
      </c>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1"/>
      <c r="AJ206" s="67"/>
      <c r="AK206" s="67"/>
      <c r="AL206" s="67"/>
      <c r="AM206" s="67"/>
      <c r="AN206" s="67"/>
    </row>
    <row r="207" spans="1:40" s="1" customFormat="1" ht="19.5">
      <c r="A207" s="1" t="s">
        <v>822</v>
      </c>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67"/>
      <c r="AK207" s="67"/>
      <c r="AL207" s="67"/>
      <c r="AM207" s="67"/>
      <c r="AN207" s="67"/>
    </row>
    <row r="208" spans="1:40" s="1" customFormat="1" ht="19.5">
      <c r="A208" s="1"/>
      <c r="B208" s="1" t="s">
        <v>708</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64"/>
      <c r="AK208" s="64"/>
      <c r="AL208" s="64"/>
      <c r="AM208" s="64"/>
      <c r="AN208" s="64"/>
    </row>
    <row r="209" spans="1:40" s="1" customFormat="1" ht="19.5">
      <c r="A209" s="1"/>
      <c r="B209" s="73" t="s">
        <v>912</v>
      </c>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1"/>
      <c r="AJ209" s="474"/>
      <c r="AK209" s="474"/>
      <c r="AL209" s="474"/>
      <c r="AM209" s="474"/>
      <c r="AN209" s="474"/>
    </row>
    <row r="210" spans="1:40" s="1" customFormat="1" ht="19.5">
      <c r="A210" s="1"/>
      <c r="B210" s="103" t="s">
        <v>192</v>
      </c>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
      <c r="AJ210" s="67"/>
      <c r="AK210" s="67"/>
      <c r="AL210" s="67"/>
      <c r="AM210" s="67"/>
      <c r="AN210" s="67"/>
    </row>
    <row r="211" spans="1:40" s="1" customFormat="1" ht="19.5">
      <c r="A211" s="1"/>
      <c r="B211" s="104" t="s">
        <v>28</v>
      </c>
      <c r="C211" s="149"/>
      <c r="D211" s="149"/>
      <c r="E211" s="185"/>
      <c r="F211" s="104" t="s">
        <v>242</v>
      </c>
      <c r="G211" s="150"/>
      <c r="H211" s="149"/>
      <c r="I211" s="149"/>
      <c r="J211" s="149"/>
      <c r="K211" s="150"/>
      <c r="L211" s="150"/>
      <c r="M211" s="149"/>
      <c r="N211" s="149"/>
      <c r="O211" s="150"/>
      <c r="P211" s="149"/>
      <c r="Q211" s="149"/>
      <c r="R211" s="149"/>
      <c r="S211" s="149"/>
      <c r="T211" s="149"/>
      <c r="U211" s="150"/>
      <c r="V211" s="149"/>
      <c r="W211" s="149"/>
      <c r="X211" s="149"/>
      <c r="Y211" s="149"/>
      <c r="Z211" s="149"/>
      <c r="AA211" s="150"/>
      <c r="AB211" s="149"/>
      <c r="AC211" s="149"/>
      <c r="AD211" s="149"/>
      <c r="AE211" s="149"/>
      <c r="AF211" s="149"/>
      <c r="AG211" s="149"/>
      <c r="AH211" s="149"/>
      <c r="AI211" s="149"/>
      <c r="AJ211" s="149"/>
      <c r="AK211" s="149"/>
      <c r="AL211" s="149"/>
      <c r="AM211" s="149"/>
      <c r="AN211" s="185"/>
    </row>
    <row r="212" spans="1:40" s="1" customFormat="1" ht="20.25">
      <c r="A212" s="1"/>
      <c r="B212" s="104" t="s">
        <v>648</v>
      </c>
      <c r="C212" s="149"/>
      <c r="D212" s="149"/>
      <c r="E212" s="149"/>
      <c r="F212" s="190"/>
      <c r="G212" s="203" t="s">
        <v>587</v>
      </c>
      <c r="H212" s="222" t="s">
        <v>95</v>
      </c>
      <c r="I212" s="237"/>
      <c r="J212" s="243"/>
      <c r="K212" s="209"/>
      <c r="L212" s="239"/>
      <c r="M212" s="222" t="s">
        <v>527</v>
      </c>
      <c r="N212" s="243"/>
      <c r="O212" s="203" t="s">
        <v>587</v>
      </c>
      <c r="P212" s="330" t="s">
        <v>954</v>
      </c>
      <c r="Q212" s="123"/>
      <c r="R212" s="123"/>
      <c r="S212" s="123"/>
      <c r="T212" s="355"/>
      <c r="U212" s="300" t="s">
        <v>587</v>
      </c>
      <c r="V212" s="330" t="s">
        <v>804</v>
      </c>
      <c r="W212" s="123"/>
      <c r="X212" s="123"/>
      <c r="Y212" s="123"/>
      <c r="Z212" s="355"/>
      <c r="AA212" s="300" t="s">
        <v>587</v>
      </c>
      <c r="AB212" s="330" t="s">
        <v>157</v>
      </c>
      <c r="AC212" s="123"/>
      <c r="AD212" s="123"/>
      <c r="AE212" s="123"/>
      <c r="AF212" s="123"/>
      <c r="AG212" s="123"/>
      <c r="AH212" s="123"/>
      <c r="AI212" s="123"/>
      <c r="AJ212" s="123"/>
      <c r="AK212" s="123"/>
      <c r="AL212" s="123"/>
      <c r="AM212" s="123"/>
      <c r="AN212" s="544"/>
    </row>
    <row r="213" spans="1:40" s="1" customFormat="1" ht="20.25">
      <c r="A213" s="1"/>
      <c r="B213" s="105" t="s">
        <v>75</v>
      </c>
      <c r="C213" s="150"/>
      <c r="D213" s="150"/>
      <c r="E213" s="186"/>
      <c r="F213" s="190"/>
      <c r="G213" s="204" t="s">
        <v>587</v>
      </c>
      <c r="H213" s="223" t="s">
        <v>746</v>
      </c>
      <c r="I213" s="73"/>
      <c r="J213" s="73"/>
      <c r="K213" s="73"/>
      <c r="L213" s="73"/>
      <c r="M213" s="73"/>
      <c r="N213" s="123" t="s">
        <v>857</v>
      </c>
      <c r="O213" s="206" t="s">
        <v>587</v>
      </c>
      <c r="P213" s="330" t="s">
        <v>929</v>
      </c>
      <c r="Q213" s="123"/>
      <c r="R213" s="355"/>
      <c r="S213" s="254" t="s">
        <v>587</v>
      </c>
      <c r="T213" s="365" t="s">
        <v>254</v>
      </c>
      <c r="U213" s="368"/>
      <c r="V213" s="377"/>
      <c r="W213" s="254" t="s">
        <v>587</v>
      </c>
      <c r="X213" s="391" t="s">
        <v>10</v>
      </c>
      <c r="Y213" s="393"/>
      <c r="Z213" s="393"/>
      <c r="AA213" s="393"/>
      <c r="AB213" s="123" t="s">
        <v>145</v>
      </c>
      <c r="AC213" s="254" t="s">
        <v>587</v>
      </c>
      <c r="AD213" s="330" t="s">
        <v>865</v>
      </c>
      <c r="AE213" s="123"/>
      <c r="AF213" s="123"/>
      <c r="AG213" s="123"/>
      <c r="AH213" s="123"/>
      <c r="AI213" s="123"/>
      <c r="AJ213" s="123"/>
      <c r="AK213" s="123"/>
      <c r="AL213" s="123"/>
      <c r="AM213" s="123"/>
      <c r="AN213" s="544"/>
    </row>
    <row r="214" spans="1:40" s="1" customFormat="1" ht="20.25">
      <c r="A214" s="1"/>
      <c r="B214" s="106"/>
      <c r="C214" s="151"/>
      <c r="D214" s="151"/>
      <c r="E214" s="187"/>
      <c r="F214" s="191"/>
      <c r="G214" s="205" t="s">
        <v>587</v>
      </c>
      <c r="H214" s="224" t="s">
        <v>572</v>
      </c>
      <c r="I214" s="238"/>
      <c r="J214" s="244"/>
      <c r="K214" s="254" t="s">
        <v>587</v>
      </c>
      <c r="L214" s="272" t="s">
        <v>733</v>
      </c>
      <c r="M214" s="73"/>
      <c r="N214" s="295"/>
      <c r="O214" s="314"/>
      <c r="P214" s="254" t="s">
        <v>587</v>
      </c>
      <c r="Q214" s="272" t="s">
        <v>939</v>
      </c>
      <c r="R214" s="73"/>
      <c r="S214" s="295"/>
      <c r="T214" s="314"/>
      <c r="U214" s="254" t="s">
        <v>587</v>
      </c>
      <c r="V214" s="223" t="s">
        <v>949</v>
      </c>
      <c r="W214" s="295"/>
      <c r="X214" s="295"/>
      <c r="Y214" s="314"/>
      <c r="Z214" s="254" t="s">
        <v>587</v>
      </c>
      <c r="AA214" s="223" t="s">
        <v>647</v>
      </c>
      <c r="AB214" s="238"/>
      <c r="AC214" s="238"/>
      <c r="AD214" s="244" t="s">
        <v>857</v>
      </c>
      <c r="AE214" s="194"/>
      <c r="AF214" s="210"/>
      <c r="AG214" s="210"/>
      <c r="AH214" s="210"/>
      <c r="AI214" s="210"/>
      <c r="AJ214" s="210"/>
      <c r="AK214" s="210"/>
      <c r="AL214" s="210"/>
      <c r="AM214" s="385"/>
      <c r="AN214" s="187" t="s">
        <v>145</v>
      </c>
    </row>
    <row r="215" spans="1:40" s="1" customFormat="1" ht="20.25">
      <c r="A215" s="1"/>
      <c r="B215" s="104" t="s">
        <v>452</v>
      </c>
      <c r="C215" s="149"/>
      <c r="D215" s="149"/>
      <c r="E215" s="185"/>
      <c r="F215" s="44"/>
      <c r="G215" s="206" t="s">
        <v>587</v>
      </c>
      <c r="H215" s="224" t="s">
        <v>282</v>
      </c>
      <c r="I215" s="238"/>
      <c r="J215" s="238"/>
      <c r="K215" s="238"/>
      <c r="L215" s="244"/>
      <c r="M215" s="254" t="s">
        <v>587</v>
      </c>
      <c r="N215" s="224" t="s">
        <v>485</v>
      </c>
      <c r="O215" s="238"/>
      <c r="P215" s="238"/>
      <c r="Q215" s="244"/>
      <c r="R215" s="254" t="s">
        <v>587</v>
      </c>
      <c r="S215" s="224" t="s">
        <v>980</v>
      </c>
      <c r="T215" s="238"/>
      <c r="U215" s="244"/>
      <c r="V215" s="254" t="s">
        <v>587</v>
      </c>
      <c r="W215" s="224" t="s">
        <v>257</v>
      </c>
      <c r="X215" s="238"/>
      <c r="Y215" s="238"/>
      <c r="Z215" s="244"/>
      <c r="AA215" s="254" t="s">
        <v>587</v>
      </c>
      <c r="AB215" s="224" t="s">
        <v>1018</v>
      </c>
      <c r="AC215" s="238"/>
      <c r="AD215" s="238"/>
      <c r="AE215" s="238"/>
      <c r="AF215" s="238"/>
      <c r="AG215" s="238"/>
      <c r="AH215" s="238"/>
      <c r="AI215" s="238"/>
      <c r="AJ215" s="238"/>
      <c r="AK215" s="238"/>
      <c r="AL215" s="238"/>
      <c r="AM215" s="238"/>
      <c r="AN215" s="545"/>
    </row>
    <row r="216" spans="1:40" s="1" customFormat="1" ht="17.25" customHeight="1">
      <c r="A216" s="1"/>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1"/>
      <c r="AJ216" s="67"/>
      <c r="AK216" s="67"/>
      <c r="AL216" s="67"/>
      <c r="AM216" s="67"/>
      <c r="AN216" s="67"/>
    </row>
    <row r="217" spans="1:40" s="1" customFormat="1" ht="19.5">
      <c r="A217" s="1"/>
      <c r="B217" s="73" t="s">
        <v>915</v>
      </c>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1"/>
      <c r="AJ217" s="67"/>
      <c r="AK217" s="67"/>
      <c r="AL217" s="67"/>
      <c r="AM217" s="67"/>
      <c r="AN217" s="67"/>
    </row>
    <row r="218" spans="1:40" s="1" customFormat="1">
      <c r="A218" s="1"/>
      <c r="B218" s="107" t="s">
        <v>231</v>
      </c>
      <c r="C218" s="152"/>
      <c r="D218" s="152"/>
      <c r="E218" s="152"/>
      <c r="F218" s="152"/>
      <c r="G218" s="152"/>
      <c r="H218" s="152"/>
      <c r="I218" s="152"/>
      <c r="J218" s="152"/>
      <c r="K218" s="152"/>
      <c r="L218" s="152"/>
      <c r="M218" s="152" t="s">
        <v>41</v>
      </c>
      <c r="N218" s="152"/>
      <c r="O218" s="152"/>
      <c r="P218" s="152"/>
      <c r="Q218" s="152"/>
      <c r="R218" s="152"/>
      <c r="S218" s="152"/>
      <c r="T218" s="152"/>
      <c r="U218" s="152"/>
      <c r="V218" s="152"/>
      <c r="W218" s="152"/>
      <c r="X218" s="152"/>
      <c r="Y218" s="394" t="s">
        <v>483</v>
      </c>
      <c r="Z218" s="403"/>
      <c r="AA218" s="403"/>
      <c r="AB218" s="403"/>
      <c r="AC218" s="413"/>
      <c r="AD218" s="152" t="s">
        <v>115</v>
      </c>
      <c r="AE218" s="152"/>
      <c r="AF218" s="152"/>
      <c r="AG218" s="152"/>
      <c r="AH218" s="152"/>
      <c r="AI218" s="152"/>
      <c r="AJ218" s="152"/>
      <c r="AK218" s="152"/>
      <c r="AL218" s="152"/>
      <c r="AM218" s="152"/>
      <c r="AN218" s="546"/>
    </row>
    <row r="219" spans="1:40" s="1" customFormat="1">
      <c r="A219" s="1"/>
      <c r="B219" s="108" t="s">
        <v>699</v>
      </c>
      <c r="C219" s="153"/>
      <c r="D219" s="153"/>
      <c r="E219" s="153"/>
      <c r="F219" s="153"/>
      <c r="G219" s="153"/>
      <c r="H219" s="153"/>
      <c r="I219" s="153"/>
      <c r="J219" s="153"/>
      <c r="K219" s="153"/>
      <c r="L219" s="153"/>
      <c r="M219" s="287" t="s">
        <v>643</v>
      </c>
      <c r="N219" s="287"/>
      <c r="O219" s="287"/>
      <c r="P219" s="287"/>
      <c r="Q219" s="287"/>
      <c r="R219" s="287"/>
      <c r="S219" s="287"/>
      <c r="T219" s="287"/>
      <c r="U219" s="287"/>
      <c r="V219" s="287"/>
      <c r="W219" s="287"/>
      <c r="X219" s="287"/>
      <c r="Y219" s="32"/>
      <c r="Z219" s="32"/>
      <c r="AA219" s="32"/>
      <c r="AB219" s="32"/>
      <c r="AC219" s="32"/>
      <c r="AD219" s="414"/>
      <c r="AE219" s="417"/>
      <c r="AF219" s="417"/>
      <c r="AG219" s="417"/>
      <c r="AH219" s="417"/>
      <c r="AI219" s="417"/>
      <c r="AJ219" s="417"/>
      <c r="AK219" s="417"/>
      <c r="AL219" s="417"/>
      <c r="AM219" s="417"/>
      <c r="AN219" s="547"/>
    </row>
    <row r="220" spans="1:40" s="1" customFormat="1">
      <c r="A220" s="1"/>
      <c r="B220" s="108" t="s">
        <v>902</v>
      </c>
      <c r="C220" s="153"/>
      <c r="D220" s="153"/>
      <c r="E220" s="153"/>
      <c r="F220" s="153"/>
      <c r="G220" s="153"/>
      <c r="H220" s="153"/>
      <c r="I220" s="153"/>
      <c r="J220" s="153"/>
      <c r="K220" s="153"/>
      <c r="L220" s="153"/>
      <c r="M220" s="287" t="s">
        <v>643</v>
      </c>
      <c r="N220" s="287"/>
      <c r="O220" s="287"/>
      <c r="P220" s="287"/>
      <c r="Q220" s="287"/>
      <c r="R220" s="287"/>
      <c r="S220" s="287"/>
      <c r="T220" s="287"/>
      <c r="U220" s="287"/>
      <c r="V220" s="287"/>
      <c r="W220" s="287"/>
      <c r="X220" s="287"/>
      <c r="Y220" s="32"/>
      <c r="Z220" s="32"/>
      <c r="AA220" s="32"/>
      <c r="AB220" s="32"/>
      <c r="AC220" s="32"/>
      <c r="AD220" s="414"/>
      <c r="AE220" s="417"/>
      <c r="AF220" s="417"/>
      <c r="AG220" s="417"/>
      <c r="AH220" s="417"/>
      <c r="AI220" s="417"/>
      <c r="AJ220" s="417"/>
      <c r="AK220" s="417"/>
      <c r="AL220" s="417"/>
      <c r="AM220" s="417"/>
      <c r="AN220" s="547"/>
    </row>
    <row r="221" spans="1:40" s="1" customFormat="1" ht="19.5">
      <c r="A221" s="1"/>
      <c r="B221" s="109" t="s">
        <v>104</v>
      </c>
      <c r="C221" s="154"/>
      <c r="D221" s="154"/>
      <c r="E221" s="154"/>
      <c r="F221" s="154"/>
      <c r="G221" s="154"/>
      <c r="H221" s="154"/>
      <c r="I221" s="154"/>
      <c r="J221" s="154"/>
      <c r="K221" s="154"/>
      <c r="L221" s="154"/>
      <c r="M221" s="288" t="s">
        <v>643</v>
      </c>
      <c r="N221" s="288"/>
      <c r="O221" s="288"/>
      <c r="P221" s="288"/>
      <c r="Q221" s="288"/>
      <c r="R221" s="288"/>
      <c r="S221" s="288"/>
      <c r="T221" s="288"/>
      <c r="U221" s="288"/>
      <c r="V221" s="288"/>
      <c r="W221" s="288"/>
      <c r="X221" s="288"/>
      <c r="Y221" s="395"/>
      <c r="Z221" s="395"/>
      <c r="AA221" s="395"/>
      <c r="AB221" s="395"/>
      <c r="AC221" s="395"/>
      <c r="AD221" s="415"/>
      <c r="AE221" s="418"/>
      <c r="AF221" s="418"/>
      <c r="AG221" s="418"/>
      <c r="AH221" s="418"/>
      <c r="AI221" s="418"/>
      <c r="AJ221" s="418"/>
      <c r="AK221" s="418"/>
      <c r="AL221" s="418"/>
      <c r="AM221" s="418"/>
      <c r="AN221" s="548"/>
    </row>
    <row r="222" spans="1:40" s="1" customFormat="1" ht="17.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67"/>
      <c r="AK222" s="67"/>
      <c r="AL222" s="67"/>
      <c r="AM222" s="67"/>
      <c r="AN222" s="67"/>
    </row>
    <row r="223" spans="1:40" s="1" customFormat="1">
      <c r="A223" s="1" t="s">
        <v>880</v>
      </c>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67"/>
      <c r="AK223" s="67"/>
      <c r="AL223" s="67"/>
      <c r="AM223" s="67"/>
      <c r="AN223" s="67"/>
    </row>
    <row r="224" spans="1:40" s="1" customFormat="1" ht="19.5">
      <c r="A224" s="1"/>
      <c r="B224" s="73" t="s">
        <v>916</v>
      </c>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1"/>
      <c r="AJ224" s="458"/>
      <c r="AK224" s="458"/>
      <c r="AL224" s="458"/>
      <c r="AM224" s="458"/>
      <c r="AN224" s="458"/>
    </row>
    <row r="225" spans="2:40" s="1" customFormat="1" ht="19.5">
      <c r="B225" s="73" t="s">
        <v>762</v>
      </c>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1"/>
      <c r="AJ225" s="475"/>
      <c r="AK225" s="503"/>
      <c r="AL225" s="503"/>
      <c r="AM225" s="503"/>
      <c r="AN225" s="549"/>
    </row>
    <row r="226" spans="2:40" s="1" customFormat="1">
      <c r="B226" s="73" t="s">
        <v>917</v>
      </c>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1"/>
      <c r="AJ226" s="455"/>
      <c r="AK226" s="496"/>
      <c r="AL226" s="496"/>
      <c r="AM226" s="496"/>
      <c r="AN226" s="532"/>
    </row>
    <row r="227" spans="2:40" s="1" customFormat="1">
      <c r="B227" s="73" t="s">
        <v>716</v>
      </c>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1"/>
      <c r="AJ227" s="455"/>
      <c r="AK227" s="496"/>
      <c r="AL227" s="496"/>
      <c r="AM227" s="496"/>
      <c r="AN227" s="532"/>
    </row>
    <row r="228" spans="2:40" s="1" customFormat="1">
      <c r="B228" s="73" t="s">
        <v>920</v>
      </c>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1"/>
      <c r="AJ228" s="455"/>
      <c r="AK228" s="496"/>
      <c r="AL228" s="496"/>
      <c r="AM228" s="496"/>
      <c r="AN228" s="532"/>
    </row>
    <row r="229" spans="2:40" s="1" customFormat="1" ht="19.5">
      <c r="B229" s="73" t="s">
        <v>781</v>
      </c>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1"/>
      <c r="AJ229" s="271"/>
      <c r="AK229" s="286"/>
      <c r="AL229" s="286"/>
      <c r="AM229" s="286"/>
      <c r="AN229" s="329"/>
    </row>
    <row r="230" spans="2:40" s="1" customFormat="1" ht="16.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67"/>
      <c r="AK230" s="67"/>
      <c r="AL230" s="67"/>
      <c r="AM230" s="67"/>
      <c r="AN230" s="67"/>
    </row>
    <row r="231" spans="2:40" s="1" customFormat="1" ht="19.5">
      <c r="B231" s="1" t="s">
        <v>922</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67"/>
      <c r="AK231" s="67"/>
      <c r="AL231" s="67"/>
      <c r="AM231" s="67"/>
      <c r="AN231" s="67"/>
    </row>
    <row r="232" spans="2:40" s="1" customFormat="1" ht="19.5">
      <c r="B232" s="1" t="s">
        <v>923</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453"/>
      <c r="AK232" s="494"/>
      <c r="AL232" s="494"/>
      <c r="AM232" s="494"/>
      <c r="AN232" s="530"/>
    </row>
    <row r="233" spans="2:40" s="1" customFormat="1">
      <c r="B233" s="1" t="s">
        <v>388</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455"/>
      <c r="AK233" s="496"/>
      <c r="AL233" s="496"/>
      <c r="AM233" s="496"/>
      <c r="AN233" s="532"/>
    </row>
    <row r="234" spans="2:40" s="1" customFormat="1" ht="19.5">
      <c r="B234" s="73" t="s">
        <v>670</v>
      </c>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0"/>
      <c r="AJ234" s="163"/>
      <c r="AK234" s="163"/>
      <c r="AL234" s="163"/>
      <c r="AM234" s="163"/>
      <c r="AN234" s="550"/>
    </row>
    <row r="235" spans="2:40" s="1" customFormat="1" ht="39" customHeight="1">
      <c r="B235" s="1" t="s">
        <v>871</v>
      </c>
      <c r="C235" s="1"/>
      <c r="D235" s="1"/>
      <c r="E235" s="1"/>
      <c r="F235" s="1"/>
      <c r="G235" s="1"/>
      <c r="H235" s="1"/>
      <c r="I235" s="1"/>
      <c r="J235" s="1"/>
      <c r="K235" s="1"/>
      <c r="L235" s="1"/>
      <c r="M235" s="1"/>
      <c r="N235" s="1"/>
      <c r="O235" s="1"/>
      <c r="P235" s="194"/>
      <c r="Q235" s="210"/>
      <c r="R235" s="210"/>
      <c r="S235" s="210"/>
      <c r="T235" s="210"/>
      <c r="U235" s="210"/>
      <c r="V235" s="210"/>
      <c r="W235" s="210"/>
      <c r="X235" s="210"/>
      <c r="Y235" s="210"/>
      <c r="Z235" s="210"/>
      <c r="AA235" s="210"/>
      <c r="AB235" s="210"/>
      <c r="AC235" s="210"/>
      <c r="AD235" s="210"/>
      <c r="AE235" s="210"/>
      <c r="AF235" s="210"/>
      <c r="AG235" s="210"/>
      <c r="AH235" s="210"/>
      <c r="AI235" s="210"/>
      <c r="AJ235" s="210"/>
      <c r="AK235" s="210"/>
      <c r="AL235" s="210"/>
      <c r="AM235" s="210"/>
      <c r="AN235" s="385"/>
    </row>
    <row r="236" spans="2:40" s="68" customFormat="1" ht="17.45" customHeight="1">
      <c r="P236" s="97"/>
      <c r="Q236" s="97"/>
      <c r="R236" s="97"/>
      <c r="S236" s="97"/>
      <c r="T236" s="97"/>
      <c r="U236" s="97"/>
      <c r="V236" s="97"/>
      <c r="W236" s="97"/>
      <c r="X236" s="97"/>
      <c r="Y236" s="97"/>
      <c r="Z236" s="97"/>
      <c r="AA236" s="97"/>
      <c r="AB236" s="97"/>
      <c r="AC236" s="97"/>
      <c r="AD236" s="97"/>
      <c r="AE236" s="97"/>
      <c r="AF236" s="97"/>
      <c r="AG236" s="97"/>
      <c r="AH236" s="97"/>
      <c r="AI236" s="97"/>
      <c r="AJ236" s="255"/>
      <c r="AK236" s="255"/>
      <c r="AL236" s="255"/>
      <c r="AM236" s="255"/>
      <c r="AN236" s="255"/>
    </row>
    <row r="237" spans="2:40" s="1" customFormat="1" ht="19.5">
      <c r="B237" s="1" t="s">
        <v>789</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70"/>
      <c r="AJ237" s="476"/>
      <c r="AK237" s="494"/>
      <c r="AL237" s="494"/>
      <c r="AM237" s="494"/>
      <c r="AN237" s="530"/>
    </row>
    <row r="238" spans="2:40" s="1" customFormat="1">
      <c r="B238" s="73" t="s">
        <v>434</v>
      </c>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c r="AI238" s="70"/>
      <c r="AJ238" s="477"/>
      <c r="AK238" s="163"/>
      <c r="AL238" s="163"/>
      <c r="AM238" s="163"/>
      <c r="AN238" s="550"/>
    </row>
    <row r="239" spans="2:40" s="1" customFormat="1">
      <c r="B239" s="73" t="s">
        <v>403</v>
      </c>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c r="AI239" s="1"/>
      <c r="AJ239" s="455"/>
      <c r="AK239" s="496"/>
      <c r="AL239" s="496"/>
      <c r="AM239" s="496"/>
      <c r="AN239" s="532"/>
    </row>
    <row r="240" spans="2:40" s="1" customFormat="1">
      <c r="B240" s="1" t="s">
        <v>844</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455"/>
      <c r="AK240" s="496"/>
      <c r="AL240" s="496"/>
      <c r="AM240" s="496"/>
      <c r="AN240" s="532"/>
    </row>
    <row r="241" spans="1:40" s="1" customFormat="1" ht="19.5">
      <c r="A241" s="1"/>
      <c r="B241" s="73" t="s">
        <v>925</v>
      </c>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c r="AI241" s="70"/>
      <c r="AJ241" s="463"/>
      <c r="AK241" s="499"/>
      <c r="AL241" s="499"/>
      <c r="AM241" s="499"/>
      <c r="AN241" s="535"/>
    </row>
    <row r="242" spans="1:40" s="1" customFormat="1" ht="20.25">
      <c r="A242" s="1"/>
      <c r="B242" s="1" t="s">
        <v>736</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67"/>
      <c r="AK242" s="67"/>
      <c r="AL242" s="67"/>
      <c r="AM242" s="67"/>
      <c r="AN242" s="67"/>
    </row>
    <row r="243" spans="1:40" s="1" customFormat="1" ht="39" customHeight="1">
      <c r="A243" s="1"/>
      <c r="B243" s="98"/>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147"/>
      <c r="AG243" s="147"/>
      <c r="AH243" s="147"/>
      <c r="AI243" s="147"/>
      <c r="AJ243" s="147"/>
      <c r="AK243" s="147"/>
      <c r="AL243" s="147"/>
      <c r="AM243" s="147"/>
      <c r="AN243" s="433"/>
    </row>
    <row r="244" spans="1:40" s="68" customFormat="1" ht="10.5" customHeight="1">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478"/>
      <c r="AK244" s="478"/>
      <c r="AL244" s="478"/>
      <c r="AM244" s="478"/>
      <c r="AN244" s="478"/>
    </row>
    <row r="245" spans="1:40" s="68" customFormat="1" ht="12" customHeight="1">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479"/>
      <c r="AK245" s="479"/>
      <c r="AL245" s="479"/>
      <c r="AM245" s="479"/>
      <c r="AN245" s="479"/>
    </row>
    <row r="246" spans="1:40" s="1" customFormat="1" ht="19.5">
      <c r="A246" s="1"/>
      <c r="B246" s="1" t="s">
        <v>1049</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226"/>
      <c r="AK246" s="240"/>
      <c r="AL246" s="240"/>
      <c r="AM246" s="240"/>
      <c r="AN246" s="246"/>
    </row>
    <row r="247" spans="1:40" s="1" customFormat="1">
      <c r="A247" s="1"/>
      <c r="B247" s="1" t="s">
        <v>1027</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475"/>
      <c r="AK247" s="503"/>
      <c r="AL247" s="503"/>
      <c r="AM247" s="503"/>
      <c r="AN247" s="549"/>
    </row>
    <row r="248" spans="1:40" s="1" customFormat="1">
      <c r="A248" s="1"/>
      <c r="B248" s="1" t="s">
        <v>597</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455"/>
      <c r="AK248" s="496"/>
      <c r="AL248" s="496"/>
      <c r="AM248" s="496"/>
      <c r="AN248" s="532"/>
    </row>
    <row r="249" spans="1:40" s="1" customFormat="1">
      <c r="A249" s="1"/>
      <c r="B249" s="1" t="s">
        <v>496</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455"/>
      <c r="AK249" s="496"/>
      <c r="AL249" s="496"/>
      <c r="AM249" s="496"/>
      <c r="AN249" s="532"/>
    </row>
    <row r="250" spans="1:40" s="1" customFormat="1">
      <c r="A250" s="1"/>
      <c r="B250" s="1" t="s">
        <v>927</v>
      </c>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354"/>
      <c r="AK250" s="162"/>
      <c r="AL250" s="162"/>
      <c r="AM250" s="162"/>
      <c r="AN250" s="367"/>
    </row>
    <row r="251" spans="1:40" s="1" customFormat="1">
      <c r="A251" s="1"/>
      <c r="B251" s="1" t="s">
        <v>947</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455"/>
      <c r="AK251" s="496"/>
      <c r="AL251" s="496"/>
      <c r="AM251" s="496"/>
      <c r="AN251" s="532"/>
    </row>
    <row r="252" spans="1:40" s="1" customFormat="1" ht="19.5">
      <c r="A252" s="1"/>
      <c r="B252" s="1" t="s">
        <v>1050</v>
      </c>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455"/>
      <c r="AK252" s="496"/>
      <c r="AL252" s="496"/>
      <c r="AM252" s="496"/>
      <c r="AN252" s="532"/>
    </row>
    <row r="253" spans="1:40" s="1" customFormat="1" ht="20.25">
      <c r="A253" s="1"/>
      <c r="B253" s="1" t="s">
        <v>928</v>
      </c>
      <c r="C253" s="1"/>
      <c r="D253" s="1"/>
      <c r="E253" s="1"/>
      <c r="F253" s="1"/>
      <c r="G253" s="1"/>
      <c r="H253" s="1"/>
      <c r="I253" s="1"/>
      <c r="J253" s="1"/>
      <c r="K253" s="70"/>
      <c r="L253" s="194"/>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c r="AH253" s="210"/>
      <c r="AI253" s="210"/>
      <c r="AJ253" s="146"/>
      <c r="AK253" s="146"/>
      <c r="AL253" s="146"/>
      <c r="AM253" s="146"/>
      <c r="AN253" s="432"/>
    </row>
    <row r="254" spans="1:40" s="1" customFormat="1" ht="19.5">
      <c r="A254" s="1"/>
      <c r="B254" s="1"/>
      <c r="C254" s="1"/>
      <c r="D254" s="1"/>
      <c r="E254" s="1"/>
      <c r="F254" s="1"/>
      <c r="G254" s="1"/>
      <c r="H254" s="1"/>
      <c r="I254" s="1"/>
      <c r="J254" s="1"/>
      <c r="K254" s="1"/>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row>
    <row r="255" spans="1:40" s="1" customFormat="1" ht="19.5">
      <c r="A255" s="1" t="s">
        <v>884</v>
      </c>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67"/>
      <c r="AK255" s="67"/>
      <c r="AL255" s="67"/>
      <c r="AM255" s="67"/>
      <c r="AN255" s="67"/>
    </row>
    <row r="256" spans="1:40" s="1" customFormat="1" ht="19.5">
      <c r="A256" s="1"/>
      <c r="B256" s="73" t="s">
        <v>1051</v>
      </c>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c r="AG256" s="73"/>
      <c r="AH256" s="73"/>
      <c r="AI256" s="1"/>
      <c r="AJ256" s="453"/>
      <c r="AK256" s="494"/>
      <c r="AL256" s="494"/>
      <c r="AM256" s="494"/>
      <c r="AN256" s="530"/>
    </row>
    <row r="257" spans="1:40" s="1" customFormat="1">
      <c r="A257" s="1"/>
      <c r="B257" s="73" t="s">
        <v>930</v>
      </c>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c r="AG257" s="73"/>
      <c r="AH257" s="73"/>
      <c r="AI257" s="1"/>
      <c r="AJ257" s="455"/>
      <c r="AK257" s="496"/>
      <c r="AL257" s="496"/>
      <c r="AM257" s="496"/>
      <c r="AN257" s="532"/>
    </row>
    <row r="258" spans="1:40" s="1" customFormat="1" ht="34.5" customHeight="1">
      <c r="A258" s="1"/>
      <c r="B258" s="81" t="s">
        <v>1052</v>
      </c>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1"/>
      <c r="AI258" s="1"/>
      <c r="AJ258" s="461"/>
      <c r="AK258" s="497"/>
      <c r="AL258" s="497"/>
      <c r="AM258" s="497"/>
      <c r="AN258" s="533"/>
    </row>
    <row r="259" spans="1:40" s="1" customFormat="1">
      <c r="A259" s="1"/>
      <c r="B259" s="73" t="s">
        <v>26</v>
      </c>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c r="AG259" s="73"/>
      <c r="AH259" s="73"/>
      <c r="AI259" s="1"/>
      <c r="AJ259" s="480"/>
      <c r="AK259" s="504"/>
      <c r="AL259" s="504"/>
      <c r="AM259" s="504"/>
      <c r="AN259" s="551"/>
    </row>
    <row r="260" spans="1:40" s="1" customFormat="1" ht="19.5">
      <c r="A260" s="1"/>
      <c r="B260" s="82" t="s">
        <v>153</v>
      </c>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1"/>
      <c r="AJ260" s="271"/>
      <c r="AK260" s="286"/>
      <c r="AL260" s="286"/>
      <c r="AM260" s="286"/>
      <c r="AN260" s="329"/>
    </row>
    <row r="261" spans="1:40" s="1" customFormat="1" ht="20.25">
      <c r="A261" s="1"/>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1"/>
      <c r="AJ261" s="67"/>
      <c r="AK261" s="67"/>
      <c r="AL261" s="67"/>
      <c r="AM261" s="67"/>
      <c r="AN261" s="67"/>
    </row>
    <row r="262" spans="1:40" s="1" customFormat="1" ht="16.5" customHeight="1">
      <c r="A262" s="1"/>
      <c r="B262" s="73" t="s">
        <v>683</v>
      </c>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c r="AG262" s="73"/>
      <c r="AH262" s="73"/>
      <c r="AI262" s="1"/>
      <c r="AJ262" s="294"/>
      <c r="AK262" s="313"/>
      <c r="AL262" s="313"/>
      <c r="AM262" s="313"/>
      <c r="AN262" s="353"/>
    </row>
    <row r="263" spans="1:40" s="1" customFormat="1" ht="16.5" customHeight="1">
      <c r="A263" s="1"/>
      <c r="B263" s="73" t="s">
        <v>932</v>
      </c>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1"/>
      <c r="AJ263" s="1"/>
      <c r="AK263" s="1"/>
      <c r="AL263" s="1"/>
      <c r="AM263" s="1"/>
      <c r="AN263" s="1"/>
    </row>
    <row r="264" spans="1:40" s="1" customFormat="1" ht="19.5">
      <c r="A264" s="1"/>
      <c r="B264" s="81" t="s">
        <v>53</v>
      </c>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1"/>
      <c r="AJ264" s="453"/>
      <c r="AK264" s="494"/>
      <c r="AL264" s="494"/>
      <c r="AM264" s="494"/>
      <c r="AN264" s="530"/>
    </row>
    <row r="265" spans="1:40" s="1" customFormat="1" ht="38.25" customHeight="1">
      <c r="A265" s="1"/>
      <c r="B265" s="81" t="s">
        <v>526</v>
      </c>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1"/>
      <c r="AJ265" s="475"/>
      <c r="AK265" s="503"/>
      <c r="AL265" s="503"/>
      <c r="AM265" s="503"/>
      <c r="AN265" s="549"/>
    </row>
    <row r="266" spans="1:40" s="1" customFormat="1">
      <c r="A266" s="1"/>
      <c r="B266" s="81" t="s">
        <v>933</v>
      </c>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1"/>
      <c r="AJ266" s="455"/>
      <c r="AK266" s="496"/>
      <c r="AL266" s="496"/>
      <c r="AM266" s="496"/>
      <c r="AN266" s="532"/>
    </row>
    <row r="267" spans="1:40" s="1" customFormat="1" ht="19.5">
      <c r="A267" s="1"/>
      <c r="B267" s="1" t="s">
        <v>164</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271"/>
      <c r="AK267" s="286"/>
      <c r="AL267" s="286"/>
      <c r="AM267" s="286"/>
      <c r="AN267" s="329"/>
    </row>
    <row r="268" spans="1:40" s="1" customFormat="1" ht="20.25">
      <c r="A268" s="1"/>
      <c r="B268" s="73" t="s">
        <v>935</v>
      </c>
      <c r="C268" s="81"/>
      <c r="D268" s="81"/>
      <c r="E268" s="81"/>
      <c r="F268" s="192"/>
      <c r="G268" s="207"/>
      <c r="H268" s="207"/>
      <c r="I268" s="207"/>
      <c r="J268" s="111"/>
      <c r="K268" s="111"/>
      <c r="L268" s="111"/>
      <c r="M268" s="111"/>
      <c r="N268" s="111"/>
      <c r="O268" s="111"/>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457"/>
      <c r="AK268" s="457"/>
      <c r="AL268" s="457"/>
      <c r="AM268" s="457"/>
      <c r="AN268" s="457"/>
    </row>
    <row r="269" spans="1:40" s="1" customFormat="1" ht="19.5">
      <c r="A269" s="74"/>
      <c r="B269" s="1"/>
      <c r="C269" s="73" t="s">
        <v>112</v>
      </c>
      <c r="D269" s="81"/>
      <c r="E269" s="81"/>
      <c r="F269" s="192"/>
      <c r="G269" s="207"/>
      <c r="H269" s="207"/>
      <c r="I269" s="207"/>
      <c r="J269" s="111"/>
      <c r="K269" s="111"/>
      <c r="L269" s="111"/>
      <c r="M269" s="111"/>
      <c r="N269" s="111"/>
      <c r="O269" s="111"/>
      <c r="P269" s="111"/>
      <c r="Q269" s="111"/>
      <c r="R269" s="111"/>
      <c r="S269" s="111"/>
      <c r="T269" s="111"/>
      <c r="U269" s="111"/>
      <c r="V269" s="111"/>
      <c r="W269" s="111"/>
      <c r="X269" s="111"/>
      <c r="Y269" s="111"/>
      <c r="Z269" s="111"/>
      <c r="AA269" s="111"/>
      <c r="AB269" s="111"/>
      <c r="AC269" s="111"/>
      <c r="AD269" s="111"/>
      <c r="AE269" s="111"/>
      <c r="AF269" s="111"/>
      <c r="AG269" s="111"/>
      <c r="AH269" s="111"/>
      <c r="AI269" s="111"/>
      <c r="AJ269" s="453"/>
      <c r="AK269" s="494"/>
      <c r="AL269" s="494"/>
      <c r="AM269" s="494"/>
      <c r="AN269" s="530"/>
    </row>
    <row r="270" spans="1:40" s="1" customFormat="1" ht="18.75" customHeight="1">
      <c r="A270" s="74"/>
      <c r="B270" s="1"/>
      <c r="C270" s="1" t="s">
        <v>1013</v>
      </c>
      <c r="D270" s="82"/>
      <c r="E270" s="82"/>
      <c r="F270" s="193"/>
      <c r="G270" s="208"/>
      <c r="H270" s="208"/>
      <c r="I270" s="208"/>
      <c r="J270" s="111"/>
      <c r="K270" s="111"/>
      <c r="L270" s="111"/>
      <c r="M270" s="111"/>
      <c r="N270" s="111"/>
      <c r="O270" s="111"/>
      <c r="P270" s="111"/>
      <c r="Q270" s="111"/>
      <c r="R270" s="111"/>
      <c r="S270" s="111"/>
      <c r="T270" s="111"/>
      <c r="U270" s="111"/>
      <c r="V270" s="111"/>
      <c r="W270" s="111"/>
      <c r="X270" s="111"/>
      <c r="Y270" s="111"/>
      <c r="Z270" s="111"/>
      <c r="AA270" s="111"/>
      <c r="AB270" s="111"/>
      <c r="AC270" s="111"/>
      <c r="AD270" s="111"/>
      <c r="AE270" s="111"/>
      <c r="AF270" s="111"/>
      <c r="AG270" s="111"/>
      <c r="AH270" s="111"/>
      <c r="AI270" s="111"/>
      <c r="AJ270" s="271"/>
      <c r="AK270" s="286"/>
      <c r="AL270" s="286"/>
      <c r="AM270" s="286"/>
      <c r="AN270" s="329"/>
    </row>
    <row r="271" spans="1:40" s="1" customFormat="1" ht="1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67"/>
      <c r="AK271" s="67"/>
      <c r="AL271" s="67"/>
      <c r="AM271" s="67"/>
      <c r="AN271" s="67"/>
    </row>
    <row r="272" spans="1:40" s="1" customFormat="1" ht="19.5">
      <c r="A272" s="1" t="s">
        <v>393</v>
      </c>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67"/>
      <c r="AK272" s="67"/>
      <c r="AL272" s="67"/>
      <c r="AM272" s="67"/>
      <c r="AN272" s="67"/>
    </row>
    <row r="273" spans="2:40" s="1" customFormat="1" ht="19.5">
      <c r="B273" s="1" t="str">
        <f>"◎"&amp;'表紙①'!B2&amp;DBCS('表紙①'!C2-1)&amp;"年度の事故件数"</f>
        <v>◎令和７年度の事故件数</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226"/>
      <c r="AK273" s="240"/>
      <c r="AL273" s="240"/>
      <c r="AM273" s="246"/>
      <c r="AN273" s="67" t="s">
        <v>682</v>
      </c>
    </row>
    <row r="274" spans="2:40" s="1" customFormat="1" ht="19.5">
      <c r="B274" s="1" t="str">
        <f>"◎"&amp;'表紙①'!B2&amp;DBCS('表紙①'!C2)&amp;"年度の事故件数(監査日前月末日現在)"</f>
        <v>◎令和８年度の事故件数(監査日前月末日現在)</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227"/>
      <c r="AK274" s="241"/>
      <c r="AL274" s="241"/>
      <c r="AM274" s="247"/>
      <c r="AN274" s="67" t="s">
        <v>682</v>
      </c>
    </row>
    <row r="275" spans="2:40" s="1" customFormat="1" ht="20.25">
      <c r="B275" s="73" t="s">
        <v>805</v>
      </c>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1"/>
      <c r="AI275" s="1"/>
      <c r="AJ275" s="67"/>
      <c r="AK275" s="67"/>
      <c r="AL275" s="67"/>
      <c r="AM275" s="67"/>
      <c r="AN275" s="67"/>
    </row>
    <row r="276" spans="2:40" s="1" customFormat="1" ht="20.25">
      <c r="B276" s="73" t="s">
        <v>908</v>
      </c>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c r="AG276" s="73"/>
      <c r="AH276" s="73"/>
      <c r="AI276" s="1"/>
      <c r="AJ276" s="294"/>
      <c r="AK276" s="313"/>
      <c r="AL276" s="313"/>
      <c r="AM276" s="313"/>
      <c r="AN276" s="353"/>
    </row>
    <row r="277" spans="2:40" s="1" customFormat="1" ht="19.5">
      <c r="B277" s="73" t="s">
        <v>27</v>
      </c>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c r="AH277" s="73"/>
      <c r="AI277" s="1"/>
      <c r="AJ277" s="457"/>
      <c r="AK277" s="457"/>
      <c r="AL277" s="457"/>
      <c r="AM277" s="457"/>
      <c r="AN277" s="457"/>
    </row>
    <row r="278" spans="2:40" s="1" customFormat="1" ht="19.5">
      <c r="B278" s="82" t="s">
        <v>432</v>
      </c>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1"/>
      <c r="AJ278" s="67"/>
      <c r="AK278" s="67"/>
      <c r="AL278" s="67"/>
      <c r="AM278" s="67"/>
      <c r="AN278" s="67"/>
    </row>
    <row r="279" spans="2:40" s="1" customFormat="1" ht="20.25">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1"/>
      <c r="AJ279" s="294"/>
      <c r="AK279" s="313"/>
      <c r="AL279" s="313"/>
      <c r="AM279" s="313"/>
      <c r="AN279" s="353"/>
    </row>
    <row r="280" spans="2:40" s="1" customFormat="1" ht="20.25">
      <c r="B280" s="1" t="s">
        <v>696</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460"/>
      <c r="AK280" s="460"/>
      <c r="AL280" s="460"/>
      <c r="AM280" s="460"/>
      <c r="AN280" s="460"/>
    </row>
    <row r="281" spans="2:40" s="1" customFormat="1" ht="19.5">
      <c r="B281" s="1" t="s">
        <v>612</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475"/>
      <c r="AK281" s="503"/>
      <c r="AL281" s="503"/>
      <c r="AM281" s="503"/>
      <c r="AN281" s="549"/>
    </row>
    <row r="282" spans="2:40" s="1" customFormat="1">
      <c r="B282" s="1" t="s">
        <v>269</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455"/>
      <c r="AK282" s="496"/>
      <c r="AL282" s="496"/>
      <c r="AM282" s="496"/>
      <c r="AN282" s="532"/>
    </row>
    <row r="283" spans="2:40" s="1" customFormat="1" ht="19.5">
      <c r="B283" s="82" t="s">
        <v>232</v>
      </c>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1"/>
      <c r="AJ283" s="271"/>
      <c r="AK283" s="286"/>
      <c r="AL283" s="286"/>
      <c r="AM283" s="286"/>
      <c r="AN283" s="329"/>
    </row>
    <row r="284" spans="2:40" s="1" customFormat="1" ht="20.25">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1"/>
      <c r="AJ284" s="67"/>
      <c r="AK284" s="67"/>
      <c r="AL284" s="67"/>
      <c r="AM284" s="67"/>
      <c r="AN284" s="67"/>
    </row>
    <row r="285" spans="2:40" s="1" customFormat="1" ht="19.5">
      <c r="B285" s="81" t="s">
        <v>191</v>
      </c>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1"/>
      <c r="AJ285" s="453"/>
      <c r="AK285" s="494"/>
      <c r="AL285" s="494"/>
      <c r="AM285" s="494"/>
      <c r="AN285" s="530"/>
    </row>
    <row r="286" spans="2:40" s="1" customFormat="1">
      <c r="B286" s="1" t="s">
        <v>937</v>
      </c>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475"/>
      <c r="AK286" s="503"/>
      <c r="AL286" s="503"/>
      <c r="AM286" s="503"/>
      <c r="AN286" s="549"/>
    </row>
    <row r="287" spans="2:40" s="1" customFormat="1" ht="19.5">
      <c r="B287" s="1" t="s">
        <v>438</v>
      </c>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455"/>
      <c r="AK287" s="496"/>
      <c r="AL287" s="496"/>
      <c r="AM287" s="496"/>
      <c r="AN287" s="532"/>
    </row>
    <row r="288" spans="2:40" s="1" customFormat="1" ht="19.5">
      <c r="B288" s="83" t="s">
        <v>40</v>
      </c>
      <c r="C288" s="83"/>
      <c r="D288" s="83"/>
      <c r="E288" s="83"/>
      <c r="F288" s="83"/>
      <c r="G288" s="83"/>
      <c r="H288" s="83"/>
      <c r="I288" s="83"/>
      <c r="J288" s="83"/>
      <c r="K288" s="83"/>
      <c r="L288" s="188"/>
      <c r="M288" s="289"/>
      <c r="N288" s="296"/>
      <c r="O288" s="296"/>
      <c r="P288" s="296"/>
      <c r="Q288" s="296"/>
      <c r="R288" s="296"/>
      <c r="S288" s="296"/>
      <c r="T288" s="296"/>
      <c r="U288" s="296"/>
      <c r="V288" s="296"/>
      <c r="W288" s="296"/>
      <c r="X288" s="296"/>
      <c r="Y288" s="296"/>
      <c r="Z288" s="296"/>
      <c r="AA288" s="296"/>
      <c r="AB288" s="296"/>
      <c r="AC288" s="296"/>
      <c r="AD288" s="296"/>
      <c r="AE288" s="296"/>
      <c r="AF288" s="296"/>
      <c r="AG288" s="296"/>
      <c r="AH288" s="296"/>
      <c r="AI288" s="296"/>
      <c r="AJ288" s="481"/>
      <c r="AK288" s="481"/>
      <c r="AL288" s="481"/>
      <c r="AM288" s="481"/>
      <c r="AN288" s="552"/>
    </row>
    <row r="289" spans="1:40" s="1" customFormat="1" ht="19.5">
      <c r="A289" s="1"/>
      <c r="B289" s="83" t="s">
        <v>482</v>
      </c>
      <c r="C289" s="83"/>
      <c r="D289" s="83"/>
      <c r="E289" s="83"/>
      <c r="F289" s="83"/>
      <c r="G289" s="83"/>
      <c r="H289" s="83"/>
      <c r="I289" s="83"/>
      <c r="J289" s="83"/>
      <c r="K289" s="83"/>
      <c r="L289" s="188"/>
      <c r="M289" s="290"/>
      <c r="N289" s="297"/>
      <c r="O289" s="297"/>
      <c r="P289" s="297"/>
      <c r="Q289" s="297"/>
      <c r="R289" s="297"/>
      <c r="S289" s="297"/>
      <c r="T289" s="297"/>
      <c r="U289" s="297"/>
      <c r="V289" s="297"/>
      <c r="W289" s="297"/>
      <c r="X289" s="297"/>
      <c r="Y289" s="297"/>
      <c r="Z289" s="297"/>
      <c r="AA289" s="297"/>
      <c r="AB289" s="297"/>
      <c r="AC289" s="297"/>
      <c r="AD289" s="297"/>
      <c r="AE289" s="297"/>
      <c r="AF289" s="297"/>
      <c r="AG289" s="297"/>
      <c r="AH289" s="297"/>
      <c r="AI289" s="297"/>
      <c r="AJ289" s="297"/>
      <c r="AK289" s="297"/>
      <c r="AL289" s="297"/>
      <c r="AM289" s="297"/>
      <c r="AN289" s="553"/>
    </row>
    <row r="290" spans="1:40" s="1" customFormat="1" ht="19.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67"/>
      <c r="AK290" s="67"/>
      <c r="AL290" s="67"/>
      <c r="AM290" s="67"/>
      <c r="AN290" s="67"/>
    </row>
    <row r="291" spans="1:40" s="1" customFormat="1" ht="19.5">
      <c r="A291" s="1" t="str">
        <f>"（６） 防犯対策　避難訓練等の状況（"&amp;'表紙①'!B2&amp;DBCS('表紙①'!C2-1)&amp;"年度の状況）    ★確認資料：避難訓練記録、消防計画"</f>
        <v>（６） 防犯対策　避難訓練等の状況（令和７年度の状況）    ★確認資料：避難訓練記録、消防計画</v>
      </c>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67"/>
      <c r="AK291" s="67"/>
      <c r="AL291" s="67"/>
      <c r="AM291" s="67"/>
      <c r="AN291" s="67"/>
    </row>
    <row r="292" spans="1:40" s="1" customFormat="1" ht="20.25">
      <c r="A292" s="1"/>
      <c r="B292" s="1" t="s">
        <v>77</v>
      </c>
      <c r="C292" s="1"/>
      <c r="D292" s="1"/>
      <c r="E292" s="1"/>
      <c r="F292" s="70"/>
      <c r="G292" s="209"/>
      <c r="H292" s="225"/>
      <c r="I292" s="239"/>
      <c r="J292" s="245" t="s">
        <v>55</v>
      </c>
      <c r="K292" s="1"/>
      <c r="L292" s="1"/>
      <c r="M292" s="1"/>
      <c r="N292" s="1"/>
      <c r="O292" s="1" t="s">
        <v>1030</v>
      </c>
      <c r="P292" s="1"/>
      <c r="Q292" s="1"/>
      <c r="R292" s="1"/>
      <c r="S292" s="1"/>
      <c r="T292" s="1"/>
      <c r="U292" s="1"/>
      <c r="V292" s="1"/>
      <c r="W292" s="1"/>
      <c r="X292" s="1"/>
      <c r="Y292" s="1"/>
      <c r="Z292" s="70"/>
      <c r="AA292" s="209"/>
      <c r="AB292" s="225"/>
      <c r="AC292" s="239"/>
      <c r="AD292" s="245" t="s">
        <v>55</v>
      </c>
      <c r="AE292" s="1"/>
      <c r="AF292" s="1"/>
      <c r="AG292" s="1"/>
      <c r="AH292" s="1"/>
      <c r="AI292" s="1"/>
      <c r="AJ292" s="67"/>
      <c r="AK292" s="67"/>
      <c r="AL292" s="67"/>
      <c r="AM292" s="67"/>
      <c r="AN292" s="67"/>
    </row>
    <row r="293" spans="1:40" s="1" customFormat="1" ht="19.5">
      <c r="A293" s="1"/>
      <c r="B293" s="1" t="s">
        <v>321</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453"/>
      <c r="AK293" s="494"/>
      <c r="AL293" s="494"/>
      <c r="AM293" s="494"/>
      <c r="AN293" s="530"/>
    </row>
    <row r="294" spans="1:40" s="1" customFormat="1" ht="19.5">
      <c r="A294" s="1"/>
      <c r="B294" s="1" t="s">
        <v>938</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464"/>
      <c r="AK294" s="500"/>
      <c r="AL294" s="500"/>
      <c r="AM294" s="500"/>
      <c r="AN294" s="536"/>
    </row>
    <row r="295" spans="1:40" s="1" customFormat="1" ht="19.5" customHeight="1">
      <c r="A295" s="1"/>
      <c r="B295" s="83" t="s">
        <v>278</v>
      </c>
      <c r="C295" s="83"/>
      <c r="D295" s="83"/>
      <c r="E295" s="83"/>
      <c r="F295" s="83"/>
      <c r="G295" s="83"/>
      <c r="H295" s="83"/>
      <c r="I295" s="83"/>
      <c r="J295" s="188"/>
      <c r="K295" s="209"/>
      <c r="L295" s="225"/>
      <c r="M295" s="239"/>
      <c r="N295" s="223" t="s">
        <v>581</v>
      </c>
      <c r="O295" s="284"/>
      <c r="P295" s="209"/>
      <c r="Q295" s="225"/>
      <c r="R295" s="239"/>
      <c r="S295" s="223" t="s">
        <v>304</v>
      </c>
      <c r="T295" s="284"/>
      <c r="U295" s="209"/>
      <c r="V295" s="225"/>
      <c r="W295" s="239"/>
      <c r="X295" s="223" t="s">
        <v>71</v>
      </c>
      <c r="Y295" s="73"/>
      <c r="Z295" s="73"/>
      <c r="AA295" s="73"/>
      <c r="AB295" s="73"/>
      <c r="AC295" s="73"/>
      <c r="AD295" s="73"/>
      <c r="AE295" s="73"/>
      <c r="AF295" s="73"/>
      <c r="AG295" s="73"/>
      <c r="AH295" s="73"/>
      <c r="AI295" s="1"/>
      <c r="AJ295" s="67"/>
      <c r="AK295" s="67"/>
      <c r="AL295" s="67"/>
      <c r="AM295" s="67"/>
      <c r="AN295" s="67"/>
    </row>
    <row r="296" spans="1:40" s="1" customFormat="1" ht="2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67"/>
      <c r="AK296" s="67"/>
      <c r="AL296" s="67"/>
      <c r="AM296" s="67"/>
      <c r="AN296" s="67"/>
    </row>
    <row r="297" spans="1:40" s="1" customFormat="1" ht="20.25">
      <c r="A297" s="1"/>
      <c r="B297" s="1" t="s">
        <v>29</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294"/>
      <c r="AK297" s="313"/>
      <c r="AL297" s="313"/>
      <c r="AM297" s="313"/>
      <c r="AN297" s="353"/>
    </row>
    <row r="298" spans="1:40" s="1" customFormat="1" ht="18.75" customHeight="1">
      <c r="A298" s="1"/>
      <c r="B298" s="1"/>
      <c r="C298" s="83" t="s">
        <v>690</v>
      </c>
      <c r="D298" s="83"/>
      <c r="E298" s="83"/>
      <c r="F298" s="83"/>
      <c r="G298" s="83"/>
      <c r="H298" s="83"/>
      <c r="I298" s="83"/>
      <c r="J298" s="188"/>
      <c r="K298" s="209"/>
      <c r="L298" s="225"/>
      <c r="M298" s="239"/>
      <c r="N298" s="223" t="s">
        <v>581</v>
      </c>
      <c r="O298" s="284"/>
      <c r="P298" s="209"/>
      <c r="Q298" s="225"/>
      <c r="R298" s="239"/>
      <c r="S298" s="223" t="s">
        <v>304</v>
      </c>
      <c r="T298" s="284"/>
      <c r="U298" s="209"/>
      <c r="V298" s="225"/>
      <c r="W298" s="239"/>
      <c r="X298" s="223" t="s">
        <v>71</v>
      </c>
      <c r="Y298" s="73"/>
      <c r="Z298" s="73"/>
      <c r="AA298" s="73"/>
      <c r="AB298" s="73"/>
      <c r="AC298" s="73"/>
      <c r="AD298" s="73"/>
      <c r="AE298" s="73"/>
      <c r="AF298" s="73"/>
      <c r="AG298" s="73"/>
      <c r="AH298" s="73"/>
      <c r="AI298" s="1"/>
      <c r="AJ298" s="67"/>
      <c r="AK298" s="67"/>
      <c r="AL298" s="67"/>
      <c r="AM298" s="67"/>
      <c r="AN298" s="67"/>
    </row>
    <row r="299" spans="1:40" s="68" customFormat="1" ht="18.75" customHeight="1">
      <c r="C299" s="110"/>
      <c r="D299" s="110"/>
      <c r="E299" s="110"/>
      <c r="F299" s="110"/>
      <c r="G299" s="110"/>
      <c r="H299" s="110"/>
      <c r="I299" s="110"/>
      <c r="J299" s="110"/>
      <c r="K299" s="255"/>
      <c r="L299" s="255"/>
      <c r="M299" s="255"/>
      <c r="N299" s="113"/>
      <c r="O299" s="113"/>
      <c r="P299" s="255"/>
      <c r="Q299" s="255"/>
      <c r="R299" s="255"/>
      <c r="S299" s="113"/>
      <c r="T299" s="113"/>
      <c r="U299" s="255"/>
      <c r="V299" s="255"/>
      <c r="W299" s="255"/>
      <c r="X299" s="113"/>
      <c r="Y299" s="113"/>
      <c r="Z299" s="113"/>
      <c r="AA299" s="113"/>
      <c r="AB299" s="113"/>
      <c r="AC299" s="113"/>
      <c r="AD299" s="113"/>
      <c r="AE299" s="113"/>
      <c r="AF299" s="113"/>
      <c r="AG299" s="113"/>
      <c r="AH299" s="113"/>
      <c r="AJ299" s="110"/>
      <c r="AK299" s="110"/>
      <c r="AL299" s="110"/>
      <c r="AM299" s="110"/>
      <c r="AN299" s="110"/>
    </row>
    <row r="300" spans="1:40" s="1" customFormat="1" ht="19.5">
      <c r="A300" s="1"/>
      <c r="B300" s="1" t="s">
        <v>530</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453"/>
      <c r="AK300" s="494"/>
      <c r="AL300" s="494"/>
      <c r="AM300" s="494"/>
      <c r="AN300" s="530"/>
    </row>
    <row r="301" spans="1:40" s="1" customFormat="1" ht="19.5">
      <c r="A301" s="1"/>
      <c r="B301" s="1" t="s">
        <v>942</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271"/>
      <c r="AK301" s="286"/>
      <c r="AL301" s="286"/>
      <c r="AM301" s="286"/>
      <c r="AN301" s="329"/>
    </row>
    <row r="302" spans="1:40" s="1" customFormat="1" ht="18.75" customHeight="1">
      <c r="A302" s="1"/>
      <c r="B302" s="1"/>
      <c r="C302" s="83" t="s">
        <v>568</v>
      </c>
      <c r="D302" s="83"/>
      <c r="E302" s="83"/>
      <c r="F302" s="83"/>
      <c r="G302" s="83"/>
      <c r="H302" s="83"/>
      <c r="I302" s="83"/>
      <c r="J302" s="188"/>
      <c r="K302" s="256"/>
      <c r="L302" s="145"/>
      <c r="M302" s="145"/>
      <c r="N302" s="210"/>
      <c r="O302" s="210"/>
      <c r="P302" s="145"/>
      <c r="Q302" s="145"/>
      <c r="R302" s="145"/>
      <c r="S302" s="210"/>
      <c r="T302" s="210"/>
      <c r="U302" s="145"/>
      <c r="V302" s="145"/>
      <c r="W302" s="386"/>
      <c r="X302" s="1"/>
      <c r="Y302" s="1"/>
      <c r="Z302" s="1"/>
      <c r="AA302" s="1"/>
      <c r="AB302" s="1"/>
      <c r="AC302" s="1"/>
      <c r="AD302" s="1"/>
      <c r="AE302" s="1"/>
      <c r="AF302" s="1"/>
      <c r="AG302" s="1"/>
      <c r="AH302" s="1"/>
      <c r="AI302" s="1"/>
      <c r="AJ302" s="67"/>
      <c r="AK302" s="67"/>
      <c r="AL302" s="67"/>
      <c r="AM302" s="67"/>
      <c r="AN302" s="67"/>
    </row>
    <row r="303" spans="1:40" s="1" customFormat="1" ht="18.75" customHeight="1">
      <c r="A303" s="1"/>
      <c r="B303" s="1"/>
      <c r="C303" s="83" t="s">
        <v>433</v>
      </c>
      <c r="D303" s="83"/>
      <c r="E303" s="83"/>
      <c r="F303" s="83"/>
      <c r="G303" s="83"/>
      <c r="H303" s="83"/>
      <c r="I303" s="83"/>
      <c r="J303" s="188"/>
      <c r="K303" s="227"/>
      <c r="L303" s="241"/>
      <c r="M303" s="247"/>
      <c r="N303" s="298" t="s">
        <v>581</v>
      </c>
      <c r="O303" s="315"/>
      <c r="P303" s="227"/>
      <c r="Q303" s="241"/>
      <c r="R303" s="247"/>
      <c r="S303" s="298" t="s">
        <v>304</v>
      </c>
      <c r="T303" s="315"/>
      <c r="U303" s="227"/>
      <c r="V303" s="241"/>
      <c r="W303" s="247"/>
      <c r="X303" s="245" t="s">
        <v>71</v>
      </c>
      <c r="Y303" s="1"/>
      <c r="Z303" s="1"/>
      <c r="AA303" s="1"/>
      <c r="AB303" s="1"/>
      <c r="AC303" s="1"/>
      <c r="AD303" s="1"/>
      <c r="AE303" s="1"/>
      <c r="AF303" s="1"/>
      <c r="AG303" s="1"/>
      <c r="AH303" s="1"/>
      <c r="AI303" s="1"/>
      <c r="AJ303" s="67"/>
      <c r="AK303" s="67"/>
      <c r="AL303" s="67"/>
      <c r="AM303" s="67"/>
      <c r="AN303" s="67"/>
    </row>
    <row r="304" spans="1:40" s="1" customFormat="1" ht="20.25">
      <c r="A304" s="1"/>
      <c r="B304" s="1" t="s">
        <v>732</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294"/>
      <c r="AK304" s="313"/>
      <c r="AL304" s="313"/>
      <c r="AM304" s="313"/>
      <c r="AN304" s="353"/>
    </row>
    <row r="305" spans="2:40" s="1" customFormat="1" ht="18.75" customHeight="1">
      <c r="B305" s="1"/>
      <c r="C305" s="1" t="s">
        <v>471</v>
      </c>
      <c r="D305" s="1"/>
      <c r="E305" s="1"/>
      <c r="F305" s="1"/>
      <c r="G305" s="1"/>
      <c r="H305" s="1"/>
      <c r="I305" s="1"/>
      <c r="J305" s="70"/>
      <c r="K305" s="209"/>
      <c r="L305" s="225"/>
      <c r="M305" s="239"/>
      <c r="N305" s="299" t="s">
        <v>581</v>
      </c>
      <c r="O305" s="316"/>
      <c r="P305" s="209"/>
      <c r="Q305" s="225"/>
      <c r="R305" s="239"/>
      <c r="S305" s="299" t="s">
        <v>304</v>
      </c>
      <c r="T305" s="316"/>
      <c r="U305" s="209"/>
      <c r="V305" s="225"/>
      <c r="W305" s="239"/>
      <c r="X305" s="245" t="s">
        <v>71</v>
      </c>
      <c r="Y305" s="1"/>
      <c r="Z305" s="1"/>
      <c r="AA305" s="1"/>
      <c r="AB305" s="1"/>
      <c r="AC305" s="1"/>
      <c r="AD305" s="1"/>
      <c r="AE305" s="1"/>
      <c r="AF305" s="1"/>
      <c r="AG305" s="1"/>
      <c r="AH305" s="1"/>
      <c r="AI305" s="1"/>
      <c r="AJ305" s="67"/>
      <c r="AK305" s="67"/>
      <c r="AL305" s="67"/>
      <c r="AM305" s="67"/>
      <c r="AN305" s="67"/>
    </row>
    <row r="306" spans="2:40" s="68" customFormat="1" ht="18.75" customHeight="1">
      <c r="K306" s="255"/>
      <c r="L306" s="255"/>
      <c r="M306" s="255"/>
      <c r="N306" s="110"/>
      <c r="O306" s="110"/>
      <c r="P306" s="255"/>
      <c r="Q306" s="255"/>
      <c r="R306" s="255"/>
      <c r="S306" s="110"/>
      <c r="T306" s="110"/>
      <c r="U306" s="255"/>
      <c r="V306" s="255"/>
      <c r="W306" s="255"/>
      <c r="AJ306" s="110"/>
      <c r="AK306" s="110"/>
      <c r="AL306" s="110"/>
      <c r="AM306" s="110"/>
      <c r="AN306" s="110"/>
    </row>
    <row r="307" spans="2:40" s="1" customFormat="1" ht="19.5">
      <c r="B307" s="1" t="s">
        <v>875</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458"/>
      <c r="AK307" s="458"/>
      <c r="AL307" s="458"/>
      <c r="AM307" s="458"/>
      <c r="AN307" s="458"/>
    </row>
    <row r="308" spans="2:40" s="1" customFormat="1" ht="19.5">
      <c r="B308" s="1" t="s">
        <v>720</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475"/>
      <c r="AK308" s="503"/>
      <c r="AL308" s="503"/>
      <c r="AM308" s="503"/>
      <c r="AN308" s="549"/>
    </row>
    <row r="309" spans="2:40" s="1" customFormat="1">
      <c r="B309" s="73" t="s">
        <v>569</v>
      </c>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c r="AG309" s="73"/>
      <c r="AH309" s="73"/>
      <c r="AI309" s="1"/>
      <c r="AJ309" s="461"/>
      <c r="AK309" s="497"/>
      <c r="AL309" s="497"/>
      <c r="AM309" s="497"/>
      <c r="AN309" s="533"/>
    </row>
    <row r="310" spans="2:40" s="1" customFormat="1">
      <c r="B310" s="1" t="s">
        <v>167</v>
      </c>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480"/>
      <c r="AK310" s="504"/>
      <c r="AL310" s="504"/>
      <c r="AM310" s="504"/>
      <c r="AN310" s="551"/>
    </row>
    <row r="311" spans="2:40" s="1" customFormat="1">
      <c r="B311" s="73" t="s">
        <v>685</v>
      </c>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c r="AH311" s="73"/>
      <c r="AI311" s="1"/>
      <c r="AJ311" s="480"/>
      <c r="AK311" s="504"/>
      <c r="AL311" s="504"/>
      <c r="AM311" s="504"/>
      <c r="AN311" s="551"/>
    </row>
    <row r="312" spans="2:40" s="1" customFormat="1">
      <c r="B312" s="1" t="s">
        <v>950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482"/>
      <c r="AK312" s="505"/>
      <c r="AL312" s="505"/>
      <c r="AM312" s="505"/>
      <c r="AN312" s="554"/>
    </row>
    <row r="313" spans="2:40" s="1" customFormat="1">
      <c r="B313" s="73" t="s">
        <v>849</v>
      </c>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1"/>
      <c r="AJ313" s="354"/>
      <c r="AK313" s="162"/>
      <c r="AL313" s="162"/>
      <c r="AM313" s="162"/>
      <c r="AN313" s="367"/>
    </row>
    <row r="314" spans="2:40" s="1" customFormat="1">
      <c r="B314" s="73" t="s">
        <v>528</v>
      </c>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c r="AH314" s="73"/>
      <c r="AI314" s="1"/>
      <c r="AJ314" s="480"/>
      <c r="AK314" s="504"/>
      <c r="AL314" s="504"/>
      <c r="AM314" s="504"/>
      <c r="AN314" s="551"/>
    </row>
    <row r="315" spans="2:40" s="1" customFormat="1" ht="19.5">
      <c r="B315" s="81" t="s">
        <v>146</v>
      </c>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1"/>
      <c r="AJ315" s="227"/>
      <c r="AK315" s="241"/>
      <c r="AL315" s="241"/>
      <c r="AM315" s="241"/>
      <c r="AN315" s="247"/>
    </row>
    <row r="316" spans="2:40" s="1" customFormat="1" ht="20.25">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1"/>
      <c r="AJ316" s="460"/>
      <c r="AK316" s="460"/>
      <c r="AL316" s="460"/>
      <c r="AM316" s="460"/>
      <c r="AN316" s="460"/>
    </row>
    <row r="317" spans="2:40" s="1" customFormat="1" ht="19.5">
      <c r="B317" s="81" t="s">
        <v>399</v>
      </c>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1"/>
      <c r="AJ317" s="455"/>
      <c r="AK317" s="496"/>
      <c r="AL317" s="496"/>
      <c r="AM317" s="496"/>
      <c r="AN317" s="532"/>
    </row>
    <row r="318" spans="2:40" s="1" customFormat="1" ht="19.5">
      <c r="B318" s="1" t="s">
        <v>578</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475"/>
      <c r="AK318" s="503"/>
      <c r="AL318" s="503"/>
      <c r="AM318" s="503"/>
      <c r="AN318" s="549"/>
    </row>
    <row r="319" spans="2:40" s="1" customFormat="1" ht="19.5">
      <c r="B319" s="1" t="s">
        <v>719</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483"/>
      <c r="AK319" s="483"/>
      <c r="AL319" s="483"/>
      <c r="AM319" s="483"/>
      <c r="AN319" s="483"/>
    </row>
    <row r="320" spans="2:40" s="1" customFormat="1">
      <c r="B320" s="73" t="s">
        <v>107</v>
      </c>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c r="AH320" s="73"/>
      <c r="AI320" s="1"/>
      <c r="AJ320" s="475"/>
      <c r="AK320" s="503"/>
      <c r="AL320" s="503"/>
      <c r="AM320" s="503"/>
      <c r="AN320" s="549"/>
    </row>
    <row r="321" spans="1:40" s="1" customFormat="1">
      <c r="A321" s="1"/>
      <c r="B321" s="1" t="s">
        <v>955</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455"/>
      <c r="AK321" s="496"/>
      <c r="AL321" s="496"/>
      <c r="AM321" s="496"/>
      <c r="AN321" s="532"/>
    </row>
    <row r="322" spans="1:40" s="1" customFormat="1"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457"/>
      <c r="AK322" s="457"/>
      <c r="AL322" s="457"/>
      <c r="AM322" s="457"/>
      <c r="AN322" s="457"/>
    </row>
    <row r="323" spans="1:40" s="1" customFormat="1" ht="18.75" customHeight="1">
      <c r="A323" s="73" t="s">
        <v>631</v>
      </c>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c r="AG323" s="73"/>
      <c r="AH323" s="73"/>
      <c r="AI323" s="73"/>
      <c r="AJ323" s="1"/>
      <c r="AK323" s="1"/>
      <c r="AL323" s="1"/>
      <c r="AM323" s="1"/>
      <c r="AN323" s="1"/>
    </row>
    <row r="324" spans="1:40" s="1" customFormat="1" ht="18.75" customHeight="1">
      <c r="A324" s="1"/>
      <c r="B324" s="1" t="s">
        <v>0</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294"/>
      <c r="AK324" s="313"/>
      <c r="AL324" s="313"/>
      <c r="AM324" s="313"/>
      <c r="AN324" s="353"/>
    </row>
    <row r="325" spans="1:40" s="1" customFormat="1" ht="20.25">
      <c r="A325" s="1"/>
      <c r="B325" s="1" t="s">
        <v>270</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s="1" customFormat="1" ht="18.75" customHeight="1">
      <c r="A326" s="1"/>
      <c r="B326" s="1" t="s">
        <v>604</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453"/>
      <c r="AK326" s="494"/>
      <c r="AL326" s="494"/>
      <c r="AM326" s="494"/>
      <c r="AN326" s="530"/>
    </row>
    <row r="327" spans="1:40" s="1" customFormat="1" ht="18.75" customHeight="1">
      <c r="A327" s="1"/>
      <c r="B327" s="1"/>
      <c r="C327" s="1" t="s">
        <v>868</v>
      </c>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461"/>
      <c r="AK327" s="497"/>
      <c r="AL327" s="497"/>
      <c r="AM327" s="497"/>
      <c r="AN327" s="533"/>
    </row>
    <row r="328" spans="1:40" s="1" customFormat="1" ht="18.75" customHeight="1">
      <c r="A328" s="1"/>
      <c r="B328" s="1" t="s">
        <v>479</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480"/>
      <c r="AK328" s="504"/>
      <c r="AL328" s="504"/>
      <c r="AM328" s="504"/>
      <c r="AN328" s="551"/>
    </row>
    <row r="329" spans="1:40" s="1" customFormat="1" ht="18.75" customHeight="1">
      <c r="A329" s="1"/>
      <c r="B329" s="1" t="s">
        <v>753</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480"/>
      <c r="AK329" s="504"/>
      <c r="AL329" s="504"/>
      <c r="AM329" s="504"/>
      <c r="AN329" s="551"/>
    </row>
    <row r="330" spans="1:40" s="1" customFormat="1" ht="18.75" customHeight="1">
      <c r="A330" s="1"/>
      <c r="B330" s="1" t="s">
        <v>735</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480"/>
      <c r="AK330" s="504"/>
      <c r="AL330" s="504"/>
      <c r="AM330" s="504"/>
      <c r="AN330" s="551"/>
    </row>
    <row r="331" spans="1:40" s="1" customFormat="1" ht="18.75" customHeight="1">
      <c r="A331" s="1"/>
      <c r="B331" s="1" t="s">
        <v>567</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480"/>
      <c r="AK331" s="504"/>
      <c r="AL331" s="504"/>
      <c r="AM331" s="504"/>
      <c r="AN331" s="551"/>
    </row>
    <row r="332" spans="1:40" s="1" customFormat="1" ht="18.75" customHeight="1">
      <c r="A332" s="1"/>
      <c r="B332" s="1" t="s">
        <v>837</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480"/>
      <c r="AK332" s="504"/>
      <c r="AL332" s="504"/>
      <c r="AM332" s="504"/>
      <c r="AN332" s="551"/>
    </row>
    <row r="333" spans="1:40" s="1" customFormat="1" ht="19.5" customHeight="1">
      <c r="A333" s="1"/>
      <c r="B333" s="1" t="s">
        <v>467</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484"/>
      <c r="AK333" s="506"/>
      <c r="AL333" s="506"/>
      <c r="AM333" s="506"/>
      <c r="AN333" s="555"/>
    </row>
    <row r="334" spans="1:40" s="1" customFormat="1"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457"/>
      <c r="AK334" s="457"/>
      <c r="AL334" s="457"/>
      <c r="AM334" s="457"/>
      <c r="AN334" s="457"/>
    </row>
    <row r="335" spans="1:40" s="1" customFormat="1" ht="19.5" customHeight="1">
      <c r="A335" s="73" t="s">
        <v>56</v>
      </c>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c r="AH335" s="1"/>
      <c r="AI335" s="1"/>
      <c r="AJ335" s="457"/>
      <c r="AK335" s="457"/>
      <c r="AL335" s="457"/>
      <c r="AM335" s="457"/>
      <c r="AN335" s="457"/>
    </row>
    <row r="336" spans="1:40" s="1" customFormat="1" ht="19.5" customHeight="1">
      <c r="A336" s="1"/>
      <c r="B336" s="1" t="s">
        <v>919</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270"/>
      <c r="AK336" s="285"/>
      <c r="AL336" s="285"/>
      <c r="AM336" s="285"/>
      <c r="AN336" s="328"/>
    </row>
    <row r="337" spans="1:40" s="1" customFormat="1" ht="19.5" customHeight="1">
      <c r="A337" s="1"/>
      <c r="B337" s="1"/>
      <c r="C337" s="1" t="s">
        <v>211</v>
      </c>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480"/>
      <c r="AK337" s="504"/>
      <c r="AL337" s="504"/>
      <c r="AM337" s="504"/>
      <c r="AN337" s="551"/>
    </row>
    <row r="338" spans="1:40" s="1" customFormat="1" ht="19.5" customHeight="1">
      <c r="A338" s="1"/>
      <c r="B338" s="1"/>
      <c r="C338" s="1"/>
      <c r="D338" s="1" t="s">
        <v>642</v>
      </c>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455"/>
      <c r="AK338" s="496"/>
      <c r="AL338" s="496"/>
      <c r="AM338" s="496"/>
      <c r="AN338" s="532"/>
    </row>
    <row r="339" spans="1:40" s="1" customFormat="1" ht="19.5" customHeight="1">
      <c r="A339" s="1"/>
      <c r="B339" s="1" t="s">
        <v>565</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455"/>
      <c r="AK339" s="496"/>
      <c r="AL339" s="496"/>
      <c r="AM339" s="496"/>
      <c r="AN339" s="532"/>
    </row>
    <row r="340" spans="1:40" s="1" customFormat="1" ht="19.5" customHeight="1">
      <c r="A340" s="1"/>
      <c r="B340" s="1"/>
      <c r="C340" s="1" t="s">
        <v>211</v>
      </c>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464"/>
      <c r="AK340" s="500"/>
      <c r="AL340" s="500"/>
      <c r="AM340" s="500"/>
      <c r="AN340" s="536"/>
    </row>
    <row r="341" spans="1:40" s="1" customFormat="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457"/>
      <c r="AK341" s="457"/>
      <c r="AL341" s="457"/>
      <c r="AM341" s="457"/>
      <c r="AN341" s="457"/>
    </row>
    <row r="342" spans="1:40" s="1" customForma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67"/>
      <c r="AK342" s="67"/>
      <c r="AL342" s="67"/>
      <c r="AM342" s="67"/>
      <c r="AN342" s="67"/>
    </row>
    <row r="343" spans="1:40" s="1" customFormat="1" ht="19.5">
      <c r="A343" s="69" t="s">
        <v>366</v>
      </c>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1"/>
      <c r="AJ343" s="67"/>
      <c r="AK343" s="67"/>
      <c r="AL343" s="67"/>
      <c r="AM343" s="67"/>
      <c r="AN343" s="67"/>
    </row>
    <row r="344" spans="1:40" s="1" customFormat="1" ht="19.5">
      <c r="A344" s="1" t="s">
        <v>888</v>
      </c>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67"/>
      <c r="AK344" s="67"/>
      <c r="AL344" s="67"/>
      <c r="AM344" s="67"/>
      <c r="AN344" s="67"/>
    </row>
    <row r="345" spans="1:40" s="1" customFormat="1" ht="20.25">
      <c r="A345" s="1"/>
      <c r="B345" s="1" t="s">
        <v>592</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294"/>
      <c r="AK345" s="313"/>
      <c r="AL345" s="313"/>
      <c r="AM345" s="313"/>
      <c r="AN345" s="353"/>
    </row>
    <row r="346" spans="1:40" s="1" customFormat="1" ht="20.25">
      <c r="A346" s="1"/>
      <c r="B346" s="73" t="s">
        <v>194</v>
      </c>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73"/>
      <c r="AH346" s="73"/>
      <c r="AI346" s="67"/>
      <c r="AJ346" s="67"/>
      <c r="AK346" s="67"/>
      <c r="AL346" s="67"/>
      <c r="AM346" s="67"/>
      <c r="AN346" s="67"/>
    </row>
    <row r="347" spans="1:40" s="1" customFormat="1" ht="20.25">
      <c r="A347" s="1"/>
      <c r="B347" s="73" t="s">
        <v>186</v>
      </c>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c r="AG347" s="73"/>
      <c r="AH347" s="73"/>
      <c r="AI347" s="1"/>
      <c r="AJ347" s="294"/>
      <c r="AK347" s="313"/>
      <c r="AL347" s="313"/>
      <c r="AM347" s="313"/>
      <c r="AN347" s="353"/>
    </row>
    <row r="348" spans="1:40" s="1" customFormat="1" ht="20.25">
      <c r="A348" s="1"/>
      <c r="B348" s="1" t="s">
        <v>886</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67"/>
      <c r="AK348" s="67"/>
      <c r="AL348" s="67"/>
      <c r="AM348" s="67"/>
      <c r="AN348" s="67"/>
    </row>
    <row r="349" spans="1:40" s="1" customFormat="1" ht="20.25">
      <c r="A349" s="1"/>
      <c r="B349" s="1" t="s">
        <v>956</v>
      </c>
      <c r="C349" s="1"/>
      <c r="D349" s="1"/>
      <c r="E349" s="1"/>
      <c r="F349" s="1"/>
      <c r="G349" s="1"/>
      <c r="H349" s="1"/>
      <c r="I349" s="1"/>
      <c r="J349" s="1"/>
      <c r="K349" s="1"/>
      <c r="L349" s="1"/>
      <c r="M349" s="1"/>
      <c r="N349" s="300" t="s">
        <v>587</v>
      </c>
      <c r="O349" s="1" t="s">
        <v>1031</v>
      </c>
      <c r="P349" s="1"/>
      <c r="Q349" s="1"/>
      <c r="R349" s="1"/>
      <c r="S349" s="1"/>
      <c r="T349" s="1"/>
      <c r="U349" s="1"/>
      <c r="V349" s="254" t="s">
        <v>587</v>
      </c>
      <c r="W349" s="1" t="s">
        <v>179</v>
      </c>
      <c r="X349" s="1"/>
      <c r="Y349" s="1"/>
      <c r="Z349" s="1"/>
      <c r="AA349" s="1"/>
      <c r="AB349" s="1"/>
      <c r="AC349" s="1"/>
      <c r="AD349" s="1"/>
      <c r="AE349" s="1"/>
      <c r="AF349" s="1"/>
      <c r="AG349" s="1"/>
      <c r="AH349" s="1"/>
      <c r="AI349" s="1"/>
      <c r="AJ349" s="453"/>
      <c r="AK349" s="494"/>
      <c r="AL349" s="494"/>
      <c r="AM349" s="494"/>
      <c r="AN349" s="530"/>
    </row>
    <row r="350" spans="1:40" s="1" customFormat="1" ht="20.25">
      <c r="A350" s="1"/>
      <c r="B350" s="1" t="s">
        <v>783</v>
      </c>
      <c r="C350" s="1"/>
      <c r="D350" s="1"/>
      <c r="E350" s="1"/>
      <c r="F350" s="1"/>
      <c r="G350" s="1"/>
      <c r="H350" s="1"/>
      <c r="I350" s="1"/>
      <c r="J350" s="1"/>
      <c r="K350" s="1"/>
      <c r="L350" s="1"/>
      <c r="M350" s="1"/>
      <c r="N350" s="254" t="s">
        <v>587</v>
      </c>
      <c r="O350" s="1" t="s">
        <v>944</v>
      </c>
      <c r="P350" s="1"/>
      <c r="Q350" s="1"/>
      <c r="R350" s="1"/>
      <c r="S350" s="1"/>
      <c r="T350" s="1"/>
      <c r="U350" s="1"/>
      <c r="V350" s="254" t="s">
        <v>587</v>
      </c>
      <c r="W350" s="1" t="s">
        <v>390</v>
      </c>
      <c r="X350" s="1"/>
      <c r="Y350" s="1"/>
      <c r="Z350" s="1"/>
      <c r="AA350" s="1"/>
      <c r="AB350" s="1"/>
      <c r="AC350" s="1"/>
      <c r="AD350" s="1"/>
      <c r="AE350" s="1"/>
      <c r="AF350" s="1"/>
      <c r="AG350" s="1"/>
      <c r="AH350" s="1"/>
      <c r="AI350" s="1"/>
      <c r="AJ350" s="271"/>
      <c r="AK350" s="286"/>
      <c r="AL350" s="286"/>
      <c r="AM350" s="286"/>
      <c r="AN350" s="329"/>
    </row>
    <row r="351" spans="1:40" s="1" customFormat="1" ht="20.25">
      <c r="A351" s="1" t="s">
        <v>630</v>
      </c>
      <c r="B351" s="1" t="s">
        <v>751</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67"/>
      <c r="AK351" s="67"/>
      <c r="AL351" s="67"/>
      <c r="AM351" s="67"/>
      <c r="AN351" s="67"/>
    </row>
    <row r="352" spans="1:40" s="1" customFormat="1" ht="19.5">
      <c r="A352" s="1"/>
      <c r="B352" s="1" t="s">
        <v>957</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453"/>
      <c r="AK352" s="494"/>
      <c r="AL352" s="494"/>
      <c r="AM352" s="494"/>
      <c r="AN352" s="530"/>
    </row>
    <row r="353" spans="1:40" s="1" customFormat="1">
      <c r="A353" s="1"/>
      <c r="B353" s="1" t="s">
        <v>941</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455"/>
      <c r="AK353" s="496"/>
      <c r="AL353" s="496"/>
      <c r="AM353" s="496"/>
      <c r="AN353" s="532"/>
    </row>
    <row r="354" spans="1:40" s="1" customFormat="1" ht="19.5">
      <c r="A354" s="1"/>
      <c r="B354" s="1" t="s">
        <v>585</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271"/>
      <c r="AK354" s="286"/>
      <c r="AL354" s="286"/>
      <c r="AM354" s="286"/>
      <c r="AN354" s="329"/>
    </row>
    <row r="355" spans="1:40" s="1" customFormat="1" ht="20.25">
      <c r="A355" s="1"/>
      <c r="B355" s="73" t="s">
        <v>960</v>
      </c>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c r="AG355" s="73"/>
      <c r="AH355" s="73"/>
      <c r="AI355" s="1"/>
      <c r="AJ355" s="271"/>
      <c r="AK355" s="286"/>
      <c r="AL355" s="286"/>
      <c r="AM355" s="286"/>
      <c r="AN355" s="329"/>
    </row>
    <row r="356" spans="1:40" s="1" customFormat="1" ht="19.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67"/>
      <c r="AK356" s="67"/>
      <c r="AL356" s="67"/>
      <c r="AM356" s="67"/>
      <c r="AN356" s="67"/>
    </row>
    <row r="357" spans="1:40" s="1" customFormat="1">
      <c r="A357" s="1" t="s">
        <v>31</v>
      </c>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67"/>
      <c r="AK357" s="67"/>
      <c r="AL357" s="67"/>
      <c r="AM357" s="67"/>
      <c r="AN357" s="67"/>
    </row>
    <row r="358" spans="1:40" s="1" customFormat="1" ht="19.5">
      <c r="A358" s="1"/>
      <c r="B358" s="1" t="s">
        <v>961</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67"/>
      <c r="AK358" s="67"/>
      <c r="AL358" s="67"/>
      <c r="AM358" s="67"/>
      <c r="AN358" s="67"/>
    </row>
    <row r="359" spans="1:40" s="1" customFormat="1" ht="19.5">
      <c r="A359" s="1"/>
      <c r="B359" s="1" t="s">
        <v>241</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453"/>
      <c r="AK359" s="494"/>
      <c r="AL359" s="494"/>
      <c r="AM359" s="494"/>
      <c r="AN359" s="530"/>
    </row>
    <row r="360" spans="1:40" s="1" customFormat="1">
      <c r="A360" s="1"/>
      <c r="B360" s="1" t="s">
        <v>963</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455"/>
      <c r="AK360" s="496"/>
      <c r="AL360" s="496"/>
      <c r="AM360" s="496"/>
      <c r="AN360" s="532"/>
    </row>
    <row r="361" spans="1:40" s="1" customFormat="1">
      <c r="A361" s="1"/>
      <c r="B361" s="1" t="s">
        <v>121</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455"/>
      <c r="AK361" s="496"/>
      <c r="AL361" s="496"/>
      <c r="AM361" s="496"/>
      <c r="AN361" s="532"/>
    </row>
    <row r="362" spans="1:40" s="1" customFormat="1">
      <c r="A362" s="1"/>
      <c r="B362" s="1" t="s">
        <v>196</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455"/>
      <c r="AK362" s="496"/>
      <c r="AL362" s="496"/>
      <c r="AM362" s="496"/>
      <c r="AN362" s="532"/>
    </row>
    <row r="363" spans="1:40" s="1" customFormat="1">
      <c r="A363" s="1"/>
      <c r="B363" s="1" t="s">
        <v>810</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455"/>
      <c r="AK363" s="496"/>
      <c r="AL363" s="496"/>
      <c r="AM363" s="496"/>
      <c r="AN363" s="532"/>
    </row>
    <row r="364" spans="1:40" s="1" customFormat="1">
      <c r="A364" s="1"/>
      <c r="B364" s="1" t="s">
        <v>840</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354"/>
      <c r="AK364" s="162"/>
      <c r="AL364" s="162"/>
      <c r="AM364" s="162"/>
      <c r="AN364" s="367"/>
    </row>
    <row r="365" spans="1:40" s="1" customFormat="1">
      <c r="A365" s="1"/>
      <c r="B365" s="73" t="s">
        <v>23</v>
      </c>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c r="AG365" s="73"/>
      <c r="AH365" s="73"/>
      <c r="AI365" s="73"/>
      <c r="AJ365" s="354"/>
      <c r="AK365" s="162"/>
      <c r="AL365" s="162"/>
      <c r="AM365" s="162"/>
      <c r="AN365" s="367"/>
    </row>
    <row r="366" spans="1:40" s="1" customFormat="1">
      <c r="A366" s="1"/>
      <c r="B366" s="1" t="s">
        <v>267</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354"/>
      <c r="AK366" s="162"/>
      <c r="AL366" s="162"/>
      <c r="AM366" s="162"/>
      <c r="AN366" s="367"/>
    </row>
    <row r="367" spans="1:40" s="1" customFormat="1">
      <c r="A367" s="1"/>
      <c r="B367" s="1" t="s">
        <v>143</v>
      </c>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354"/>
      <c r="AK367" s="162"/>
      <c r="AL367" s="162"/>
      <c r="AM367" s="162"/>
      <c r="AN367" s="367"/>
    </row>
    <row r="368" spans="1:40" s="1" customFormat="1">
      <c r="A368" s="1"/>
      <c r="B368" s="73" t="s">
        <v>965</v>
      </c>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c r="AG368" s="73"/>
      <c r="AH368" s="73"/>
      <c r="AI368" s="1"/>
      <c r="AJ368" s="354"/>
      <c r="AK368" s="162"/>
      <c r="AL368" s="162"/>
      <c r="AM368" s="162"/>
      <c r="AN368" s="367"/>
    </row>
    <row r="369" spans="1:40" s="1" customFormat="1">
      <c r="A369" s="1"/>
      <c r="B369" s="73" t="s">
        <v>1054</v>
      </c>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c r="AG369" s="73"/>
      <c r="AH369" s="73"/>
      <c r="AI369" s="1"/>
      <c r="AJ369" s="354"/>
      <c r="AK369" s="162"/>
      <c r="AL369" s="162"/>
      <c r="AM369" s="162"/>
      <c r="AN369" s="367"/>
    </row>
    <row r="370" spans="1:40" s="1" customFormat="1">
      <c r="A370" s="1"/>
      <c r="B370" s="81" t="s">
        <v>42</v>
      </c>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1"/>
      <c r="AJ370" s="354"/>
      <c r="AK370" s="162"/>
      <c r="AL370" s="162"/>
      <c r="AM370" s="162"/>
      <c r="AN370" s="367"/>
    </row>
    <row r="371" spans="1:40" s="1" customFormat="1" ht="19.5">
      <c r="A371" s="1"/>
      <c r="B371" s="73" t="s">
        <v>79</v>
      </c>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c r="AG371" s="73"/>
      <c r="AH371" s="73"/>
      <c r="AI371" s="1"/>
      <c r="AJ371" s="463"/>
      <c r="AK371" s="499"/>
      <c r="AL371" s="499"/>
      <c r="AM371" s="499"/>
      <c r="AN371" s="535"/>
    </row>
    <row r="372" spans="1:40" s="1" customFormat="1" ht="19.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67"/>
      <c r="AK372" s="67"/>
      <c r="AL372" s="67"/>
      <c r="AM372" s="67"/>
      <c r="AN372" s="67"/>
    </row>
    <row r="373" spans="1:40" s="1" customFormat="1" ht="19.5">
      <c r="A373" s="1" t="s">
        <v>364</v>
      </c>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67"/>
      <c r="AK373" s="67"/>
      <c r="AL373" s="67"/>
      <c r="AM373" s="67"/>
      <c r="AN373" s="67"/>
    </row>
    <row r="374" spans="1:40" s="1" customFormat="1" ht="19.5">
      <c r="A374" s="1"/>
      <c r="B374" s="1" t="s">
        <v>69</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453"/>
      <c r="AK374" s="494"/>
      <c r="AL374" s="494"/>
      <c r="AM374" s="494"/>
      <c r="AN374" s="530"/>
    </row>
    <row r="375" spans="1:40" s="1" customFormat="1" ht="20.25">
      <c r="A375" s="1"/>
      <c r="B375" s="83" t="s">
        <v>967</v>
      </c>
      <c r="C375" s="83"/>
      <c r="D375" s="83"/>
      <c r="E375" s="188"/>
      <c r="F375" s="194"/>
      <c r="G375" s="210"/>
      <c r="H375" s="210"/>
      <c r="I375" s="210"/>
      <c r="J375" s="210"/>
      <c r="K375" s="210"/>
      <c r="L375" s="210"/>
      <c r="M375" s="210"/>
      <c r="N375" s="210"/>
      <c r="O375" s="210"/>
      <c r="P375" s="210"/>
      <c r="Q375" s="210"/>
      <c r="R375" s="210"/>
      <c r="S375" s="210"/>
      <c r="T375" s="210"/>
      <c r="U375" s="210"/>
      <c r="V375" s="210"/>
      <c r="W375" s="210"/>
      <c r="X375" s="210"/>
      <c r="Y375" s="210"/>
      <c r="Z375" s="210"/>
      <c r="AA375" s="409" t="s">
        <v>811</v>
      </c>
      <c r="AB375" s="273"/>
      <c r="AC375" s="273"/>
      <c r="AD375" s="273"/>
      <c r="AE375" s="273"/>
      <c r="AF375" s="273"/>
      <c r="AG375" s="273"/>
      <c r="AH375" s="273"/>
      <c r="AI375" s="444"/>
      <c r="AJ375" s="354"/>
      <c r="AK375" s="162"/>
      <c r="AL375" s="162"/>
      <c r="AM375" s="162"/>
      <c r="AN375" s="556" t="s">
        <v>72</v>
      </c>
    </row>
    <row r="376" spans="1:40" s="1" customFormat="1" ht="20.25">
      <c r="A376" s="1"/>
      <c r="B376" s="1" t="s">
        <v>968</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461"/>
      <c r="AK376" s="497"/>
      <c r="AL376" s="497"/>
      <c r="AM376" s="497"/>
      <c r="AN376" s="533"/>
    </row>
    <row r="377" spans="1:40" s="1" customFormat="1" ht="20.25">
      <c r="A377" s="1"/>
      <c r="B377" s="83" t="s">
        <v>409</v>
      </c>
      <c r="C377" s="83"/>
      <c r="D377" s="83"/>
      <c r="E377" s="188"/>
      <c r="F377" s="194"/>
      <c r="G377" s="210"/>
      <c r="H377" s="210"/>
      <c r="I377" s="210"/>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c r="AH377" s="210"/>
      <c r="AI377" s="210"/>
      <c r="AJ377" s="210"/>
      <c r="AK377" s="210"/>
      <c r="AL377" s="210"/>
      <c r="AM377" s="210"/>
      <c r="AN377" s="385"/>
    </row>
    <row r="378" spans="1:40" s="1" customFormat="1" ht="20.25">
      <c r="A378" s="1"/>
      <c r="B378" s="111" t="s">
        <v>848</v>
      </c>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c r="AA378" s="111"/>
      <c r="AB378" s="111"/>
      <c r="AC378" s="111"/>
      <c r="AD378" s="111"/>
      <c r="AE378" s="111"/>
      <c r="AF378" s="111"/>
      <c r="AG378" s="111"/>
      <c r="AH378" s="111"/>
      <c r="AI378" s="111"/>
      <c r="AJ378" s="271"/>
      <c r="AK378" s="286"/>
      <c r="AL378" s="286"/>
      <c r="AM378" s="286"/>
      <c r="AN378" s="329"/>
    </row>
    <row r="379" spans="1:40" s="1" customFormat="1" ht="20.25">
      <c r="A379" s="1"/>
      <c r="B379" s="1" t="s">
        <v>117</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271"/>
      <c r="AK379" s="286"/>
      <c r="AL379" s="286"/>
      <c r="AM379" s="286"/>
      <c r="AN379" s="329"/>
    </row>
    <row r="380" spans="1:40" s="1" customFormat="1" ht="19.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67"/>
      <c r="AK380" s="67"/>
      <c r="AL380" s="67"/>
      <c r="AM380" s="67"/>
      <c r="AN380" s="67"/>
    </row>
    <row r="381" spans="1:40" s="1" customFormat="1" ht="19.5">
      <c r="A381" s="1" t="s">
        <v>889</v>
      </c>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67"/>
      <c r="AK381" s="67"/>
      <c r="AL381" s="67"/>
      <c r="AM381" s="67"/>
      <c r="AN381" s="67"/>
    </row>
    <row r="382" spans="1:40" s="1" customFormat="1" ht="19.5">
      <c r="A382" s="1"/>
      <c r="B382" s="1" t="s">
        <v>291</v>
      </c>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453"/>
      <c r="AK382" s="494"/>
      <c r="AL382" s="494"/>
      <c r="AM382" s="494"/>
      <c r="AN382" s="530"/>
    </row>
    <row r="383" spans="1:40" s="1" customFormat="1" ht="19.5">
      <c r="A383" s="1"/>
      <c r="B383" s="82" t="s">
        <v>454</v>
      </c>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1"/>
      <c r="AJ383" s="271"/>
      <c r="AK383" s="286"/>
      <c r="AL383" s="286"/>
      <c r="AM383" s="286"/>
      <c r="AN383" s="329"/>
    </row>
    <row r="384" spans="1:40" s="1" customFormat="1" ht="19.5">
      <c r="A384" s="1"/>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1"/>
      <c r="AJ384" s="67"/>
      <c r="AK384" s="67"/>
      <c r="AL384" s="67"/>
      <c r="AM384" s="67"/>
      <c r="AN384" s="67"/>
    </row>
    <row r="385" spans="1:40" s="1" customForma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67"/>
      <c r="AK385" s="67"/>
      <c r="AL385" s="67"/>
      <c r="AM385" s="67"/>
      <c r="AN385" s="67"/>
    </row>
    <row r="386" spans="1:40" s="1" customFormat="1" ht="19.5">
      <c r="A386" s="1" t="s">
        <v>477</v>
      </c>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67"/>
      <c r="AK386" s="67"/>
      <c r="AL386" s="67"/>
      <c r="AM386" s="67"/>
      <c r="AN386" s="67"/>
    </row>
    <row r="387" spans="1:40" s="1" customFormat="1" ht="19.5">
      <c r="A387" s="1"/>
      <c r="B387" s="1" t="s">
        <v>463</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453"/>
      <c r="AK387" s="494"/>
      <c r="AL387" s="494"/>
      <c r="AM387" s="494"/>
      <c r="AN387" s="530"/>
    </row>
    <row r="388" spans="1:40" s="1" customFormat="1" ht="20.25">
      <c r="A388" s="1"/>
      <c r="B388" s="83" t="s">
        <v>502</v>
      </c>
      <c r="C388" s="83"/>
      <c r="D388" s="83"/>
      <c r="E388" s="83"/>
      <c r="F388" s="83"/>
      <c r="G388" s="188"/>
      <c r="H388" s="194"/>
      <c r="I388" s="210"/>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c r="AH388" s="210"/>
      <c r="AI388" s="210"/>
      <c r="AJ388" s="146"/>
      <c r="AK388" s="146"/>
      <c r="AL388" s="146"/>
      <c r="AM388" s="146"/>
      <c r="AN388" s="432"/>
    </row>
    <row r="389" spans="1:40" s="1" customFormat="1" ht="19.5">
      <c r="A389" s="1"/>
      <c r="B389" s="1" t="s">
        <v>253</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455"/>
      <c r="AK389" s="496"/>
      <c r="AL389" s="496"/>
      <c r="AM389" s="496"/>
      <c r="AN389" s="532"/>
    </row>
    <row r="390" spans="1:40" s="1" customFormat="1" ht="19.5">
      <c r="A390" s="1"/>
      <c r="B390" s="1" t="s">
        <v>969</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271"/>
      <c r="AK390" s="286"/>
      <c r="AL390" s="286"/>
      <c r="AM390" s="286"/>
      <c r="AN390" s="329"/>
    </row>
    <row r="391" spans="1:40" s="1" customFormat="1" ht="19.5" customHeight="1">
      <c r="A391" s="1"/>
      <c r="B391" s="1" t="s">
        <v>653</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70"/>
      <c r="AJ391" s="163"/>
      <c r="AK391" s="163"/>
      <c r="AL391" s="163"/>
      <c r="AM391" s="163"/>
      <c r="AN391" s="550"/>
    </row>
    <row r="392" spans="1:40" s="1" customFormat="1" ht="19.5" customHeight="1">
      <c r="A392" s="1"/>
      <c r="B392" s="1" t="s">
        <v>621</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70"/>
      <c r="AJ392" s="163"/>
      <c r="AK392" s="163"/>
      <c r="AL392" s="163"/>
      <c r="AM392" s="163"/>
      <c r="AN392" s="550"/>
    </row>
    <row r="393" spans="1:40" s="1" customFormat="1" ht="19.5" customHeight="1">
      <c r="A393" s="1"/>
      <c r="B393" s="1" t="s">
        <v>640</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70"/>
      <c r="AJ393" s="485"/>
      <c r="AK393" s="485"/>
      <c r="AL393" s="485"/>
      <c r="AM393" s="485"/>
      <c r="AN393" s="557"/>
    </row>
    <row r="394" spans="1:40" s="1" customFormat="1" ht="19.5" customHeight="1">
      <c r="A394" s="1"/>
      <c r="B394" s="1" t="s">
        <v>342</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70"/>
      <c r="AJ394" s="486"/>
      <c r="AK394" s="504"/>
      <c r="AL394" s="504"/>
      <c r="AM394" s="504"/>
      <c r="AN394" s="551"/>
    </row>
    <row r="395" spans="1:40" s="1" customForma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67"/>
      <c r="AK395" s="67"/>
      <c r="AL395" s="67"/>
      <c r="AM395" s="67"/>
      <c r="AN395" s="67"/>
    </row>
    <row r="396" spans="1:40" s="1" customForma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67"/>
      <c r="AK396" s="67"/>
      <c r="AL396" s="67"/>
      <c r="AM396" s="67"/>
      <c r="AN396" s="67"/>
    </row>
    <row r="397" spans="1:40" s="1" customFormat="1" ht="19.5">
      <c r="A397" s="69" t="s">
        <v>327</v>
      </c>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1"/>
      <c r="AJ397" s="67"/>
      <c r="AK397" s="67"/>
      <c r="AL397" s="67"/>
      <c r="AM397" s="67"/>
      <c r="AN397" s="67"/>
    </row>
    <row r="398" spans="1:40" s="1" customFormat="1" ht="19.5">
      <c r="A398" s="1" t="str">
        <f>"（１） 児童の健康診断の実施状況（"&amp;'表紙①'!B2&amp;DBCS('表紙①'!C2-1)&amp;"年度の状況）    ★確認資料：児童簿、健康診断書"</f>
        <v>（１） 児童の健康診断の実施状況（令和７年度の状況）    ★確認資料：児童簿、健康診断書</v>
      </c>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67"/>
      <c r="AK398" s="67"/>
      <c r="AL398" s="67"/>
      <c r="AM398" s="67"/>
      <c r="AN398" s="67"/>
    </row>
    <row r="399" spans="1:40" s="1" customFormat="1" ht="19.5">
      <c r="A399" s="1"/>
      <c r="B399" s="1" t="s">
        <v>971</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453"/>
      <c r="AK399" s="494"/>
      <c r="AL399" s="494"/>
      <c r="AM399" s="494"/>
      <c r="AN399" s="530"/>
    </row>
    <row r="400" spans="1:40" s="1" customFormat="1" ht="19.5">
      <c r="A400" s="1"/>
      <c r="B400" s="1" t="s">
        <v>874</v>
      </c>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271"/>
      <c r="AK400" s="286"/>
      <c r="AL400" s="286"/>
      <c r="AM400" s="286"/>
      <c r="AN400" s="329"/>
    </row>
    <row r="401" spans="1:40" s="1" customFormat="1" ht="20.25">
      <c r="A401" s="1"/>
      <c r="B401" s="1" t="s">
        <v>396</v>
      </c>
      <c r="C401" s="1"/>
      <c r="D401" s="1"/>
      <c r="E401" s="1"/>
      <c r="F401" s="1"/>
      <c r="G401" s="83" t="s">
        <v>962</v>
      </c>
      <c r="H401" s="209"/>
      <c r="I401" s="225"/>
      <c r="J401" s="239"/>
      <c r="K401" s="245" t="s">
        <v>296</v>
      </c>
      <c r="L401" s="1"/>
      <c r="M401" s="83" t="s">
        <v>290</v>
      </c>
      <c r="N401" s="83"/>
      <c r="O401" s="83"/>
      <c r="P401" s="188"/>
      <c r="Q401" s="212"/>
      <c r="R401" s="228"/>
      <c r="S401" s="228"/>
      <c r="T401" s="228"/>
      <c r="U401" s="228"/>
      <c r="V401" s="228"/>
      <c r="W401" s="228"/>
      <c r="X401" s="228"/>
      <c r="Y401" s="228"/>
      <c r="Z401" s="228"/>
      <c r="AA401" s="228"/>
      <c r="AB401" s="228"/>
      <c r="AC401" s="228"/>
      <c r="AD401" s="228"/>
      <c r="AE401" s="228"/>
      <c r="AF401" s="228"/>
      <c r="AG401" s="228"/>
      <c r="AH401" s="434"/>
      <c r="AI401" s="67"/>
      <c r="AJ401" s="67"/>
      <c r="AK401" s="67"/>
      <c r="AL401" s="67"/>
      <c r="AM401" s="67"/>
      <c r="AN401" s="67"/>
    </row>
    <row r="402" spans="1:40" s="1" customFormat="1" ht="20.25">
      <c r="A402" s="1"/>
      <c r="B402" s="1" t="s">
        <v>441</v>
      </c>
      <c r="C402" s="1"/>
      <c r="D402" s="1"/>
      <c r="E402" s="1"/>
      <c r="F402" s="1"/>
      <c r="G402" s="1"/>
      <c r="H402" s="1"/>
      <c r="I402" s="1"/>
      <c r="J402" s="1"/>
      <c r="K402" s="1"/>
      <c r="L402" s="1"/>
      <c r="M402" s="1"/>
      <c r="N402" s="1"/>
      <c r="O402" s="1"/>
      <c r="P402" s="1"/>
      <c r="Q402" s="214"/>
      <c r="R402" s="230"/>
      <c r="S402" s="230"/>
      <c r="T402" s="230"/>
      <c r="U402" s="230"/>
      <c r="V402" s="230"/>
      <c r="W402" s="230"/>
      <c r="X402" s="230"/>
      <c r="Y402" s="230"/>
      <c r="Z402" s="230"/>
      <c r="AA402" s="230"/>
      <c r="AB402" s="230"/>
      <c r="AC402" s="230"/>
      <c r="AD402" s="230"/>
      <c r="AE402" s="230"/>
      <c r="AF402" s="230"/>
      <c r="AG402" s="230"/>
      <c r="AH402" s="435"/>
      <c r="AI402" s="1"/>
      <c r="AJ402" s="67"/>
      <c r="AK402" s="67"/>
      <c r="AL402" s="67"/>
      <c r="AM402" s="67"/>
      <c r="AN402" s="67"/>
    </row>
    <row r="403" spans="1:40" s="1" customFormat="1" ht="20.25">
      <c r="A403" s="1"/>
      <c r="B403" s="1" t="s">
        <v>190</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294"/>
      <c r="AK403" s="313"/>
      <c r="AL403" s="313"/>
      <c r="AM403" s="313"/>
      <c r="AN403" s="353"/>
    </row>
    <row r="404" spans="1:40" s="1" customFormat="1" ht="20.25">
      <c r="A404" s="1"/>
      <c r="B404" s="1" t="s">
        <v>610</v>
      </c>
      <c r="C404" s="1"/>
      <c r="D404" s="1"/>
      <c r="E404" s="1"/>
      <c r="F404" s="1"/>
      <c r="G404" s="83" t="s">
        <v>962</v>
      </c>
      <c r="H404" s="226"/>
      <c r="I404" s="240"/>
      <c r="J404" s="246"/>
      <c r="K404" s="1" t="s">
        <v>296</v>
      </c>
      <c r="L404" s="1"/>
      <c r="M404" s="83" t="s">
        <v>290</v>
      </c>
      <c r="N404" s="83"/>
      <c r="O404" s="83"/>
      <c r="P404" s="188"/>
      <c r="Q404" s="194"/>
      <c r="R404" s="210"/>
      <c r="S404" s="210"/>
      <c r="T404" s="210"/>
      <c r="U404" s="210"/>
      <c r="V404" s="210"/>
      <c r="W404" s="210"/>
      <c r="X404" s="210"/>
      <c r="Y404" s="210"/>
      <c r="Z404" s="210"/>
      <c r="AA404" s="210"/>
      <c r="AB404" s="210"/>
      <c r="AC404" s="210"/>
      <c r="AD404" s="210"/>
      <c r="AE404" s="210"/>
      <c r="AF404" s="210"/>
      <c r="AG404" s="210"/>
      <c r="AH404" s="385"/>
      <c r="AI404" s="67"/>
      <c r="AJ404" s="67"/>
      <c r="AK404" s="67"/>
      <c r="AL404" s="67"/>
      <c r="AM404" s="67"/>
      <c r="AN404" s="67"/>
    </row>
    <row r="405" spans="1:40" s="1" customFormat="1" ht="19.5">
      <c r="A405" s="1"/>
      <c r="B405" s="1" t="s">
        <v>579</v>
      </c>
      <c r="C405" s="1"/>
      <c r="D405" s="1"/>
      <c r="E405" s="1"/>
      <c r="F405" s="1"/>
      <c r="G405" s="83" t="s">
        <v>962</v>
      </c>
      <c r="H405" s="227"/>
      <c r="I405" s="241"/>
      <c r="J405" s="247"/>
      <c r="K405" s="1" t="s">
        <v>296</v>
      </c>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67"/>
      <c r="AK405" s="67"/>
      <c r="AL405" s="67"/>
      <c r="AM405" s="67"/>
      <c r="AN405" s="67"/>
    </row>
    <row r="406" spans="1:40" s="1" customFormat="1" ht="19.5">
      <c r="A406" s="1"/>
      <c r="B406" s="73" t="s">
        <v>611</v>
      </c>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c r="AG406" s="73"/>
      <c r="AH406" s="73"/>
      <c r="AI406" s="1"/>
      <c r="AJ406" s="354"/>
      <c r="AK406" s="162"/>
      <c r="AL406" s="162"/>
      <c r="AM406" s="162"/>
      <c r="AN406" s="367"/>
    </row>
    <row r="407" spans="1:40" s="1" customFormat="1">
      <c r="A407" s="1"/>
      <c r="B407" s="1" t="s">
        <v>784</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455"/>
      <c r="AK407" s="496"/>
      <c r="AL407" s="496"/>
      <c r="AM407" s="496"/>
      <c r="AN407" s="532"/>
    </row>
    <row r="408" spans="1:40" s="1" customFormat="1" ht="19.5">
      <c r="A408" s="1"/>
      <c r="B408" s="1" t="s">
        <v>972</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464"/>
      <c r="AK408" s="500"/>
      <c r="AL408" s="500"/>
      <c r="AM408" s="500"/>
      <c r="AN408" s="536"/>
    </row>
    <row r="409" spans="1:40" s="1" customFormat="1" ht="19.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67"/>
      <c r="AK409" s="67"/>
      <c r="AL409" s="67"/>
      <c r="AM409" s="67"/>
      <c r="AN409" s="67"/>
    </row>
    <row r="410" spans="1:40" s="1" customFormat="1" ht="19.5">
      <c r="A410" s="1" t="s">
        <v>890</v>
      </c>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67"/>
      <c r="AK410" s="67"/>
      <c r="AL410" s="67"/>
      <c r="AM410" s="67"/>
      <c r="AN410" s="67"/>
    </row>
    <row r="411" spans="1:40" s="1" customFormat="1" ht="20.45" customHeight="1">
      <c r="A411" s="1"/>
      <c r="B411" s="73" t="s">
        <v>973</v>
      </c>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c r="AG411" s="73"/>
      <c r="AH411" s="73"/>
      <c r="AI411" s="1"/>
      <c r="AJ411" s="453"/>
      <c r="AK411" s="494"/>
      <c r="AL411" s="494"/>
      <c r="AM411" s="494"/>
      <c r="AN411" s="530"/>
    </row>
    <row r="412" spans="1:40" s="1" customFormat="1" ht="20.25" customHeight="1">
      <c r="A412" s="1"/>
      <c r="B412" s="81" t="s">
        <v>588</v>
      </c>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1"/>
      <c r="AJ412" s="461"/>
      <c r="AK412" s="497"/>
      <c r="AL412" s="497"/>
      <c r="AM412" s="497"/>
      <c r="AN412" s="533"/>
    </row>
    <row r="413" spans="1:40" s="1" customFormat="1">
      <c r="A413" s="1"/>
      <c r="B413" s="81" t="s">
        <v>806</v>
      </c>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1"/>
      <c r="AJ413" s="455"/>
      <c r="AK413" s="496"/>
      <c r="AL413" s="496"/>
      <c r="AM413" s="496"/>
      <c r="AN413" s="532"/>
    </row>
    <row r="414" spans="1:40" s="1" customFormat="1" ht="19.5">
      <c r="A414" s="1"/>
      <c r="B414" s="81" t="s">
        <v>383</v>
      </c>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1"/>
      <c r="AJ414" s="464"/>
      <c r="AK414" s="500"/>
      <c r="AL414" s="500"/>
      <c r="AM414" s="500"/>
      <c r="AN414" s="536"/>
    </row>
    <row r="415" spans="1:40" s="1" customFormat="1" ht="20.25">
      <c r="A415" s="1"/>
      <c r="B415" s="1" t="s">
        <v>974</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67"/>
      <c r="AK415" s="67"/>
      <c r="AL415" s="67"/>
      <c r="AM415" s="67"/>
      <c r="AN415" s="67"/>
    </row>
    <row r="416" spans="1:40" s="1" customFormat="1" ht="19.5">
      <c r="A416" s="1"/>
      <c r="B416" s="1" t="s">
        <v>877</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453"/>
      <c r="AK416" s="494"/>
      <c r="AL416" s="494"/>
      <c r="AM416" s="494"/>
      <c r="AN416" s="530"/>
    </row>
    <row r="417" spans="1:40" s="1" customFormat="1">
      <c r="A417" s="1"/>
      <c r="B417" s="1" t="s">
        <v>38</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455"/>
      <c r="AK417" s="496"/>
      <c r="AL417" s="496"/>
      <c r="AM417" s="496"/>
      <c r="AN417" s="532"/>
    </row>
    <row r="418" spans="1:40" s="1" customFormat="1">
      <c r="A418" s="1"/>
      <c r="B418" s="73" t="s">
        <v>491</v>
      </c>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73"/>
      <c r="AC418" s="73"/>
      <c r="AD418" s="73"/>
      <c r="AE418" s="73"/>
      <c r="AF418" s="73"/>
      <c r="AG418" s="73"/>
      <c r="AH418" s="73"/>
      <c r="AI418" s="1"/>
      <c r="AJ418" s="461"/>
      <c r="AK418" s="497"/>
      <c r="AL418" s="497"/>
      <c r="AM418" s="497"/>
      <c r="AN418" s="533"/>
    </row>
    <row r="419" spans="1:40" s="1" customFormat="1">
      <c r="A419" s="1"/>
      <c r="B419" s="73" t="s">
        <v>216</v>
      </c>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73"/>
      <c r="AC419" s="73"/>
      <c r="AD419" s="73"/>
      <c r="AE419" s="73"/>
      <c r="AF419" s="73"/>
      <c r="AG419" s="73"/>
      <c r="AH419" s="73"/>
      <c r="AI419" s="1"/>
      <c r="AJ419" s="480"/>
      <c r="AK419" s="504"/>
      <c r="AL419" s="504"/>
      <c r="AM419" s="504"/>
      <c r="AN419" s="551"/>
    </row>
    <row r="420" spans="1:40" s="1" customFormat="1">
      <c r="A420" s="1"/>
      <c r="B420" s="73" t="s">
        <v>87</v>
      </c>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73"/>
      <c r="AC420" s="73"/>
      <c r="AD420" s="73"/>
      <c r="AE420" s="73"/>
      <c r="AF420" s="73"/>
      <c r="AG420" s="73"/>
      <c r="AH420" s="73"/>
      <c r="AI420" s="1"/>
      <c r="AJ420" s="354"/>
      <c r="AK420" s="162"/>
      <c r="AL420" s="162"/>
      <c r="AM420" s="162"/>
      <c r="AN420" s="367"/>
    </row>
    <row r="421" spans="1:40" s="1" customFormat="1" ht="19.5">
      <c r="A421" s="1"/>
      <c r="B421" s="1" t="s">
        <v>103</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463"/>
      <c r="AK421" s="499"/>
      <c r="AL421" s="499"/>
      <c r="AM421" s="499"/>
      <c r="AN421" s="535"/>
    </row>
    <row r="422" spans="1:40" s="1" customFormat="1" ht="19.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457"/>
      <c r="AK422" s="457"/>
      <c r="AL422" s="457"/>
      <c r="AM422" s="457"/>
      <c r="AN422" s="457"/>
    </row>
    <row r="423" spans="1:40" s="1" customFormat="1" ht="19.5">
      <c r="A423" s="1" t="s">
        <v>538</v>
      </c>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67"/>
      <c r="AK423" s="67"/>
      <c r="AL423" s="67"/>
      <c r="AM423" s="67"/>
      <c r="AN423" s="67"/>
    </row>
    <row r="424" spans="1:40" s="1" customFormat="1" ht="20.25" customHeight="1">
      <c r="A424" s="1"/>
      <c r="B424" s="81" t="s">
        <v>251</v>
      </c>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1"/>
      <c r="AI424" s="1"/>
      <c r="AJ424" s="270"/>
      <c r="AK424" s="285"/>
      <c r="AL424" s="285"/>
      <c r="AM424" s="285"/>
      <c r="AN424" s="328"/>
    </row>
    <row r="425" spans="1:40" s="1" customFormat="1">
      <c r="A425" s="1"/>
      <c r="B425" s="81" t="s">
        <v>476</v>
      </c>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1"/>
      <c r="AI425" s="1"/>
      <c r="AJ425" s="455"/>
      <c r="AK425" s="496"/>
      <c r="AL425" s="496"/>
      <c r="AM425" s="496"/>
      <c r="AN425" s="532"/>
    </row>
    <row r="426" spans="1:40" s="1" customFormat="1">
      <c r="A426" s="1"/>
      <c r="B426" s="1" t="s">
        <v>271</v>
      </c>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455"/>
      <c r="AK426" s="496"/>
      <c r="AL426" s="496"/>
      <c r="AM426" s="496"/>
      <c r="AN426" s="532"/>
    </row>
    <row r="427" spans="1:40" s="1" customFormat="1" ht="19.5">
      <c r="A427" s="1"/>
      <c r="B427" s="1" t="s">
        <v>752</v>
      </c>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480"/>
      <c r="AK427" s="504"/>
      <c r="AL427" s="504"/>
      <c r="AM427" s="504"/>
      <c r="AN427" s="551"/>
    </row>
    <row r="428" spans="1:40" s="1" customFormat="1" ht="19.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459"/>
      <c r="AK428" s="459"/>
      <c r="AL428" s="459"/>
      <c r="AM428" s="459"/>
      <c r="AN428" s="459"/>
    </row>
    <row r="429" spans="1:40" s="1" customFormat="1" ht="19.5">
      <c r="A429" s="1" t="s">
        <v>62</v>
      </c>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67"/>
      <c r="AK429" s="67"/>
      <c r="AL429" s="67"/>
      <c r="AM429" s="67"/>
      <c r="AN429" s="67"/>
    </row>
    <row r="430" spans="1:40" s="1" customFormat="1" ht="20.25">
      <c r="A430" s="1"/>
      <c r="B430" s="1" t="s">
        <v>98</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294"/>
      <c r="AK430" s="313"/>
      <c r="AL430" s="313"/>
      <c r="AM430" s="313"/>
      <c r="AN430" s="353"/>
    </row>
    <row r="431" spans="1:40" s="1" customFormat="1" ht="19.5">
      <c r="A431" s="1"/>
      <c r="B431" s="1" t="s">
        <v>570</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461"/>
      <c r="AK431" s="497"/>
      <c r="AL431" s="497"/>
      <c r="AM431" s="497"/>
      <c r="AN431" s="533"/>
    </row>
    <row r="432" spans="1:40" s="1" customFormat="1" ht="19.5">
      <c r="A432" s="1"/>
      <c r="B432" s="73" t="s">
        <v>695</v>
      </c>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73"/>
      <c r="AC432" s="73"/>
      <c r="AD432" s="73"/>
      <c r="AE432" s="73"/>
      <c r="AF432" s="73"/>
      <c r="AG432" s="73"/>
      <c r="AH432" s="73"/>
      <c r="AI432" s="70"/>
      <c r="AJ432" s="227"/>
      <c r="AK432" s="241"/>
      <c r="AL432" s="241"/>
      <c r="AM432" s="241"/>
      <c r="AN432" s="247"/>
    </row>
    <row r="433" spans="1:40" s="1" customFormat="1" ht="19.5">
      <c r="A433" s="1"/>
      <c r="B433" s="73" t="s">
        <v>830</v>
      </c>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73"/>
      <c r="AC433" s="73"/>
      <c r="AD433" s="73"/>
      <c r="AE433" s="73"/>
      <c r="AF433" s="73"/>
      <c r="AG433" s="73"/>
      <c r="AH433" s="73"/>
      <c r="AI433" s="1"/>
      <c r="AJ433" s="67"/>
      <c r="AK433" s="67"/>
      <c r="AL433" s="67"/>
      <c r="AM433" s="67"/>
      <c r="AN433" s="459"/>
    </row>
    <row r="434" spans="1:40" s="1" customFormat="1" ht="19.5">
      <c r="A434" s="1"/>
      <c r="B434" s="1" t="s">
        <v>799</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322"/>
      <c r="AK434" s="335"/>
      <c r="AL434" s="335"/>
      <c r="AM434" s="335"/>
      <c r="AN434" s="558"/>
    </row>
    <row r="435" spans="1:40" s="1" customFormat="1">
      <c r="A435" s="1"/>
      <c r="B435" s="1" t="s">
        <v>830</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s="1" customFormat="1" ht="16.5" customHeight="1">
      <c r="A436" s="1"/>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73"/>
      <c r="AC436" s="73"/>
      <c r="AD436" s="73"/>
      <c r="AE436" s="73"/>
      <c r="AF436" s="73"/>
      <c r="AG436" s="73"/>
      <c r="AH436" s="73"/>
      <c r="AI436" s="1"/>
      <c r="AJ436" s="67"/>
      <c r="AK436" s="67"/>
      <c r="AL436" s="67"/>
      <c r="AM436" s="67"/>
      <c r="AN436" s="67"/>
    </row>
    <row r="437" spans="1:40" s="1" customFormat="1">
      <c r="A437" s="1" t="s">
        <v>772</v>
      </c>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67"/>
      <c r="AK437" s="67"/>
      <c r="AL437" s="67"/>
      <c r="AM437" s="67"/>
      <c r="AN437" s="67"/>
    </row>
    <row r="438" spans="1:40" s="1" customFormat="1">
      <c r="A438" s="1"/>
      <c r="B438" s="1" t="s">
        <v>325</v>
      </c>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67"/>
      <c r="AK438" s="67"/>
      <c r="AL438" s="67"/>
      <c r="AM438" s="67"/>
      <c r="AN438" s="67"/>
    </row>
    <row r="439" spans="1:40" s="1" customFormat="1" ht="46.5" customHeight="1">
      <c r="A439" s="1"/>
      <c r="B439" s="93"/>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c r="AA439" s="86"/>
      <c r="AB439" s="86"/>
      <c r="AC439" s="86"/>
      <c r="AD439" s="86"/>
      <c r="AE439" s="86"/>
      <c r="AF439" s="86"/>
      <c r="AG439" s="86"/>
      <c r="AH439" s="86"/>
      <c r="AI439" s="86"/>
      <c r="AJ439" s="86"/>
      <c r="AK439" s="86"/>
      <c r="AL439" s="86"/>
      <c r="AM439" s="86"/>
      <c r="AN439" s="430"/>
    </row>
    <row r="440" spans="1:40" s="1" customFormat="1" ht="46.5" customHeight="1">
      <c r="A440" s="1"/>
      <c r="B440" s="101"/>
      <c r="C440" s="148"/>
      <c r="D440" s="148"/>
      <c r="E440" s="148"/>
      <c r="F440" s="148"/>
      <c r="G440" s="148"/>
      <c r="H440" s="148"/>
      <c r="I440" s="148"/>
      <c r="J440" s="148"/>
      <c r="K440" s="148"/>
      <c r="L440" s="148"/>
      <c r="M440" s="148"/>
      <c r="N440" s="148"/>
      <c r="O440" s="148"/>
      <c r="P440" s="148"/>
      <c r="Q440" s="148"/>
      <c r="R440" s="148"/>
      <c r="S440" s="148"/>
      <c r="T440" s="148"/>
      <c r="U440" s="148"/>
      <c r="V440" s="148"/>
      <c r="W440" s="148"/>
      <c r="X440" s="148"/>
      <c r="Y440" s="148"/>
      <c r="Z440" s="148"/>
      <c r="AA440" s="148"/>
      <c r="AB440" s="148"/>
      <c r="AC440" s="148"/>
      <c r="AD440" s="148"/>
      <c r="AE440" s="148"/>
      <c r="AF440" s="148"/>
      <c r="AG440" s="148"/>
      <c r="AH440" s="148"/>
      <c r="AI440" s="148"/>
      <c r="AJ440" s="148"/>
      <c r="AK440" s="148"/>
      <c r="AL440" s="148"/>
      <c r="AM440" s="148"/>
      <c r="AN440" s="543"/>
    </row>
    <row r="441" spans="1:40" s="1" customForma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67"/>
      <c r="AK441" s="67"/>
      <c r="AL441" s="67"/>
      <c r="AM441" s="67"/>
      <c r="AN441" s="67"/>
    </row>
    <row r="442" spans="1:40" s="1" customFormat="1" ht="19.5">
      <c r="A442" s="1" t="s">
        <v>493</v>
      </c>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67"/>
      <c r="AK442" s="67"/>
      <c r="AL442" s="67"/>
      <c r="AM442" s="67"/>
      <c r="AN442" s="67"/>
    </row>
    <row r="443" spans="1:40" s="1" customFormat="1" ht="19.5">
      <c r="A443" s="1"/>
      <c r="B443" s="73" t="s">
        <v>93</v>
      </c>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c r="AH443" s="73"/>
      <c r="AI443" s="1"/>
      <c r="AJ443" s="453"/>
      <c r="AK443" s="494"/>
      <c r="AL443" s="494"/>
      <c r="AM443" s="494"/>
      <c r="AN443" s="530"/>
    </row>
    <row r="444" spans="1:40" s="1" customFormat="1">
      <c r="A444" s="1"/>
      <c r="B444" s="73" t="s">
        <v>627</v>
      </c>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3"/>
      <c r="AH444" s="73"/>
      <c r="AI444" s="1"/>
      <c r="AJ444" s="461"/>
      <c r="AK444" s="497"/>
      <c r="AL444" s="497"/>
      <c r="AM444" s="497"/>
      <c r="AN444" s="533"/>
    </row>
    <row r="445" spans="1:40" s="1" customFormat="1" ht="19.5">
      <c r="A445" s="1"/>
      <c r="B445" s="73" t="s">
        <v>976</v>
      </c>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73"/>
      <c r="AC445" s="73"/>
      <c r="AD445" s="73"/>
      <c r="AE445" s="73"/>
      <c r="AF445" s="73"/>
      <c r="AG445" s="73"/>
      <c r="AH445" s="73"/>
      <c r="AI445" s="1"/>
      <c r="AJ445" s="271"/>
      <c r="AK445" s="286"/>
      <c r="AL445" s="286"/>
      <c r="AM445" s="286"/>
      <c r="AN445" s="329"/>
    </row>
    <row r="446" spans="1:40" s="1" customFormat="1" ht="20.25">
      <c r="A446" s="1"/>
      <c r="B446" s="73" t="s">
        <v>561</v>
      </c>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73"/>
      <c r="AC446" s="73"/>
      <c r="AD446" s="73"/>
      <c r="AE446" s="73"/>
      <c r="AF446" s="73"/>
      <c r="AG446" s="73"/>
      <c r="AH446" s="73"/>
      <c r="AI446" s="1"/>
      <c r="AJ446" s="67"/>
      <c r="AK446" s="67"/>
      <c r="AL446" s="67"/>
      <c r="AM446" s="67"/>
      <c r="AN446" s="67"/>
    </row>
    <row r="447" spans="1:40" s="1" customFormat="1" ht="20.25">
      <c r="A447" s="1"/>
      <c r="B447" s="73" t="s">
        <v>662</v>
      </c>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c r="AH447" s="73"/>
      <c r="AI447" s="1"/>
      <c r="AJ447" s="294"/>
      <c r="AK447" s="313"/>
      <c r="AL447" s="313"/>
      <c r="AM447" s="313"/>
      <c r="AN447" s="353"/>
    </row>
    <row r="448" spans="1:40" s="1" customFormat="1"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67"/>
      <c r="AK448" s="67"/>
      <c r="AL448" s="67"/>
      <c r="AM448" s="67"/>
      <c r="AN448" s="67"/>
    </row>
    <row r="449" spans="1:40" s="1" customFormat="1" ht="19.5">
      <c r="A449" s="1" t="s">
        <v>769</v>
      </c>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67"/>
      <c r="AK449" s="67"/>
      <c r="AL449" s="67"/>
      <c r="AM449" s="67"/>
      <c r="AN449" s="67"/>
    </row>
    <row r="450" spans="1:40" s="1" customFormat="1" ht="20.25">
      <c r="A450" s="1"/>
      <c r="B450" s="1" t="s">
        <v>703</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294"/>
      <c r="AK450" s="313"/>
      <c r="AL450" s="313"/>
      <c r="AM450" s="313"/>
      <c r="AN450" s="353"/>
    </row>
    <row r="451" spans="1:40" s="1" customFormat="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67"/>
      <c r="AK451" s="67"/>
      <c r="AL451" s="67"/>
      <c r="AM451" s="67"/>
      <c r="AN451" s="67"/>
    </row>
    <row r="452" spans="1:40" s="1" customFormat="1" ht="19.5">
      <c r="A452" s="69" t="s">
        <v>474</v>
      </c>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1"/>
      <c r="AJ452" s="67"/>
      <c r="AK452" s="67"/>
      <c r="AL452" s="67"/>
      <c r="AM452" s="67"/>
      <c r="AN452" s="67"/>
    </row>
    <row r="453" spans="1:40" s="1" customFormat="1" ht="19.5">
      <c r="A453" s="1" t="str">
        <f>"（１） 給食打合せ会議（"&amp;'表紙①'!B2&amp;DBCS('表紙①'!C2-1)&amp;"年度の状況）      ★確認資料：会議録"</f>
        <v>（１） 給食打合せ会議（令和７年度の状況）      ★確認資料：会議録</v>
      </c>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67"/>
      <c r="AK453" s="67"/>
      <c r="AL453" s="67"/>
      <c r="AM453" s="67"/>
      <c r="AN453" s="67"/>
    </row>
    <row r="454" spans="1:40" s="1" customFormat="1" ht="19.5">
      <c r="A454" s="1"/>
      <c r="B454" s="1" t="s">
        <v>977</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83" t="s">
        <v>581</v>
      </c>
      <c r="AI454" s="188"/>
      <c r="AJ454" s="226"/>
      <c r="AK454" s="240"/>
      <c r="AL454" s="240"/>
      <c r="AM454" s="246"/>
      <c r="AN454" s="67" t="s">
        <v>240</v>
      </c>
    </row>
    <row r="455" spans="1:40" s="1" customFormat="1" ht="20.25">
      <c r="A455" s="1"/>
      <c r="B455" s="82" t="s">
        <v>619</v>
      </c>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1"/>
      <c r="AJ455" s="464"/>
      <c r="AK455" s="500"/>
      <c r="AL455" s="500"/>
      <c r="AM455" s="500"/>
      <c r="AN455" s="353"/>
    </row>
    <row r="456" spans="1:40" s="1" customFormat="1" ht="19.5">
      <c r="A456" s="1"/>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1"/>
      <c r="AJ456" s="67"/>
      <c r="AK456" s="67"/>
      <c r="AL456" s="67"/>
      <c r="AM456" s="67"/>
      <c r="AN456" s="67"/>
    </row>
    <row r="457" spans="1:40" s="1" customFormat="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67"/>
      <c r="AK457" s="67"/>
      <c r="AL457" s="67"/>
      <c r="AM457" s="67"/>
      <c r="AN457" s="67"/>
    </row>
    <row r="458" spans="1:40" s="1" customFormat="1">
      <c r="A458" s="1" t="str">
        <f>"（２） 喫食状況（"&amp;'表紙①'!B2&amp;DBCS('表紙①'!C2)&amp;"年度の状況）"</f>
        <v>（２） 喫食状況（令和８年度の状況）</v>
      </c>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67"/>
      <c r="AK458" s="67"/>
      <c r="AL458" s="67"/>
      <c r="AM458" s="67"/>
      <c r="AN458" s="67"/>
    </row>
    <row r="459" spans="1:40" s="1" customFormat="1" ht="19.5">
      <c r="A459" s="1"/>
      <c r="B459" s="1" t="s">
        <v>979</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67"/>
      <c r="AK459" s="67"/>
      <c r="AL459" s="67"/>
      <c r="AM459" s="67"/>
      <c r="AN459" s="67"/>
    </row>
    <row r="460" spans="1:40" s="1" customFormat="1" ht="20.25">
      <c r="A460" s="1"/>
      <c r="B460" s="83" t="s">
        <v>981</v>
      </c>
      <c r="C460" s="83"/>
      <c r="D460" s="83"/>
      <c r="E460" s="83"/>
      <c r="F460" s="83"/>
      <c r="G460" s="83"/>
      <c r="H460" s="188"/>
      <c r="I460" s="209"/>
      <c r="J460" s="225"/>
      <c r="K460" s="225"/>
      <c r="L460" s="225"/>
      <c r="M460" s="239"/>
      <c r="N460" s="301" t="s">
        <v>415</v>
      </c>
      <c r="O460" s="83"/>
      <c r="P460" s="188"/>
      <c r="Q460" s="226"/>
      <c r="R460" s="240"/>
      <c r="S460" s="240"/>
      <c r="T460" s="240"/>
      <c r="U460" s="246"/>
      <c r="V460" s="301" t="s">
        <v>523</v>
      </c>
      <c r="W460" s="83"/>
      <c r="X460" s="83"/>
      <c r="Y460" s="83"/>
      <c r="Z460" s="83"/>
      <c r="AA460" s="188"/>
      <c r="AB460" s="226"/>
      <c r="AC460" s="240"/>
      <c r="AD460" s="240"/>
      <c r="AE460" s="240"/>
      <c r="AF460" s="246"/>
      <c r="AG460" s="67"/>
      <c r="AH460" s="67"/>
      <c r="AI460" s="67"/>
      <c r="AJ460" s="67"/>
      <c r="AK460" s="67"/>
      <c r="AL460" s="67"/>
      <c r="AM460" s="67"/>
      <c r="AN460" s="67"/>
    </row>
    <row r="461" spans="1:40" s="1" customFormat="1" ht="20.25">
      <c r="A461" s="1"/>
      <c r="B461" s="1" t="s">
        <v>503</v>
      </c>
      <c r="C461" s="1"/>
      <c r="D461" s="1"/>
      <c r="E461" s="1"/>
      <c r="F461" s="1"/>
      <c r="G461" s="1"/>
      <c r="H461" s="1"/>
      <c r="I461" s="1"/>
      <c r="J461" s="1"/>
      <c r="K461" s="1"/>
      <c r="L461" s="1"/>
      <c r="M461" s="1"/>
      <c r="N461" s="83" t="s">
        <v>415</v>
      </c>
      <c r="O461" s="83"/>
      <c r="P461" s="188"/>
      <c r="Q461" s="227"/>
      <c r="R461" s="241"/>
      <c r="S461" s="241"/>
      <c r="T461" s="241"/>
      <c r="U461" s="247"/>
      <c r="V461" s="301" t="s">
        <v>523</v>
      </c>
      <c r="W461" s="83"/>
      <c r="X461" s="83"/>
      <c r="Y461" s="83"/>
      <c r="Z461" s="83"/>
      <c r="AA461" s="188"/>
      <c r="AB461" s="227"/>
      <c r="AC461" s="241"/>
      <c r="AD461" s="241"/>
      <c r="AE461" s="241"/>
      <c r="AF461" s="247"/>
      <c r="AG461" s="67"/>
      <c r="AH461" s="67"/>
      <c r="AI461" s="67"/>
      <c r="AJ461" s="67"/>
      <c r="AK461" s="67"/>
      <c r="AL461" s="67"/>
      <c r="AM461" s="67"/>
      <c r="AN461" s="67"/>
    </row>
    <row r="462" spans="1:40" s="1" customFormat="1" ht="19.5">
      <c r="A462" s="1"/>
      <c r="B462" s="1"/>
      <c r="C462" s="155" t="s">
        <v>521</v>
      </c>
      <c r="D462" s="177"/>
      <c r="E462" s="177"/>
      <c r="F462" s="177"/>
      <c r="G462" s="177"/>
      <c r="H462" s="177"/>
      <c r="I462" s="177"/>
      <c r="J462" s="177"/>
      <c r="K462" s="1"/>
      <c r="L462" s="1"/>
      <c r="M462" s="1"/>
      <c r="N462" s="83"/>
      <c r="O462" s="83"/>
      <c r="P462" s="83"/>
      <c r="Q462" s="255"/>
      <c r="R462" s="255"/>
      <c r="S462" s="255"/>
      <c r="T462" s="255"/>
      <c r="U462" s="255"/>
      <c r="V462" s="378"/>
      <c r="W462" s="378"/>
      <c r="X462" s="378"/>
      <c r="Y462" s="378"/>
      <c r="Z462" s="378"/>
      <c r="AA462" s="378"/>
      <c r="AB462" s="255"/>
      <c r="AC462" s="255"/>
      <c r="AD462" s="255"/>
      <c r="AE462" s="255"/>
      <c r="AF462" s="255"/>
      <c r="AG462" s="67"/>
      <c r="AH462" s="67"/>
      <c r="AI462" s="67"/>
      <c r="AJ462" s="67"/>
      <c r="AK462" s="67"/>
      <c r="AL462" s="67"/>
      <c r="AM462" s="67"/>
      <c r="AN462" s="67"/>
    </row>
    <row r="463" spans="1:40" s="1" customFormat="1"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67"/>
      <c r="AK463" s="67"/>
      <c r="AL463" s="67"/>
      <c r="AM463" s="67"/>
      <c r="AN463" s="67"/>
    </row>
    <row r="464" spans="1:40" s="1" customFormat="1">
      <c r="A464" s="1" t="s">
        <v>891</v>
      </c>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67"/>
      <c r="AK464" s="67"/>
      <c r="AL464" s="67"/>
      <c r="AM464" s="67"/>
      <c r="AN464" s="67"/>
    </row>
    <row r="465" spans="1:40" s="1" customFormat="1" ht="19.5">
      <c r="A465" s="1"/>
      <c r="B465" s="1" t="s">
        <v>226</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67"/>
      <c r="AK465" s="67"/>
      <c r="AL465" s="67"/>
      <c r="AM465" s="67"/>
      <c r="AN465" s="67"/>
    </row>
    <row r="466" spans="1:40" s="1" customFormat="1" ht="19.5">
      <c r="A466" s="1"/>
      <c r="B466" s="1" t="s">
        <v>173</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453"/>
      <c r="AK466" s="494"/>
      <c r="AL466" s="494"/>
      <c r="AM466" s="494"/>
      <c r="AN466" s="530"/>
    </row>
    <row r="467" spans="1:40" s="1" customFormat="1">
      <c r="A467" s="1"/>
      <c r="B467" s="1" t="s">
        <v>983</v>
      </c>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455"/>
      <c r="AK467" s="496"/>
      <c r="AL467" s="496"/>
      <c r="AM467" s="496"/>
      <c r="AN467" s="532"/>
    </row>
    <row r="468" spans="1:40" s="1" customFormat="1" ht="19.5">
      <c r="A468" s="1"/>
      <c r="B468" s="1" t="s">
        <v>909</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271"/>
      <c r="AK468" s="286"/>
      <c r="AL468" s="286"/>
      <c r="AM468" s="286"/>
      <c r="AN468" s="329"/>
    </row>
    <row r="469" spans="1:40" s="1" customFormat="1" ht="20.25">
      <c r="A469" s="1"/>
      <c r="B469" s="73" t="s">
        <v>785</v>
      </c>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73"/>
      <c r="AC469" s="73"/>
      <c r="AD469" s="73"/>
      <c r="AE469" s="73"/>
      <c r="AF469" s="73"/>
      <c r="AG469" s="73"/>
      <c r="AH469" s="73"/>
      <c r="AI469" s="1"/>
      <c r="AJ469" s="460"/>
      <c r="AK469" s="460"/>
      <c r="AL469" s="460"/>
      <c r="AM469" s="460"/>
      <c r="AN469" s="460"/>
    </row>
    <row r="470" spans="1:40" s="1" customFormat="1" ht="19.5">
      <c r="A470" s="1"/>
      <c r="B470" s="73" t="s">
        <v>984</v>
      </c>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73"/>
      <c r="AC470" s="73"/>
      <c r="AD470" s="73"/>
      <c r="AE470" s="73"/>
      <c r="AF470" s="73"/>
      <c r="AG470" s="73"/>
      <c r="AH470" s="73"/>
      <c r="AI470" s="1"/>
      <c r="AJ470" s="461"/>
      <c r="AK470" s="497"/>
      <c r="AL470" s="497"/>
      <c r="AM470" s="497"/>
      <c r="AN470" s="533"/>
    </row>
    <row r="471" spans="1:40" s="1" customFormat="1" ht="19.5">
      <c r="A471" s="1"/>
      <c r="B471" s="1" t="s">
        <v>985</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271"/>
      <c r="AK471" s="286"/>
      <c r="AL471" s="286"/>
      <c r="AM471" s="286"/>
      <c r="AN471" s="329"/>
    </row>
    <row r="472" spans="1:40" s="1" customFormat="1" ht="19.5">
      <c r="A472" s="1"/>
      <c r="B472" s="1" t="s">
        <v>532</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67"/>
      <c r="AK472" s="67"/>
      <c r="AL472" s="67"/>
      <c r="AM472" s="67"/>
      <c r="AN472" s="67"/>
    </row>
    <row r="473" spans="1:40" s="1" customFormat="1"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67"/>
      <c r="AK473" s="67"/>
      <c r="AL473" s="67"/>
      <c r="AM473" s="67"/>
      <c r="AN473" s="67"/>
    </row>
    <row r="474" spans="1:40" s="1" customFormat="1" ht="21" customHeight="1">
      <c r="A474" s="1" t="s">
        <v>63</v>
      </c>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67"/>
      <c r="AK474" s="67"/>
      <c r="AL474" s="67"/>
      <c r="AM474" s="67"/>
      <c r="AN474" s="67"/>
    </row>
    <row r="475" spans="1:40" s="68" customFormat="1" ht="19.5">
      <c r="B475" s="112"/>
      <c r="C475" s="112"/>
      <c r="D475" s="112"/>
      <c r="E475" s="112"/>
      <c r="F475" s="112"/>
      <c r="G475" s="97"/>
      <c r="H475" s="97"/>
      <c r="I475" s="97"/>
      <c r="J475" s="97"/>
      <c r="K475" s="97"/>
      <c r="L475" s="97"/>
      <c r="M475" s="97"/>
      <c r="N475" s="97"/>
      <c r="O475" s="97"/>
      <c r="P475" s="97"/>
      <c r="Q475" s="97"/>
      <c r="R475" s="97"/>
      <c r="S475" s="97"/>
      <c r="T475" s="97"/>
      <c r="U475" s="97"/>
      <c r="V475" s="97"/>
      <c r="W475" s="97"/>
      <c r="X475" s="97"/>
      <c r="Y475" s="97"/>
      <c r="Z475" s="97"/>
      <c r="AA475" s="97"/>
      <c r="AB475" s="97"/>
      <c r="AC475" s="97"/>
      <c r="AD475" s="97"/>
      <c r="AE475" s="97"/>
      <c r="AF475" s="97"/>
      <c r="AG475" s="97"/>
      <c r="AH475" s="97"/>
      <c r="AI475" s="97"/>
      <c r="AJ475" s="255"/>
      <c r="AK475" s="255"/>
      <c r="AL475" s="255"/>
      <c r="AM475" s="255"/>
      <c r="AN475" s="559"/>
    </row>
    <row r="476" spans="1:40" s="1" customFormat="1" ht="19.5">
      <c r="A476" s="1"/>
      <c r="B476" s="1" t="s">
        <v>487</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453"/>
      <c r="AK476" s="494"/>
      <c r="AL476" s="494"/>
      <c r="AM476" s="494"/>
      <c r="AN476" s="530"/>
    </row>
    <row r="477" spans="1:40" s="68" customFormat="1" ht="19.5">
      <c r="B477" s="113" t="s">
        <v>667</v>
      </c>
      <c r="C477" s="113"/>
      <c r="D477" s="113"/>
      <c r="E477" s="113"/>
      <c r="F477" s="113"/>
      <c r="G477" s="113"/>
      <c r="H477" s="113"/>
      <c r="I477" s="113"/>
      <c r="J477" s="113"/>
      <c r="K477" s="113"/>
      <c r="L477" s="113"/>
      <c r="M477" s="113"/>
      <c r="N477" s="113"/>
      <c r="O477" s="113"/>
      <c r="P477" s="113"/>
      <c r="Q477" s="113"/>
      <c r="R477" s="113"/>
      <c r="S477" s="113"/>
      <c r="T477" s="113"/>
      <c r="U477" s="113"/>
      <c r="V477" s="113"/>
      <c r="W477" s="113"/>
      <c r="X477" s="113"/>
      <c r="Y477" s="113"/>
      <c r="Z477" s="113"/>
      <c r="AA477" s="113"/>
      <c r="AB477" s="113"/>
      <c r="AC477" s="113"/>
      <c r="AD477" s="113"/>
      <c r="AE477" s="113"/>
      <c r="AF477" s="113"/>
      <c r="AG477" s="113"/>
      <c r="AH477" s="113"/>
      <c r="AI477" s="1"/>
      <c r="AJ477" s="255"/>
      <c r="AK477" s="255"/>
      <c r="AL477" s="255"/>
      <c r="AM477" s="255"/>
      <c r="AN477" s="255"/>
    </row>
    <row r="478" spans="1:40" s="68" customFormat="1" ht="20.25">
      <c r="B478" s="110" t="s">
        <v>245</v>
      </c>
      <c r="C478" s="110"/>
      <c r="D478" s="110"/>
      <c r="E478" s="110"/>
      <c r="F478" s="195"/>
      <c r="G478" s="211"/>
      <c r="H478" s="211"/>
      <c r="I478" s="211"/>
      <c r="J478" s="211"/>
      <c r="K478" s="211"/>
      <c r="L478" s="211"/>
      <c r="M478" s="211"/>
      <c r="N478" s="211"/>
      <c r="O478" s="211"/>
      <c r="P478" s="211"/>
      <c r="Q478" s="211"/>
      <c r="R478" s="211"/>
      <c r="S478" s="242"/>
      <c r="U478" s="113" t="s">
        <v>392</v>
      </c>
      <c r="V478" s="113"/>
      <c r="W478" s="113"/>
      <c r="X478" s="113"/>
      <c r="Y478" s="195"/>
      <c r="Z478" s="211"/>
      <c r="AA478" s="211"/>
      <c r="AB478" s="211"/>
      <c r="AC478" s="211"/>
      <c r="AD478" s="211"/>
      <c r="AE478" s="211"/>
      <c r="AF478" s="211"/>
      <c r="AG478" s="211"/>
      <c r="AH478" s="211"/>
      <c r="AI478" s="211"/>
      <c r="AJ478" s="487"/>
      <c r="AK478" s="487"/>
      <c r="AL478" s="487"/>
      <c r="AM478" s="487"/>
      <c r="AN478" s="560"/>
    </row>
    <row r="479" spans="1:40" s="68" customFormat="1" ht="20.25">
      <c r="B479" s="113" t="s">
        <v>375</v>
      </c>
      <c r="C479" s="113"/>
      <c r="D479" s="113"/>
      <c r="E479" s="113"/>
      <c r="F479" s="113"/>
      <c r="G479" s="113"/>
      <c r="H479" s="113"/>
      <c r="I479" s="113"/>
      <c r="J479" s="113"/>
      <c r="K479" s="113"/>
      <c r="L479" s="113"/>
      <c r="M479" s="113"/>
      <c r="N479" s="113"/>
      <c r="O479" s="113"/>
      <c r="P479" s="113"/>
      <c r="Q479" s="113"/>
      <c r="R479" s="113"/>
      <c r="S479" s="113"/>
      <c r="T479" s="113"/>
      <c r="U479" s="113"/>
      <c r="V479" s="113"/>
      <c r="W479" s="113"/>
      <c r="X479" s="113"/>
      <c r="Y479" s="113"/>
      <c r="Z479" s="113"/>
      <c r="AA479" s="113"/>
      <c r="AB479" s="113"/>
      <c r="AC479" s="113"/>
      <c r="AD479" s="113"/>
      <c r="AE479" s="113"/>
      <c r="AF479" s="113"/>
      <c r="AG479" s="113"/>
      <c r="AH479" s="113"/>
      <c r="AI479" s="1"/>
      <c r="AJ479" s="271"/>
      <c r="AK479" s="286"/>
      <c r="AL479" s="286"/>
      <c r="AM479" s="286"/>
      <c r="AN479" s="329"/>
    </row>
    <row r="480" spans="1:40" s="68" customFormat="1" ht="20.25">
      <c r="B480" s="113" t="s">
        <v>986</v>
      </c>
      <c r="C480" s="113"/>
      <c r="D480" s="113"/>
      <c r="E480" s="113"/>
      <c r="F480" s="113"/>
      <c r="G480" s="113"/>
      <c r="H480" s="113"/>
      <c r="I480" s="113"/>
      <c r="J480" s="113"/>
      <c r="K480" s="113"/>
      <c r="L480" s="113"/>
      <c r="M480" s="113"/>
      <c r="N480" s="113"/>
      <c r="O480" s="113"/>
      <c r="P480" s="113"/>
      <c r="Q480" s="113"/>
      <c r="R480" s="113"/>
      <c r="S480" s="113"/>
      <c r="T480" s="113"/>
      <c r="U480" s="113"/>
      <c r="V480" s="113"/>
      <c r="W480" s="113"/>
      <c r="X480" s="113"/>
      <c r="Y480" s="113"/>
      <c r="Z480" s="113"/>
      <c r="AA480" s="113"/>
      <c r="AB480" s="113"/>
      <c r="AC480" s="113"/>
      <c r="AD480" s="113"/>
      <c r="AE480" s="113"/>
      <c r="AF480" s="113"/>
      <c r="AG480" s="113"/>
      <c r="AH480" s="113"/>
      <c r="AI480" s="1"/>
      <c r="AJ480" s="457"/>
      <c r="AK480" s="457"/>
      <c r="AL480" s="457"/>
      <c r="AM480" s="457"/>
      <c r="AN480" s="457"/>
    </row>
    <row r="481" spans="1:40" s="68" customFormat="1" ht="20.25">
      <c r="B481" s="1" t="s">
        <v>826</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67"/>
      <c r="AJ481" s="294"/>
      <c r="AK481" s="313"/>
      <c r="AL481" s="313"/>
      <c r="AM481" s="313"/>
      <c r="AN481" s="353"/>
    </row>
    <row r="482" spans="1:40" s="68" customFormat="1" ht="20.25">
      <c r="B482" s="113" t="s">
        <v>108</v>
      </c>
      <c r="C482" s="113"/>
      <c r="D482" s="113"/>
      <c r="E482" s="113"/>
      <c r="F482" s="113"/>
      <c r="G482" s="113"/>
      <c r="H482" s="113"/>
      <c r="I482" s="113"/>
      <c r="J482" s="113"/>
      <c r="K482" s="113"/>
      <c r="L482" s="113"/>
      <c r="M482" s="113"/>
      <c r="N482" s="113"/>
      <c r="O482" s="113"/>
      <c r="P482" s="113"/>
      <c r="Q482" s="113"/>
      <c r="R482" s="113"/>
      <c r="S482" s="113"/>
      <c r="T482" s="113"/>
      <c r="U482" s="113"/>
      <c r="V482" s="113"/>
      <c r="W482" s="113"/>
      <c r="X482" s="113"/>
      <c r="Y482" s="113"/>
      <c r="Z482" s="113"/>
      <c r="AA482" s="113"/>
      <c r="AB482" s="113"/>
      <c r="AC482" s="113"/>
      <c r="AD482" s="113"/>
      <c r="AE482" s="113"/>
      <c r="AF482" s="113"/>
      <c r="AG482" s="113"/>
      <c r="AH482" s="113"/>
      <c r="AI482" s="1"/>
      <c r="AJ482" s="255"/>
      <c r="AK482" s="255"/>
      <c r="AL482" s="255"/>
      <c r="AM482" s="255"/>
      <c r="AN482" s="255"/>
    </row>
    <row r="483" spans="1:40" s="68" customFormat="1" ht="30" customHeight="1">
      <c r="B483" s="98"/>
      <c r="C483" s="147"/>
      <c r="D483" s="147"/>
      <c r="E483" s="147"/>
      <c r="F483" s="147"/>
      <c r="G483" s="147"/>
      <c r="H483" s="147"/>
      <c r="I483" s="147"/>
      <c r="J483" s="147"/>
      <c r="K483" s="147"/>
      <c r="L483" s="147"/>
      <c r="M483" s="147"/>
      <c r="N483" s="147"/>
      <c r="O483" s="147"/>
      <c r="P483" s="147"/>
      <c r="Q483" s="147"/>
      <c r="R483" s="147"/>
      <c r="S483" s="147"/>
      <c r="T483" s="147"/>
      <c r="U483" s="147"/>
      <c r="V483" s="147"/>
      <c r="W483" s="147"/>
      <c r="X483" s="147"/>
      <c r="Y483" s="147"/>
      <c r="Z483" s="147"/>
      <c r="AA483" s="147"/>
      <c r="AB483" s="147"/>
      <c r="AC483" s="147"/>
      <c r="AD483" s="147"/>
      <c r="AE483" s="147"/>
      <c r="AF483" s="147"/>
      <c r="AG483" s="147"/>
      <c r="AH483" s="147"/>
      <c r="AI483" s="147"/>
      <c r="AJ483" s="147"/>
      <c r="AK483" s="147"/>
      <c r="AL483" s="147"/>
      <c r="AM483" s="147"/>
      <c r="AN483" s="433"/>
    </row>
    <row r="484" spans="1:40" s="68" customFormat="1" ht="20.25" customHeight="1">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c r="AA484" s="114"/>
      <c r="AB484" s="114"/>
      <c r="AC484" s="114"/>
      <c r="AD484" s="114"/>
      <c r="AE484" s="114"/>
      <c r="AF484" s="114"/>
      <c r="AG484" s="114"/>
      <c r="AH484" s="114"/>
      <c r="AI484" s="73"/>
      <c r="AJ484" s="73"/>
      <c r="AK484" s="73"/>
      <c r="AL484" s="73"/>
      <c r="AM484" s="73"/>
      <c r="AN484" s="73"/>
    </row>
    <row r="485" spans="1:40" s="68" customFormat="1" ht="20.25" customHeight="1">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c r="AB485" s="114"/>
      <c r="AC485" s="114"/>
      <c r="AD485" s="114"/>
      <c r="AE485" s="114"/>
      <c r="AF485" s="114"/>
      <c r="AG485" s="114"/>
      <c r="AH485" s="114"/>
      <c r="AI485" s="114"/>
      <c r="AJ485" s="1"/>
      <c r="AK485" s="1"/>
      <c r="AL485" s="1"/>
      <c r="AM485" s="1"/>
      <c r="AN485" s="1"/>
    </row>
    <row r="486" spans="1:40" s="68" customFormat="1" ht="20.25" customHeight="1">
      <c r="B486" s="115" t="s">
        <v>803</v>
      </c>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15"/>
      <c r="AE486" s="115"/>
      <c r="AF486" s="115"/>
      <c r="AG486" s="115"/>
      <c r="AH486" s="115"/>
      <c r="AI486" s="115"/>
      <c r="AJ486" s="294"/>
      <c r="AK486" s="313"/>
      <c r="AL486" s="313"/>
      <c r="AM486" s="313"/>
      <c r="AN486" s="353"/>
    </row>
    <row r="487" spans="1:40" s="68" customFormat="1" ht="22.5" customHeight="1">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c r="AA487" s="115"/>
      <c r="AB487" s="115"/>
      <c r="AC487" s="115"/>
      <c r="AD487" s="115"/>
      <c r="AE487" s="115"/>
      <c r="AF487" s="115"/>
      <c r="AG487" s="115"/>
      <c r="AH487" s="115"/>
      <c r="AI487" s="115"/>
      <c r="AJ487" s="457"/>
      <c r="AK487" s="457"/>
      <c r="AL487" s="457"/>
      <c r="AM487" s="457"/>
      <c r="AN487" s="457"/>
    </row>
    <row r="488" spans="1:40" s="1" customFormat="1" ht="19.5">
      <c r="A488" s="1" t="s">
        <v>180</v>
      </c>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67"/>
      <c r="AK488" s="67"/>
      <c r="AL488" s="67"/>
      <c r="AM488" s="67"/>
      <c r="AN488" s="67"/>
    </row>
    <row r="489" spans="1:40" s="1" customFormat="1" ht="20.25">
      <c r="A489" s="1"/>
      <c r="B489" s="1" t="s">
        <v>987</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294"/>
      <c r="AK489" s="313"/>
      <c r="AL489" s="313"/>
      <c r="AM489" s="313"/>
      <c r="AN489" s="353"/>
    </row>
    <row r="490" spans="1:40" s="1" customFormat="1" ht="19.5">
      <c r="A490" s="1"/>
      <c r="B490" s="103" t="s">
        <v>362</v>
      </c>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
      <c r="AJ490" s="67"/>
      <c r="AK490" s="67"/>
      <c r="AL490" s="67"/>
      <c r="AM490" s="67"/>
      <c r="AN490" s="67"/>
    </row>
    <row r="491" spans="1:40" s="1" customFormat="1" ht="18.75" customHeight="1">
      <c r="A491" s="1"/>
      <c r="B491" s="91"/>
      <c r="C491" s="91"/>
      <c r="D491" s="91"/>
      <c r="E491" s="91"/>
      <c r="F491" s="91"/>
      <c r="G491" s="167" t="s">
        <v>404</v>
      </c>
      <c r="H491" s="167"/>
      <c r="I491" s="167"/>
      <c r="J491" s="167"/>
      <c r="K491" s="167"/>
      <c r="L491" s="167"/>
      <c r="M491" s="167"/>
      <c r="N491" s="167"/>
      <c r="O491" s="167"/>
      <c r="P491" s="167"/>
      <c r="Q491" s="167"/>
      <c r="R491" s="167"/>
      <c r="S491" s="167"/>
      <c r="T491" s="167"/>
      <c r="U491" s="167"/>
      <c r="V491" s="167"/>
      <c r="W491" s="167"/>
      <c r="X491" s="167"/>
      <c r="Y491" s="167"/>
      <c r="Z491" s="167"/>
      <c r="AA491" s="167"/>
      <c r="AB491" s="167"/>
      <c r="AC491" s="167"/>
      <c r="AD491" s="167"/>
      <c r="AE491" s="167"/>
      <c r="AF491" s="167"/>
      <c r="AG491" s="167"/>
      <c r="AH491" s="167"/>
      <c r="AI491" s="167"/>
      <c r="AJ491" s="167"/>
      <c r="AK491" s="167"/>
      <c r="AL491" s="167"/>
      <c r="AM491" s="167"/>
      <c r="AN491" s="167"/>
    </row>
    <row r="492" spans="1:40" s="1" customFormat="1" ht="18.75" customHeight="1">
      <c r="A492" s="1"/>
      <c r="B492" s="116" t="s">
        <v>988</v>
      </c>
      <c r="C492" s="156"/>
      <c r="D492" s="156"/>
      <c r="E492" s="156"/>
      <c r="F492" s="156"/>
      <c r="G492" s="212"/>
      <c r="H492" s="228"/>
      <c r="I492" s="228"/>
      <c r="J492" s="228"/>
      <c r="K492" s="228"/>
      <c r="L492" s="228"/>
      <c r="M492" s="228"/>
      <c r="N492" s="228"/>
      <c r="O492" s="228"/>
      <c r="P492" s="228"/>
      <c r="Q492" s="228"/>
      <c r="R492" s="228"/>
      <c r="S492" s="228"/>
      <c r="T492" s="228"/>
      <c r="U492" s="228"/>
      <c r="V492" s="228"/>
      <c r="W492" s="228"/>
      <c r="X492" s="228"/>
      <c r="Y492" s="228"/>
      <c r="Z492" s="228"/>
      <c r="AA492" s="228"/>
      <c r="AB492" s="228"/>
      <c r="AC492" s="228"/>
      <c r="AD492" s="228"/>
      <c r="AE492" s="228"/>
      <c r="AF492" s="228"/>
      <c r="AG492" s="228"/>
      <c r="AH492" s="228"/>
      <c r="AI492" s="228"/>
      <c r="AJ492" s="228"/>
      <c r="AK492" s="228"/>
      <c r="AL492" s="228"/>
      <c r="AM492" s="228"/>
      <c r="AN492" s="434"/>
    </row>
    <row r="493" spans="1:40" s="1" customFormat="1" ht="18.75" customHeight="1">
      <c r="A493" s="1"/>
      <c r="B493" s="117"/>
      <c r="C493" s="81"/>
      <c r="D493" s="81"/>
      <c r="E493" s="81"/>
      <c r="F493" s="81"/>
      <c r="G493" s="213"/>
      <c r="H493" s="229"/>
      <c r="I493" s="229"/>
      <c r="J493" s="229"/>
      <c r="K493" s="229"/>
      <c r="L493" s="229"/>
      <c r="M493" s="229"/>
      <c r="N493" s="229"/>
      <c r="O493" s="229"/>
      <c r="P493" s="229"/>
      <c r="Q493" s="229"/>
      <c r="R493" s="229"/>
      <c r="S493" s="229"/>
      <c r="T493" s="229"/>
      <c r="U493" s="229"/>
      <c r="V493" s="229"/>
      <c r="W493" s="229"/>
      <c r="X493" s="229"/>
      <c r="Y493" s="229"/>
      <c r="Z493" s="229"/>
      <c r="AA493" s="229"/>
      <c r="AB493" s="229"/>
      <c r="AC493" s="229"/>
      <c r="AD493" s="229"/>
      <c r="AE493" s="229"/>
      <c r="AF493" s="229"/>
      <c r="AG493" s="229"/>
      <c r="AH493" s="229"/>
      <c r="AI493" s="229"/>
      <c r="AJ493" s="229"/>
      <c r="AK493" s="229"/>
      <c r="AL493" s="229"/>
      <c r="AM493" s="229"/>
      <c r="AN493" s="539"/>
    </row>
    <row r="494" spans="1:40" s="1" customFormat="1" ht="18.75" customHeight="1">
      <c r="A494" s="1"/>
      <c r="B494" s="118"/>
      <c r="C494" s="157"/>
      <c r="D494" s="157"/>
      <c r="E494" s="157"/>
      <c r="F494" s="157"/>
      <c r="G494" s="213"/>
      <c r="H494" s="229"/>
      <c r="I494" s="229"/>
      <c r="J494" s="229"/>
      <c r="K494" s="229"/>
      <c r="L494" s="229"/>
      <c r="M494" s="229"/>
      <c r="N494" s="229"/>
      <c r="O494" s="229"/>
      <c r="P494" s="229"/>
      <c r="Q494" s="229"/>
      <c r="R494" s="229"/>
      <c r="S494" s="229"/>
      <c r="T494" s="229"/>
      <c r="U494" s="229"/>
      <c r="V494" s="229"/>
      <c r="W494" s="229"/>
      <c r="X494" s="229"/>
      <c r="Y494" s="229"/>
      <c r="Z494" s="229"/>
      <c r="AA494" s="229"/>
      <c r="AB494" s="229"/>
      <c r="AC494" s="229"/>
      <c r="AD494" s="229"/>
      <c r="AE494" s="229"/>
      <c r="AF494" s="229"/>
      <c r="AG494" s="229"/>
      <c r="AH494" s="229"/>
      <c r="AI494" s="229"/>
      <c r="AJ494" s="229"/>
      <c r="AK494" s="229"/>
      <c r="AL494" s="229"/>
      <c r="AM494" s="229"/>
      <c r="AN494" s="539"/>
    </row>
    <row r="495" spans="1:40" s="1" customFormat="1" ht="18.75" customHeight="1">
      <c r="A495" s="1"/>
      <c r="B495" s="116" t="s">
        <v>768</v>
      </c>
      <c r="C495" s="156"/>
      <c r="D495" s="156"/>
      <c r="E495" s="156"/>
      <c r="F495" s="156"/>
      <c r="G495" s="213"/>
      <c r="H495" s="229"/>
      <c r="I495" s="229"/>
      <c r="J495" s="229"/>
      <c r="K495" s="229"/>
      <c r="L495" s="229"/>
      <c r="M495" s="229"/>
      <c r="N495" s="229"/>
      <c r="O495" s="229"/>
      <c r="P495" s="229"/>
      <c r="Q495" s="229"/>
      <c r="R495" s="229"/>
      <c r="S495" s="229"/>
      <c r="T495" s="229"/>
      <c r="U495" s="229"/>
      <c r="V495" s="229"/>
      <c r="W495" s="229"/>
      <c r="X495" s="229"/>
      <c r="Y495" s="229"/>
      <c r="Z495" s="229"/>
      <c r="AA495" s="229"/>
      <c r="AB495" s="229"/>
      <c r="AC495" s="229"/>
      <c r="AD495" s="229"/>
      <c r="AE495" s="229"/>
      <c r="AF495" s="229"/>
      <c r="AG495" s="229"/>
      <c r="AH495" s="229"/>
      <c r="AI495" s="229"/>
      <c r="AJ495" s="229"/>
      <c r="AK495" s="229"/>
      <c r="AL495" s="229"/>
      <c r="AM495" s="229"/>
      <c r="AN495" s="539"/>
    </row>
    <row r="496" spans="1:40" s="1" customFormat="1" ht="18.75" customHeight="1">
      <c r="A496" s="1"/>
      <c r="B496" s="117"/>
      <c r="C496" s="81"/>
      <c r="D496" s="81"/>
      <c r="E496" s="81"/>
      <c r="F496" s="81"/>
      <c r="G496" s="213"/>
      <c r="H496" s="229"/>
      <c r="I496" s="229"/>
      <c r="J496" s="229"/>
      <c r="K496" s="229"/>
      <c r="L496" s="229"/>
      <c r="M496" s="229"/>
      <c r="N496" s="229"/>
      <c r="O496" s="229"/>
      <c r="P496" s="229"/>
      <c r="Q496" s="229"/>
      <c r="R496" s="229"/>
      <c r="S496" s="229"/>
      <c r="T496" s="229"/>
      <c r="U496" s="229"/>
      <c r="V496" s="229"/>
      <c r="W496" s="229"/>
      <c r="X496" s="229"/>
      <c r="Y496" s="229"/>
      <c r="Z496" s="229"/>
      <c r="AA496" s="229"/>
      <c r="AB496" s="229"/>
      <c r="AC496" s="229"/>
      <c r="AD496" s="229"/>
      <c r="AE496" s="229"/>
      <c r="AF496" s="229"/>
      <c r="AG496" s="229"/>
      <c r="AH496" s="229"/>
      <c r="AI496" s="229"/>
      <c r="AJ496" s="229"/>
      <c r="AK496" s="229"/>
      <c r="AL496" s="229"/>
      <c r="AM496" s="229"/>
      <c r="AN496" s="539"/>
    </row>
    <row r="497" spans="1:40" s="1" customFormat="1" ht="18.75" customHeight="1">
      <c r="A497" s="1"/>
      <c r="B497" s="118"/>
      <c r="C497" s="157"/>
      <c r="D497" s="157"/>
      <c r="E497" s="157"/>
      <c r="F497" s="157"/>
      <c r="G497" s="213"/>
      <c r="H497" s="229"/>
      <c r="I497" s="229"/>
      <c r="J497" s="229"/>
      <c r="K497" s="229"/>
      <c r="L497" s="229"/>
      <c r="M497" s="229"/>
      <c r="N497" s="229"/>
      <c r="O497" s="229"/>
      <c r="P497" s="229"/>
      <c r="Q497" s="229"/>
      <c r="R497" s="229"/>
      <c r="S497" s="229"/>
      <c r="T497" s="229"/>
      <c r="U497" s="229"/>
      <c r="V497" s="229"/>
      <c r="W497" s="229"/>
      <c r="X497" s="229"/>
      <c r="Y497" s="229"/>
      <c r="Z497" s="229"/>
      <c r="AA497" s="229"/>
      <c r="AB497" s="229"/>
      <c r="AC497" s="229"/>
      <c r="AD497" s="229"/>
      <c r="AE497" s="229"/>
      <c r="AF497" s="229"/>
      <c r="AG497" s="229"/>
      <c r="AH497" s="229"/>
      <c r="AI497" s="229"/>
      <c r="AJ497" s="229"/>
      <c r="AK497" s="229"/>
      <c r="AL497" s="229"/>
      <c r="AM497" s="229"/>
      <c r="AN497" s="539"/>
    </row>
    <row r="498" spans="1:40" s="1" customFormat="1" ht="18.75" customHeight="1">
      <c r="A498" s="1"/>
      <c r="B498" s="116" t="s">
        <v>100</v>
      </c>
      <c r="C498" s="156"/>
      <c r="D498" s="156"/>
      <c r="E498" s="156"/>
      <c r="F498" s="156"/>
      <c r="G498" s="213"/>
      <c r="H498" s="229"/>
      <c r="I498" s="229"/>
      <c r="J498" s="229"/>
      <c r="K498" s="229"/>
      <c r="L498" s="229"/>
      <c r="M498" s="229"/>
      <c r="N498" s="229"/>
      <c r="O498" s="229"/>
      <c r="P498" s="229"/>
      <c r="Q498" s="229"/>
      <c r="R498" s="229"/>
      <c r="S498" s="229"/>
      <c r="T498" s="229"/>
      <c r="U498" s="229"/>
      <c r="V498" s="229"/>
      <c r="W498" s="229"/>
      <c r="X498" s="229"/>
      <c r="Y498" s="229"/>
      <c r="Z498" s="229"/>
      <c r="AA498" s="229"/>
      <c r="AB498" s="229"/>
      <c r="AC498" s="229"/>
      <c r="AD498" s="229"/>
      <c r="AE498" s="229"/>
      <c r="AF498" s="229"/>
      <c r="AG498" s="229"/>
      <c r="AH498" s="229"/>
      <c r="AI498" s="229"/>
      <c r="AJ498" s="229"/>
      <c r="AK498" s="229"/>
      <c r="AL498" s="229"/>
      <c r="AM498" s="229"/>
      <c r="AN498" s="539"/>
    </row>
    <row r="499" spans="1:40" s="1" customFormat="1" ht="18.75" customHeight="1">
      <c r="A499" s="1"/>
      <c r="B499" s="117"/>
      <c r="C499" s="81"/>
      <c r="D499" s="81"/>
      <c r="E499" s="81"/>
      <c r="F499" s="81"/>
      <c r="G499" s="213"/>
      <c r="H499" s="229"/>
      <c r="I499" s="229"/>
      <c r="J499" s="229"/>
      <c r="K499" s="229"/>
      <c r="L499" s="229"/>
      <c r="M499" s="229"/>
      <c r="N499" s="229"/>
      <c r="O499" s="229"/>
      <c r="P499" s="229"/>
      <c r="Q499" s="229"/>
      <c r="R499" s="229"/>
      <c r="S499" s="229"/>
      <c r="T499" s="229"/>
      <c r="U499" s="229"/>
      <c r="V499" s="229"/>
      <c r="W499" s="229"/>
      <c r="X499" s="229"/>
      <c r="Y499" s="229"/>
      <c r="Z499" s="229"/>
      <c r="AA499" s="229"/>
      <c r="AB499" s="229"/>
      <c r="AC499" s="229"/>
      <c r="AD499" s="229"/>
      <c r="AE499" s="229"/>
      <c r="AF499" s="229"/>
      <c r="AG499" s="229"/>
      <c r="AH499" s="229"/>
      <c r="AI499" s="229"/>
      <c r="AJ499" s="229"/>
      <c r="AK499" s="229"/>
      <c r="AL499" s="229"/>
      <c r="AM499" s="229"/>
      <c r="AN499" s="539"/>
    </row>
    <row r="500" spans="1:40" s="1" customFormat="1" ht="18.75" customHeight="1">
      <c r="A500" s="1"/>
      <c r="B500" s="118"/>
      <c r="C500" s="157"/>
      <c r="D500" s="157"/>
      <c r="E500" s="157"/>
      <c r="F500" s="157"/>
      <c r="G500" s="214"/>
      <c r="H500" s="230"/>
      <c r="I500" s="230"/>
      <c r="J500" s="230"/>
      <c r="K500" s="230"/>
      <c r="L500" s="230"/>
      <c r="M500" s="230"/>
      <c r="N500" s="230"/>
      <c r="O500" s="230"/>
      <c r="P500" s="230"/>
      <c r="Q500" s="230"/>
      <c r="R500" s="230"/>
      <c r="S500" s="230"/>
      <c r="T500" s="230"/>
      <c r="U500" s="230"/>
      <c r="V500" s="230"/>
      <c r="W500" s="230"/>
      <c r="X500" s="230"/>
      <c r="Y500" s="230"/>
      <c r="Z500" s="230"/>
      <c r="AA500" s="230"/>
      <c r="AB500" s="230"/>
      <c r="AC500" s="230"/>
      <c r="AD500" s="230"/>
      <c r="AE500" s="230"/>
      <c r="AF500" s="230"/>
      <c r="AG500" s="230"/>
      <c r="AH500" s="230"/>
      <c r="AI500" s="230"/>
      <c r="AJ500" s="230"/>
      <c r="AK500" s="230"/>
      <c r="AL500" s="230"/>
      <c r="AM500" s="230"/>
      <c r="AN500" s="435"/>
    </row>
    <row r="501" spans="1:40" s="1" customFormat="1" ht="18.75" customHeight="1">
      <c r="A501" s="1"/>
      <c r="B501" s="80"/>
      <c r="C501" s="80"/>
      <c r="D501" s="80"/>
      <c r="E501" s="80"/>
      <c r="F501" s="80"/>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row>
    <row r="502" spans="1:40" s="1" customFormat="1">
      <c r="A502" s="1" t="s">
        <v>894</v>
      </c>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67"/>
      <c r="AK502" s="67"/>
      <c r="AL502" s="67"/>
      <c r="AM502" s="67"/>
      <c r="AN502" s="67"/>
    </row>
    <row r="503" spans="1:40" s="1" customFormat="1" ht="18.75" customHeight="1">
      <c r="A503" s="1"/>
      <c r="B503" s="73" t="s">
        <v>801</v>
      </c>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c r="AI503" s="67"/>
      <c r="AJ503" s="67"/>
      <c r="AK503" s="67"/>
      <c r="AL503" s="67"/>
      <c r="AM503" s="67"/>
      <c r="AN503" s="67"/>
    </row>
    <row r="504" spans="1:40" s="1" customFormat="1" ht="30" customHeight="1">
      <c r="A504" s="1"/>
      <c r="B504" s="98"/>
      <c r="C504" s="147"/>
      <c r="D504" s="147"/>
      <c r="E504" s="147"/>
      <c r="F504" s="147"/>
      <c r="G504" s="147"/>
      <c r="H504" s="147"/>
      <c r="I504" s="147"/>
      <c r="J504" s="147"/>
      <c r="K504" s="147"/>
      <c r="L504" s="147"/>
      <c r="M504" s="147"/>
      <c r="N504" s="147"/>
      <c r="O504" s="147"/>
      <c r="P504" s="147"/>
      <c r="Q504" s="147"/>
      <c r="R504" s="147"/>
      <c r="S504" s="147"/>
      <c r="T504" s="147"/>
      <c r="U504" s="147"/>
      <c r="V504" s="147"/>
      <c r="W504" s="147"/>
      <c r="X504" s="147"/>
      <c r="Y504" s="147"/>
      <c r="Z504" s="147"/>
      <c r="AA504" s="147"/>
      <c r="AB504" s="147"/>
      <c r="AC504" s="147"/>
      <c r="AD504" s="147"/>
      <c r="AE504" s="147"/>
      <c r="AF504" s="147"/>
      <c r="AG504" s="147"/>
      <c r="AH504" s="147"/>
      <c r="AI504" s="147"/>
      <c r="AJ504" s="147"/>
      <c r="AK504" s="147"/>
      <c r="AL504" s="147"/>
      <c r="AM504" s="147"/>
      <c r="AN504" s="433"/>
    </row>
    <row r="505" spans="1:40" s="1" customFormat="1" ht="19.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67"/>
      <c r="AK505" s="67"/>
      <c r="AL505" s="67"/>
      <c r="AM505" s="67"/>
      <c r="AN505" s="67"/>
    </row>
    <row r="506" spans="1:40" s="1" customFormat="1" ht="19.5">
      <c r="A506" s="1" t="s">
        <v>892</v>
      </c>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67"/>
      <c r="AK506" s="67"/>
      <c r="AL506" s="67"/>
      <c r="AM506" s="67"/>
      <c r="AN506" s="67"/>
    </row>
    <row r="507" spans="1:40" s="1" customFormat="1" ht="19.5">
      <c r="A507" s="1"/>
      <c r="B507" s="1" t="s">
        <v>617</v>
      </c>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453"/>
      <c r="AK507" s="494"/>
      <c r="AL507" s="494"/>
      <c r="AM507" s="494"/>
      <c r="AN507" s="530"/>
    </row>
    <row r="508" spans="1:40" s="1" customFormat="1" ht="19.5">
      <c r="A508" s="1"/>
      <c r="B508" s="1" t="s">
        <v>591</v>
      </c>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271"/>
      <c r="AK508" s="286"/>
      <c r="AL508" s="286"/>
      <c r="AM508" s="286"/>
      <c r="AN508" s="329"/>
    </row>
    <row r="509" spans="1:40" s="1" customFormat="1" ht="19.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67"/>
      <c r="AK509" s="67"/>
      <c r="AL509" s="67"/>
      <c r="AM509" s="67"/>
      <c r="AN509" s="67"/>
    </row>
    <row r="510" spans="1:40" s="1" customFormat="1" ht="19.5">
      <c r="A510" s="1" t="s">
        <v>818</v>
      </c>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67"/>
      <c r="AK510" s="67"/>
      <c r="AL510" s="67"/>
      <c r="AM510" s="67"/>
      <c r="AN510" s="67"/>
    </row>
    <row r="511" spans="1:40" s="1" customFormat="1" ht="20.25">
      <c r="A511" s="1"/>
      <c r="B511" s="1" t="s">
        <v>387</v>
      </c>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294"/>
      <c r="AK511" s="313"/>
      <c r="AL511" s="313"/>
      <c r="AM511" s="313"/>
      <c r="AN511" s="353"/>
    </row>
    <row r="512" spans="1:40" s="1" customFormat="1" ht="20.25">
      <c r="A512" s="1"/>
      <c r="B512" s="1"/>
      <c r="C512" s="1"/>
      <c r="D512" s="1"/>
      <c r="E512" s="67" t="s">
        <v>878</v>
      </c>
      <c r="F512" s="67"/>
      <c r="G512" s="67"/>
      <c r="H512" s="67"/>
      <c r="I512" s="67"/>
      <c r="J512" s="1" t="s">
        <v>914</v>
      </c>
      <c r="K512" s="1"/>
      <c r="L512" s="274"/>
      <c r="M512" s="291"/>
      <c r="N512" s="302"/>
      <c r="O512" s="245" t="s">
        <v>159</v>
      </c>
      <c r="P512" s="1"/>
      <c r="Q512" s="1"/>
      <c r="R512" s="1"/>
      <c r="S512" s="67" t="s">
        <v>1034</v>
      </c>
      <c r="T512" s="67"/>
      <c r="U512" s="67"/>
      <c r="V512" s="316"/>
      <c r="W512" s="274"/>
      <c r="X512" s="291"/>
      <c r="Y512" s="396"/>
      <c r="Z512" s="1" t="s">
        <v>159</v>
      </c>
      <c r="AA512" s="1"/>
      <c r="AB512" s="1"/>
      <c r="AC512" s="1"/>
      <c r="AD512" s="1"/>
      <c r="AE512" s="1"/>
      <c r="AF512" s="1"/>
      <c r="AG512" s="1"/>
      <c r="AH512" s="1"/>
      <c r="AI512" s="1"/>
      <c r="AJ512" s="67"/>
      <c r="AK512" s="67"/>
      <c r="AL512" s="67"/>
      <c r="AM512" s="67"/>
      <c r="AN512" s="67"/>
    </row>
    <row r="513" spans="1:40" s="1" customFormat="1" ht="19.5">
      <c r="A513" s="1"/>
      <c r="B513" s="1"/>
      <c r="C513" s="1"/>
      <c r="D513" s="1"/>
      <c r="E513" s="67"/>
      <c r="F513" s="67"/>
      <c r="G513" s="67"/>
      <c r="H513" s="67"/>
      <c r="I513" s="67"/>
      <c r="J513" s="1"/>
      <c r="K513" s="1"/>
      <c r="L513" s="275"/>
      <c r="M513" s="275"/>
      <c r="N513" s="275"/>
      <c r="O513" s="1"/>
      <c r="P513" s="1"/>
      <c r="Q513" s="1"/>
      <c r="R513" s="1"/>
      <c r="S513" s="67"/>
      <c r="T513" s="67"/>
      <c r="U513" s="67"/>
      <c r="V513" s="67"/>
      <c r="W513" s="275"/>
      <c r="X513" s="275"/>
      <c r="Y513" s="275"/>
      <c r="Z513" s="1"/>
      <c r="AA513" s="1"/>
      <c r="AB513" s="1"/>
      <c r="AC513" s="1"/>
      <c r="AD513" s="1"/>
      <c r="AE513" s="1"/>
      <c r="AF513" s="1"/>
      <c r="AG513" s="1"/>
      <c r="AH513" s="1"/>
      <c r="AI513" s="1"/>
      <c r="AJ513" s="67"/>
      <c r="AK513" s="67"/>
      <c r="AL513" s="67"/>
      <c r="AM513" s="67"/>
      <c r="AN513" s="67"/>
    </row>
    <row r="514" spans="1:40" s="1" customFormat="1" ht="19.5">
      <c r="A514" s="1" t="s">
        <v>1042</v>
      </c>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67"/>
      <c r="AK514" s="67"/>
      <c r="AL514" s="67"/>
      <c r="AM514" s="67"/>
      <c r="AN514" s="67"/>
    </row>
    <row r="515" spans="1:40" s="1" customFormat="1" ht="20.25">
      <c r="A515" s="1"/>
      <c r="B515" s="1" t="s">
        <v>924</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294"/>
      <c r="AK515" s="313"/>
      <c r="AL515" s="313"/>
      <c r="AM515" s="313"/>
      <c r="AN515" s="353"/>
    </row>
    <row r="516" spans="1:40" s="1" customFormat="1" ht="19.5">
      <c r="A516" s="1"/>
      <c r="B516" s="1" t="s">
        <v>945</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67"/>
      <c r="AK516" s="67"/>
      <c r="AL516" s="67"/>
      <c r="AM516" s="67"/>
      <c r="AN516" s="67"/>
    </row>
    <row r="517" spans="1:40" s="1" customForma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67"/>
      <c r="AK517" s="67"/>
      <c r="AL517" s="67"/>
      <c r="AM517" s="67"/>
      <c r="AN517" s="67"/>
    </row>
    <row r="518" spans="1:40" s="1" customFormat="1" ht="19.5">
      <c r="A518" s="1" t="s">
        <v>758</v>
      </c>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67"/>
      <c r="AK518" s="67"/>
      <c r="AL518" s="67"/>
      <c r="AM518" s="67"/>
      <c r="AN518" s="67"/>
    </row>
    <row r="519" spans="1:40" s="1" customFormat="1" ht="19.5">
      <c r="A519" s="1"/>
      <c r="B519" s="73" t="s">
        <v>1053</v>
      </c>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c r="AH519" s="73"/>
      <c r="AI519" s="1"/>
      <c r="AJ519" s="270"/>
      <c r="AK519" s="285"/>
      <c r="AL519" s="285"/>
      <c r="AM519" s="285"/>
      <c r="AN519" s="328"/>
    </row>
    <row r="520" spans="1:40" s="1" customFormat="1">
      <c r="A520" s="1"/>
      <c r="B520" s="1" t="s">
        <v>715</v>
      </c>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455"/>
      <c r="AK520" s="496"/>
      <c r="AL520" s="496"/>
      <c r="AM520" s="496"/>
      <c r="AN520" s="532"/>
    </row>
    <row r="521" spans="1:40" s="1" customFormat="1">
      <c r="A521" s="1"/>
      <c r="B521" s="1" t="s">
        <v>440</v>
      </c>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455"/>
      <c r="AK521" s="496"/>
      <c r="AL521" s="496"/>
      <c r="AM521" s="496"/>
      <c r="AN521" s="532"/>
    </row>
    <row r="522" spans="1:40" s="1" customFormat="1">
      <c r="A522" s="1"/>
      <c r="B522" s="1" t="s">
        <v>861</v>
      </c>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455"/>
      <c r="AK522" s="496"/>
      <c r="AL522" s="496"/>
      <c r="AM522" s="496"/>
      <c r="AN522" s="532"/>
    </row>
    <row r="523" spans="1:40" s="1" customFormat="1" ht="19.5">
      <c r="A523" s="1"/>
      <c r="B523" s="1" t="s">
        <v>519</v>
      </c>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271"/>
      <c r="AK523" s="286"/>
      <c r="AL523" s="286"/>
      <c r="AM523" s="286"/>
      <c r="AN523" s="329"/>
    </row>
    <row r="524" spans="1:40" s="1" customFormat="1" ht="19.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67"/>
      <c r="AK524" s="67"/>
      <c r="AL524" s="67"/>
      <c r="AM524" s="67"/>
      <c r="AN524" s="67"/>
    </row>
    <row r="525" spans="1:40" s="1" customFormat="1" ht="19.5">
      <c r="A525" s="1" t="str">
        <f>"（１１） 検便の実施状況（"&amp;'表紙①'!B2&amp;DBCS('表紙①'!C2-1)&amp;"年度の状況）　　※休業中の職員は除く"</f>
        <v>（１１） 検便の実施状況（令和７年度の状況）　　※休業中の職員は除く</v>
      </c>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67"/>
      <c r="AK525" s="67"/>
      <c r="AL525" s="67"/>
      <c r="AM525" s="67"/>
      <c r="AN525" s="67"/>
    </row>
    <row r="526" spans="1:40" s="1" customFormat="1" ht="20.25">
      <c r="A526" s="1"/>
      <c r="B526" s="1" t="s">
        <v>352</v>
      </c>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294"/>
      <c r="AK526" s="313"/>
      <c r="AL526" s="313"/>
      <c r="AM526" s="313"/>
      <c r="AN526" s="353"/>
    </row>
    <row r="527" spans="1:40" s="1" customFormat="1" ht="20.25">
      <c r="A527" s="1"/>
      <c r="B527" s="105"/>
      <c r="C527" s="150"/>
      <c r="D527" s="150"/>
      <c r="E527" s="150"/>
      <c r="F527" s="150"/>
      <c r="G527" s="150"/>
      <c r="H527" s="150"/>
      <c r="I527" s="150"/>
      <c r="J527" s="150"/>
      <c r="K527" s="150"/>
      <c r="L527" s="150"/>
      <c r="M527" s="186"/>
      <c r="N527" s="303" t="s">
        <v>134</v>
      </c>
      <c r="O527" s="317"/>
      <c r="P527" s="303" t="s">
        <v>766</v>
      </c>
      <c r="Q527" s="317"/>
      <c r="R527" s="303" t="s">
        <v>903</v>
      </c>
      <c r="S527" s="317"/>
      <c r="T527" s="303" t="s">
        <v>698</v>
      </c>
      <c r="U527" s="317"/>
      <c r="V527" s="379" t="s">
        <v>334</v>
      </c>
      <c r="W527" s="387"/>
      <c r="X527" s="303" t="s">
        <v>952</v>
      </c>
      <c r="Y527" s="317"/>
      <c r="Z527" s="303" t="s">
        <v>85</v>
      </c>
      <c r="AA527" s="317"/>
      <c r="AB527" s="303" t="s">
        <v>426</v>
      </c>
      <c r="AC527" s="317"/>
      <c r="AD527" s="303" t="s">
        <v>498</v>
      </c>
      <c r="AE527" s="317"/>
      <c r="AF527" s="420" t="s">
        <v>313</v>
      </c>
      <c r="AG527" s="423"/>
      <c r="AH527" s="303" t="s">
        <v>628</v>
      </c>
      <c r="AI527" s="317"/>
      <c r="AJ527" s="303" t="s">
        <v>507</v>
      </c>
      <c r="AK527" s="317"/>
      <c r="AL527" s="67"/>
      <c r="AM527" s="67"/>
      <c r="AN527" s="67"/>
    </row>
    <row r="528" spans="1:40" s="1" customFormat="1" ht="19.5">
      <c r="A528" s="1"/>
      <c r="B528" s="104" t="s">
        <v>166</v>
      </c>
      <c r="C528" s="149"/>
      <c r="D528" s="149"/>
      <c r="E528" s="149"/>
      <c r="F528" s="149"/>
      <c r="G528" s="149"/>
      <c r="H528" s="149"/>
      <c r="I528" s="149"/>
      <c r="J528" s="149"/>
      <c r="K528" s="149"/>
      <c r="L528" s="149"/>
      <c r="M528" s="149"/>
      <c r="N528" s="304"/>
      <c r="O528" s="318"/>
      <c r="P528" s="331"/>
      <c r="Q528" s="331"/>
      <c r="R528" s="331"/>
      <c r="S528" s="331"/>
      <c r="T528" s="331"/>
      <c r="U528" s="331"/>
      <c r="V528" s="331"/>
      <c r="W528" s="331"/>
      <c r="X528" s="331"/>
      <c r="Y528" s="331"/>
      <c r="Z528" s="331"/>
      <c r="AA528" s="331"/>
      <c r="AB528" s="331"/>
      <c r="AC528" s="331"/>
      <c r="AD528" s="331"/>
      <c r="AE528" s="331"/>
      <c r="AF528" s="331"/>
      <c r="AG528" s="331"/>
      <c r="AH528" s="331"/>
      <c r="AI528" s="331"/>
      <c r="AJ528" s="331"/>
      <c r="AK528" s="507"/>
      <c r="AL528" s="67"/>
      <c r="AM528" s="67"/>
      <c r="AN528" s="67"/>
    </row>
    <row r="529" spans="2:40" s="1" customFormat="1">
      <c r="B529" s="119" t="s">
        <v>318</v>
      </c>
      <c r="C529" s="158"/>
      <c r="D529" s="158"/>
      <c r="E529" s="158"/>
      <c r="F529" s="196"/>
      <c r="G529" s="106" t="s">
        <v>948</v>
      </c>
      <c r="H529" s="151"/>
      <c r="I529" s="151"/>
      <c r="J529" s="151"/>
      <c r="K529" s="151"/>
      <c r="L529" s="151"/>
      <c r="M529" s="151"/>
      <c r="N529" s="305"/>
      <c r="O529" s="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508"/>
      <c r="AL529" s="67"/>
      <c r="AM529" s="67"/>
      <c r="AN529" s="67"/>
    </row>
    <row r="530" spans="2:40" s="1" customFormat="1">
      <c r="B530" s="120"/>
      <c r="C530" s="80"/>
      <c r="D530" s="80"/>
      <c r="E530" s="80"/>
      <c r="F530" s="197"/>
      <c r="G530" s="104" t="s">
        <v>7</v>
      </c>
      <c r="H530" s="149"/>
      <c r="I530" s="149"/>
      <c r="J530" s="149"/>
      <c r="K530" s="149"/>
      <c r="L530" s="149"/>
      <c r="M530" s="149"/>
      <c r="N530" s="305"/>
      <c r="O530" s="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508"/>
      <c r="AL530" s="67"/>
      <c r="AM530" s="67"/>
      <c r="AN530" s="67"/>
    </row>
    <row r="531" spans="2:40" s="1" customFormat="1">
      <c r="B531" s="121"/>
      <c r="C531" s="159"/>
      <c r="D531" s="159"/>
      <c r="E531" s="159"/>
      <c r="F531" s="198"/>
      <c r="G531" s="104" t="s">
        <v>129</v>
      </c>
      <c r="H531" s="149"/>
      <c r="I531" s="149"/>
      <c r="J531" s="149"/>
      <c r="K531" s="149"/>
      <c r="L531" s="149"/>
      <c r="M531" s="149"/>
      <c r="N531" s="305"/>
      <c r="O531" s="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508"/>
      <c r="AL531" s="67"/>
      <c r="AM531" s="67"/>
      <c r="AN531" s="67"/>
    </row>
    <row r="532" spans="2:40" s="1" customFormat="1">
      <c r="B532" s="119" t="s">
        <v>863</v>
      </c>
      <c r="C532" s="158"/>
      <c r="D532" s="158"/>
      <c r="E532" s="158"/>
      <c r="F532" s="196"/>
      <c r="G532" s="104" t="s">
        <v>948</v>
      </c>
      <c r="H532" s="149"/>
      <c r="I532" s="149"/>
      <c r="J532" s="149"/>
      <c r="K532" s="149"/>
      <c r="L532" s="149"/>
      <c r="M532" s="149"/>
      <c r="N532" s="305"/>
      <c r="O532" s="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508"/>
      <c r="AL532" s="67"/>
      <c r="AM532" s="67"/>
      <c r="AN532" s="67"/>
    </row>
    <row r="533" spans="2:40" s="1" customFormat="1">
      <c r="B533" s="120"/>
      <c r="C533" s="80"/>
      <c r="D533" s="80"/>
      <c r="E533" s="80"/>
      <c r="F533" s="197"/>
      <c r="G533" s="104" t="s">
        <v>7</v>
      </c>
      <c r="H533" s="149"/>
      <c r="I533" s="149"/>
      <c r="J533" s="149"/>
      <c r="K533" s="149"/>
      <c r="L533" s="149"/>
      <c r="M533" s="149"/>
      <c r="N533" s="305"/>
      <c r="O533" s="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508"/>
      <c r="AL533" s="67"/>
      <c r="AM533" s="67"/>
      <c r="AN533" s="67"/>
    </row>
    <row r="534" spans="2:40" s="1" customFormat="1">
      <c r="B534" s="121"/>
      <c r="C534" s="159"/>
      <c r="D534" s="159"/>
      <c r="E534" s="159"/>
      <c r="F534" s="198"/>
      <c r="G534" s="104" t="s">
        <v>129</v>
      </c>
      <c r="H534" s="149"/>
      <c r="I534" s="149"/>
      <c r="J534" s="149"/>
      <c r="K534" s="149"/>
      <c r="L534" s="149"/>
      <c r="M534" s="149"/>
      <c r="N534" s="305"/>
      <c r="O534" s="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508"/>
      <c r="AL534" s="67"/>
      <c r="AM534" s="67"/>
      <c r="AN534" s="67"/>
    </row>
    <row r="535" spans="2:40" s="1" customFormat="1" ht="19.5">
      <c r="B535" s="122" t="s">
        <v>605</v>
      </c>
      <c r="C535" s="160"/>
      <c r="D535" s="160"/>
      <c r="E535" s="160"/>
      <c r="F535" s="199"/>
      <c r="G535" s="104" t="s">
        <v>948</v>
      </c>
      <c r="H535" s="149"/>
      <c r="I535" s="149"/>
      <c r="J535" s="149"/>
      <c r="K535" s="149"/>
      <c r="L535" s="149"/>
      <c r="M535" s="149"/>
      <c r="N535" s="306"/>
      <c r="O535" s="319"/>
      <c r="P535" s="333"/>
      <c r="Q535" s="333"/>
      <c r="R535" s="333"/>
      <c r="S535" s="333"/>
      <c r="T535" s="333"/>
      <c r="U535" s="333"/>
      <c r="V535" s="333"/>
      <c r="W535" s="333"/>
      <c r="X535" s="333"/>
      <c r="Y535" s="333"/>
      <c r="Z535" s="333"/>
      <c r="AA535" s="333"/>
      <c r="AB535" s="333"/>
      <c r="AC535" s="333"/>
      <c r="AD535" s="333"/>
      <c r="AE535" s="333"/>
      <c r="AF535" s="333"/>
      <c r="AG535" s="333"/>
      <c r="AH535" s="333"/>
      <c r="AI535" s="333"/>
      <c r="AJ535" s="333"/>
      <c r="AK535" s="509"/>
      <c r="AL535" s="67"/>
      <c r="AM535" s="67"/>
      <c r="AN535" s="67"/>
    </row>
    <row r="536" spans="2:40" s="1" customFormat="1" ht="19.5">
      <c r="B536" s="104" t="s">
        <v>593</v>
      </c>
      <c r="C536" s="149"/>
      <c r="D536" s="149"/>
      <c r="E536" s="149"/>
      <c r="F536" s="149"/>
      <c r="G536" s="149"/>
      <c r="H536" s="149"/>
      <c r="I536" s="149"/>
      <c r="J536" s="149"/>
      <c r="K536" s="149"/>
      <c r="L536" s="149"/>
      <c r="M536" s="185"/>
      <c r="N536" s="307">
        <f>SUM(N529,N532,N535)</f>
        <v>0</v>
      </c>
      <c r="O536" s="320"/>
      <c r="P536" s="307">
        <f>SUM(P529,P532,P535)</f>
        <v>0</v>
      </c>
      <c r="Q536" s="320"/>
      <c r="R536" s="307">
        <f>SUM(R529,R532,R535)</f>
        <v>0</v>
      </c>
      <c r="S536" s="320"/>
      <c r="T536" s="307">
        <f>SUM(T529,T532,T535)</f>
        <v>0</v>
      </c>
      <c r="U536" s="320"/>
      <c r="V536" s="307">
        <f>SUM(V529,V532,V535)</f>
        <v>0</v>
      </c>
      <c r="W536" s="320"/>
      <c r="X536" s="307">
        <f>SUM(X529,X532,X535)</f>
        <v>0</v>
      </c>
      <c r="Y536" s="320"/>
      <c r="Z536" s="307">
        <f>SUM(Z529,Z532,Z535)</f>
        <v>0</v>
      </c>
      <c r="AA536" s="320"/>
      <c r="AB536" s="307">
        <f>SUM(AB529,AB532,AB535)</f>
        <v>0</v>
      </c>
      <c r="AC536" s="320"/>
      <c r="AD536" s="307">
        <f>SUM(AD529,AD532,AD535)</f>
        <v>0</v>
      </c>
      <c r="AE536" s="320"/>
      <c r="AF536" s="307">
        <f>SUM(AF529,AF532,AF535)</f>
        <v>0</v>
      </c>
      <c r="AG536" s="320"/>
      <c r="AH536" s="307">
        <f>SUM(AH529,AH532,AH535)</f>
        <v>0</v>
      </c>
      <c r="AI536" s="320"/>
      <c r="AJ536" s="307">
        <f>SUM(AJ529,AJ532,AJ535)</f>
        <v>0</v>
      </c>
      <c r="AK536" s="320"/>
      <c r="AL536" s="67"/>
      <c r="AM536" s="67"/>
      <c r="AN536" s="67"/>
    </row>
    <row r="537" spans="2:40" s="1" customFormat="1">
      <c r="B537" s="67"/>
      <c r="C537" s="67"/>
      <c r="D537" s="67"/>
      <c r="E537" s="67"/>
      <c r="F537" s="67"/>
      <c r="G537" s="67"/>
      <c r="H537" s="67"/>
      <c r="I537" s="67"/>
      <c r="J537" s="67"/>
      <c r="K537" s="67"/>
      <c r="L537" s="67"/>
      <c r="M537" s="1"/>
      <c r="N537" s="1"/>
      <c r="O537" s="67"/>
      <c r="P537" s="67"/>
      <c r="Q537" s="67"/>
      <c r="R537" s="67"/>
      <c r="S537" s="67"/>
      <c r="T537" s="1"/>
      <c r="U537" s="67"/>
      <c r="V537" s="67"/>
      <c r="W537" s="67"/>
      <c r="X537" s="67"/>
      <c r="Y537" s="67"/>
      <c r="Z537" s="67"/>
      <c r="AA537" s="67"/>
      <c r="AB537" s="67"/>
      <c r="AC537" s="1"/>
      <c r="AD537" s="1"/>
      <c r="AE537" s="67"/>
      <c r="AF537" s="67"/>
      <c r="AG537" s="1"/>
      <c r="AH537" s="1"/>
      <c r="AI537" s="1"/>
      <c r="AJ537" s="67"/>
      <c r="AK537" s="67"/>
      <c r="AL537" s="67"/>
      <c r="AM537" s="67"/>
      <c r="AN537" s="67"/>
    </row>
    <row r="538" spans="2:40" s="1" customFormat="1">
      <c r="B538" s="1" t="s">
        <v>220</v>
      </c>
      <c r="C538" s="1"/>
      <c r="D538" s="1"/>
      <c r="E538" s="1"/>
      <c r="F538" s="1"/>
      <c r="G538" s="1"/>
      <c r="H538" s="1"/>
      <c r="I538" s="1"/>
      <c r="J538" s="1"/>
      <c r="K538" s="1"/>
      <c r="L538" s="1"/>
      <c r="M538" s="1"/>
      <c r="N538" s="1"/>
      <c r="O538" s="67"/>
      <c r="P538" s="67"/>
      <c r="Q538" s="67"/>
      <c r="R538" s="67"/>
      <c r="S538" s="67"/>
      <c r="T538" s="1"/>
      <c r="U538" s="67"/>
      <c r="V538" s="67"/>
      <c r="W538" s="67"/>
      <c r="X538" s="67"/>
      <c r="Y538" s="67"/>
      <c r="Z538" s="67"/>
      <c r="AA538" s="67"/>
      <c r="AB538" s="67"/>
      <c r="AC538" s="1"/>
      <c r="AD538" s="1"/>
      <c r="AE538" s="67"/>
      <c r="AF538" s="67"/>
      <c r="AG538" s="1"/>
      <c r="AH538" s="1"/>
      <c r="AI538" s="1"/>
      <c r="AJ538" s="67"/>
      <c r="AK538" s="67"/>
      <c r="AL538" s="67"/>
      <c r="AM538" s="67"/>
      <c r="AN538" s="67"/>
    </row>
    <row r="539" spans="2:40" s="1" customFormat="1">
      <c r="B539" s="105"/>
      <c r="C539" s="150"/>
      <c r="D539" s="150"/>
      <c r="E539" s="150"/>
      <c r="F539" s="150"/>
      <c r="G539" s="150"/>
      <c r="H539" s="150"/>
      <c r="I539" s="150"/>
      <c r="J539" s="150"/>
      <c r="K539" s="150"/>
      <c r="L539" s="150"/>
      <c r="M539" s="186"/>
      <c r="N539" s="308" t="s">
        <v>134</v>
      </c>
      <c r="O539" s="321"/>
      <c r="P539" s="308" t="s">
        <v>766</v>
      </c>
      <c r="Q539" s="321"/>
      <c r="R539" s="356" t="s">
        <v>903</v>
      </c>
      <c r="S539" s="356"/>
      <c r="T539" s="356" t="s">
        <v>698</v>
      </c>
      <c r="U539" s="356"/>
      <c r="V539" s="380" t="s">
        <v>334</v>
      </c>
      <c r="W539" s="388"/>
      <c r="X539" s="356" t="s">
        <v>952</v>
      </c>
      <c r="Y539" s="356"/>
      <c r="Z539" s="356" t="s">
        <v>85</v>
      </c>
      <c r="AA539" s="356"/>
      <c r="AB539" s="356" t="s">
        <v>426</v>
      </c>
      <c r="AC539" s="356"/>
      <c r="AD539" s="356" t="s">
        <v>498</v>
      </c>
      <c r="AE539" s="356"/>
      <c r="AF539" s="421" t="s">
        <v>313</v>
      </c>
      <c r="AG539" s="421"/>
      <c r="AH539" s="356" t="s">
        <v>628</v>
      </c>
      <c r="AI539" s="356"/>
      <c r="AJ539" s="357" t="s">
        <v>507</v>
      </c>
      <c r="AK539" s="357"/>
      <c r="AL539" s="67"/>
      <c r="AM539" s="67"/>
      <c r="AN539" s="67"/>
    </row>
    <row r="540" spans="2:40" s="1" customFormat="1">
      <c r="B540" s="104" t="s">
        <v>166</v>
      </c>
      <c r="C540" s="149"/>
      <c r="D540" s="149"/>
      <c r="E540" s="149"/>
      <c r="F540" s="149"/>
      <c r="G540" s="149"/>
      <c r="H540" s="149"/>
      <c r="I540" s="149"/>
      <c r="J540" s="149"/>
      <c r="K540" s="149"/>
      <c r="L540" s="149"/>
      <c r="M540" s="185"/>
      <c r="N540" s="104">
        <v>16</v>
      </c>
      <c r="O540" s="185"/>
      <c r="P540" s="104">
        <v>16</v>
      </c>
      <c r="Q540" s="185"/>
      <c r="R540" s="104">
        <v>16</v>
      </c>
      <c r="S540" s="185"/>
      <c r="T540" s="357">
        <v>17</v>
      </c>
      <c r="U540" s="357"/>
      <c r="V540" s="357">
        <v>17</v>
      </c>
      <c r="W540" s="357"/>
      <c r="X540" s="357">
        <v>17</v>
      </c>
      <c r="Y540" s="357"/>
      <c r="Z540" s="357">
        <v>17</v>
      </c>
      <c r="AA540" s="357"/>
      <c r="AB540" s="357">
        <v>19</v>
      </c>
      <c r="AC540" s="357"/>
      <c r="AD540" s="357">
        <v>19</v>
      </c>
      <c r="AE540" s="357"/>
      <c r="AF540" s="334">
        <v>19</v>
      </c>
      <c r="AG540" s="344"/>
      <c r="AH540" s="357">
        <v>19</v>
      </c>
      <c r="AI540" s="357"/>
      <c r="AJ540" s="357">
        <v>19</v>
      </c>
      <c r="AK540" s="357"/>
      <c r="AL540" s="67"/>
      <c r="AM540" s="67"/>
      <c r="AN540" s="67"/>
    </row>
    <row r="541" spans="2:40" s="1" customFormat="1">
      <c r="B541" s="119" t="s">
        <v>318</v>
      </c>
      <c r="C541" s="158"/>
      <c r="D541" s="158"/>
      <c r="E541" s="158"/>
      <c r="F541" s="196"/>
      <c r="G541" s="106" t="s">
        <v>948</v>
      </c>
      <c r="H541" s="151"/>
      <c r="I541" s="151"/>
      <c r="J541" s="151"/>
      <c r="K541" s="151"/>
      <c r="L541" s="151"/>
      <c r="M541" s="187"/>
      <c r="N541" s="104">
        <v>2</v>
      </c>
      <c r="O541" s="185"/>
      <c r="P541" s="104">
        <v>2</v>
      </c>
      <c r="Q541" s="185"/>
      <c r="R541" s="104">
        <v>2</v>
      </c>
      <c r="S541" s="185"/>
      <c r="T541" s="104">
        <v>2</v>
      </c>
      <c r="U541" s="185"/>
      <c r="V541" s="104">
        <v>2</v>
      </c>
      <c r="W541" s="185"/>
      <c r="X541" s="104">
        <v>2</v>
      </c>
      <c r="Y541" s="185"/>
      <c r="Z541" s="104">
        <v>2</v>
      </c>
      <c r="AA541" s="185"/>
      <c r="AB541" s="104">
        <v>2</v>
      </c>
      <c r="AC541" s="185"/>
      <c r="AD541" s="104">
        <v>2</v>
      </c>
      <c r="AE541" s="185"/>
      <c r="AF541" s="104">
        <v>2</v>
      </c>
      <c r="AG541" s="185"/>
      <c r="AH541" s="104">
        <v>2</v>
      </c>
      <c r="AI541" s="185"/>
      <c r="AJ541" s="104">
        <v>2</v>
      </c>
      <c r="AK541" s="185"/>
      <c r="AL541" s="67"/>
      <c r="AM541" s="67"/>
      <c r="AN541" s="67"/>
    </row>
    <row r="542" spans="2:40" s="1" customFormat="1">
      <c r="B542" s="120"/>
      <c r="C542" s="80"/>
      <c r="D542" s="80"/>
      <c r="E542" s="80"/>
      <c r="F542" s="197"/>
      <c r="G542" s="104" t="s">
        <v>7</v>
      </c>
      <c r="H542" s="149"/>
      <c r="I542" s="149"/>
      <c r="J542" s="149"/>
      <c r="K542" s="149"/>
      <c r="L542" s="149"/>
      <c r="M542" s="185"/>
      <c r="N542" s="104">
        <v>2</v>
      </c>
      <c r="O542" s="185"/>
      <c r="P542" s="104">
        <v>2</v>
      </c>
      <c r="Q542" s="185"/>
      <c r="R542" s="104">
        <v>2</v>
      </c>
      <c r="S542" s="185"/>
      <c r="T542" s="104">
        <v>2</v>
      </c>
      <c r="U542" s="185"/>
      <c r="V542" s="104">
        <v>2</v>
      </c>
      <c r="W542" s="185"/>
      <c r="X542" s="104">
        <v>2</v>
      </c>
      <c r="Y542" s="185"/>
      <c r="Z542" s="104">
        <v>2</v>
      </c>
      <c r="AA542" s="185"/>
      <c r="AB542" s="104">
        <v>2</v>
      </c>
      <c r="AC542" s="185"/>
      <c r="AD542" s="104">
        <v>2</v>
      </c>
      <c r="AE542" s="185"/>
      <c r="AF542" s="104">
        <v>2</v>
      </c>
      <c r="AG542" s="185"/>
      <c r="AH542" s="104">
        <v>2</v>
      </c>
      <c r="AI542" s="185"/>
      <c r="AJ542" s="104">
        <v>2</v>
      </c>
      <c r="AK542" s="185"/>
      <c r="AL542" s="67"/>
      <c r="AM542" s="67"/>
      <c r="AN542" s="67"/>
    </row>
    <row r="543" spans="2:40" s="1" customFormat="1">
      <c r="B543" s="121"/>
      <c r="C543" s="159"/>
      <c r="D543" s="159"/>
      <c r="E543" s="159"/>
      <c r="F543" s="198"/>
      <c r="G543" s="104" t="s">
        <v>129</v>
      </c>
      <c r="H543" s="149"/>
      <c r="I543" s="149"/>
      <c r="J543" s="149"/>
      <c r="K543" s="149"/>
      <c r="L543" s="149"/>
      <c r="M543" s="185"/>
      <c r="N543" s="104">
        <v>2</v>
      </c>
      <c r="O543" s="185"/>
      <c r="P543" s="104">
        <v>2</v>
      </c>
      <c r="Q543" s="185"/>
      <c r="R543" s="104">
        <v>2</v>
      </c>
      <c r="S543" s="185"/>
      <c r="T543" s="104">
        <v>2</v>
      </c>
      <c r="U543" s="185"/>
      <c r="V543" s="104">
        <v>2</v>
      </c>
      <c r="W543" s="185"/>
      <c r="X543" s="104">
        <v>2</v>
      </c>
      <c r="Y543" s="185"/>
      <c r="Z543" s="104">
        <v>2</v>
      </c>
      <c r="AA543" s="185"/>
      <c r="AB543" s="104">
        <v>2</v>
      </c>
      <c r="AC543" s="185"/>
      <c r="AD543" s="104">
        <v>2</v>
      </c>
      <c r="AE543" s="185"/>
      <c r="AF543" s="104">
        <v>2</v>
      </c>
      <c r="AG543" s="185"/>
      <c r="AH543" s="104">
        <v>2</v>
      </c>
      <c r="AI543" s="185"/>
      <c r="AJ543" s="104">
        <v>2</v>
      </c>
      <c r="AK543" s="185"/>
      <c r="AL543" s="67"/>
      <c r="AM543" s="67"/>
      <c r="AN543" s="67"/>
    </row>
    <row r="544" spans="2:40" s="1" customFormat="1">
      <c r="B544" s="119" t="s">
        <v>863</v>
      </c>
      <c r="C544" s="158"/>
      <c r="D544" s="158"/>
      <c r="E544" s="158"/>
      <c r="F544" s="196"/>
      <c r="G544" s="104" t="s">
        <v>948</v>
      </c>
      <c r="H544" s="149"/>
      <c r="I544" s="149"/>
      <c r="J544" s="149"/>
      <c r="K544" s="149"/>
      <c r="L544" s="149"/>
      <c r="M544" s="185"/>
      <c r="N544" s="104">
        <v>3</v>
      </c>
      <c r="O544" s="185"/>
      <c r="P544" s="104">
        <v>3</v>
      </c>
      <c r="Q544" s="185"/>
      <c r="R544" s="104">
        <v>3</v>
      </c>
      <c r="S544" s="185"/>
      <c r="T544" s="104">
        <v>4</v>
      </c>
      <c r="U544" s="185"/>
      <c r="V544" s="104">
        <v>4</v>
      </c>
      <c r="W544" s="185"/>
      <c r="X544" s="104">
        <v>4</v>
      </c>
      <c r="Y544" s="185"/>
      <c r="Z544" s="104">
        <v>4</v>
      </c>
      <c r="AA544" s="185"/>
      <c r="AB544" s="357">
        <v>5</v>
      </c>
      <c r="AC544" s="357"/>
      <c r="AD544" s="357">
        <v>5</v>
      </c>
      <c r="AE544" s="357"/>
      <c r="AF544" s="357">
        <v>5</v>
      </c>
      <c r="AG544" s="357"/>
      <c r="AH544" s="357">
        <v>5</v>
      </c>
      <c r="AI544" s="357"/>
      <c r="AJ544" s="357">
        <v>5</v>
      </c>
      <c r="AK544" s="357"/>
      <c r="AL544" s="67"/>
      <c r="AM544" s="67"/>
      <c r="AN544" s="67"/>
    </row>
    <row r="545" spans="1:40" s="1" customFormat="1">
      <c r="A545" s="1"/>
      <c r="B545" s="120"/>
      <c r="C545" s="80"/>
      <c r="D545" s="80"/>
      <c r="E545" s="80"/>
      <c r="F545" s="197"/>
      <c r="G545" s="104" t="s">
        <v>7</v>
      </c>
      <c r="H545" s="149"/>
      <c r="I545" s="149"/>
      <c r="J545" s="149"/>
      <c r="K545" s="149"/>
      <c r="L545" s="149"/>
      <c r="M545" s="185"/>
      <c r="N545" s="104">
        <v>3</v>
      </c>
      <c r="O545" s="185"/>
      <c r="P545" s="104">
        <v>3</v>
      </c>
      <c r="Q545" s="185"/>
      <c r="R545" s="104">
        <v>3</v>
      </c>
      <c r="S545" s="185"/>
      <c r="T545" s="104">
        <v>4</v>
      </c>
      <c r="U545" s="185"/>
      <c r="V545" s="104">
        <v>4</v>
      </c>
      <c r="W545" s="185"/>
      <c r="X545" s="104">
        <v>4</v>
      </c>
      <c r="Y545" s="185"/>
      <c r="Z545" s="104">
        <v>4</v>
      </c>
      <c r="AA545" s="185"/>
      <c r="AB545" s="357">
        <v>5</v>
      </c>
      <c r="AC545" s="357"/>
      <c r="AD545" s="357">
        <v>5</v>
      </c>
      <c r="AE545" s="357"/>
      <c r="AF545" s="357">
        <v>5</v>
      </c>
      <c r="AG545" s="357"/>
      <c r="AH545" s="357">
        <v>5</v>
      </c>
      <c r="AI545" s="357"/>
      <c r="AJ545" s="357">
        <v>5</v>
      </c>
      <c r="AK545" s="357"/>
      <c r="AL545" s="67"/>
      <c r="AM545" s="67"/>
      <c r="AN545" s="67"/>
    </row>
    <row r="546" spans="1:40" s="1" customFormat="1">
      <c r="A546" s="1"/>
      <c r="B546" s="121"/>
      <c r="C546" s="159"/>
      <c r="D546" s="159"/>
      <c r="E546" s="159"/>
      <c r="F546" s="198"/>
      <c r="G546" s="104" t="s">
        <v>129</v>
      </c>
      <c r="H546" s="149"/>
      <c r="I546" s="149"/>
      <c r="J546" s="149"/>
      <c r="K546" s="149"/>
      <c r="L546" s="149"/>
      <c r="M546" s="185"/>
      <c r="N546" s="104">
        <v>3</v>
      </c>
      <c r="O546" s="185"/>
      <c r="P546" s="104">
        <v>3</v>
      </c>
      <c r="Q546" s="185"/>
      <c r="R546" s="104">
        <v>3</v>
      </c>
      <c r="S546" s="185"/>
      <c r="T546" s="104">
        <v>4</v>
      </c>
      <c r="U546" s="185"/>
      <c r="V546" s="104">
        <v>4</v>
      </c>
      <c r="W546" s="185"/>
      <c r="X546" s="104">
        <v>4</v>
      </c>
      <c r="Y546" s="185"/>
      <c r="Z546" s="104">
        <v>4</v>
      </c>
      <c r="AA546" s="185"/>
      <c r="AB546" s="357">
        <v>5</v>
      </c>
      <c r="AC546" s="357"/>
      <c r="AD546" s="357">
        <v>5</v>
      </c>
      <c r="AE546" s="357"/>
      <c r="AF546" s="357">
        <v>5</v>
      </c>
      <c r="AG546" s="357"/>
      <c r="AH546" s="357">
        <v>5</v>
      </c>
      <c r="AI546" s="357"/>
      <c r="AJ546" s="357">
        <v>5</v>
      </c>
      <c r="AK546" s="357"/>
      <c r="AL546" s="67"/>
      <c r="AM546" s="67"/>
      <c r="AN546" s="67"/>
    </row>
    <row r="547" spans="1:40" s="1" customFormat="1">
      <c r="A547" s="1"/>
      <c r="B547" s="122" t="s">
        <v>605</v>
      </c>
      <c r="C547" s="160"/>
      <c r="D547" s="160"/>
      <c r="E547" s="160"/>
      <c r="F547" s="199"/>
      <c r="G547" s="104" t="s">
        <v>948</v>
      </c>
      <c r="H547" s="149"/>
      <c r="I547" s="149"/>
      <c r="J547" s="149"/>
      <c r="K547" s="149"/>
      <c r="L547" s="149"/>
      <c r="M547" s="185"/>
      <c r="N547" s="104">
        <v>11</v>
      </c>
      <c r="O547" s="185"/>
      <c r="P547" s="334">
        <v>0</v>
      </c>
      <c r="Q547" s="344"/>
      <c r="R547" s="357">
        <v>0</v>
      </c>
      <c r="S547" s="357"/>
      <c r="T547" s="357">
        <v>11</v>
      </c>
      <c r="U547" s="357"/>
      <c r="V547" s="357">
        <v>0</v>
      </c>
      <c r="W547" s="357"/>
      <c r="X547" s="357">
        <v>0</v>
      </c>
      <c r="Y547" s="357"/>
      <c r="Z547" s="357">
        <v>10</v>
      </c>
      <c r="AA547" s="357"/>
      <c r="AB547" s="357">
        <v>1</v>
      </c>
      <c r="AC547" s="357"/>
      <c r="AD547" s="357">
        <v>0</v>
      </c>
      <c r="AE547" s="357"/>
      <c r="AF547" s="334">
        <v>11</v>
      </c>
      <c r="AG547" s="344"/>
      <c r="AH547" s="357">
        <v>1</v>
      </c>
      <c r="AI547" s="357"/>
      <c r="AJ547" s="357">
        <v>0</v>
      </c>
      <c r="AK547" s="357"/>
      <c r="AL547" s="67"/>
      <c r="AM547" s="67"/>
      <c r="AN547" s="67"/>
    </row>
    <row r="548" spans="1:40" s="1" customFormat="1" ht="19.5">
      <c r="A548" s="1"/>
      <c r="B548" s="104" t="s">
        <v>593</v>
      </c>
      <c r="C548" s="149"/>
      <c r="D548" s="149"/>
      <c r="E548" s="149"/>
      <c r="F548" s="149"/>
      <c r="G548" s="149"/>
      <c r="H548" s="149"/>
      <c r="I548" s="149"/>
      <c r="J548" s="149"/>
      <c r="K548" s="149"/>
      <c r="L548" s="149"/>
      <c r="M548" s="185"/>
      <c r="N548" s="307">
        <f>SUM(N541,N544,N547)</f>
        <v>16</v>
      </c>
      <c r="O548" s="320"/>
      <c r="P548" s="307">
        <f>SUM(P541,P544,P547)</f>
        <v>5</v>
      </c>
      <c r="Q548" s="320"/>
      <c r="R548" s="307">
        <f>SUM(R541,R544,R547)</f>
        <v>5</v>
      </c>
      <c r="S548" s="320"/>
      <c r="T548" s="307">
        <f>SUM(T541,T544,T547)</f>
        <v>17</v>
      </c>
      <c r="U548" s="320"/>
      <c r="V548" s="307">
        <f>SUM(V541,V544,V547)</f>
        <v>6</v>
      </c>
      <c r="W548" s="320"/>
      <c r="X548" s="307">
        <f>SUM(X541,X544,X547)</f>
        <v>6</v>
      </c>
      <c r="Y548" s="320"/>
      <c r="Z548" s="307">
        <f>SUM(Z541,Z544,Z547)</f>
        <v>16</v>
      </c>
      <c r="AA548" s="320"/>
      <c r="AB548" s="307">
        <f>SUM(AB541,AB544,AB547)</f>
        <v>8</v>
      </c>
      <c r="AC548" s="320"/>
      <c r="AD548" s="307">
        <f>SUM(AD541,AD544,AD547)</f>
        <v>7</v>
      </c>
      <c r="AE548" s="320"/>
      <c r="AF548" s="307">
        <f>SUM(AF541,AF544,AF547)</f>
        <v>18</v>
      </c>
      <c r="AG548" s="320"/>
      <c r="AH548" s="307">
        <f>SUM(AH541,AH544,AH547)</f>
        <v>8</v>
      </c>
      <c r="AI548" s="320"/>
      <c r="AJ548" s="307">
        <f>SUM(AJ541,AJ544,AJ547)</f>
        <v>7</v>
      </c>
      <c r="AK548" s="320"/>
      <c r="AL548" s="67"/>
      <c r="AM548" s="67"/>
      <c r="AN548" s="67"/>
    </row>
    <row r="549" spans="1:40" s="1" customFormat="1" ht="20.25">
      <c r="A549" s="1"/>
      <c r="B549" s="123" t="s">
        <v>132</v>
      </c>
      <c r="C549" s="123"/>
      <c r="D549" s="123"/>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
      <c r="AJ549" s="294"/>
      <c r="AK549" s="313"/>
      <c r="AL549" s="313"/>
      <c r="AM549" s="313"/>
      <c r="AN549" s="353"/>
    </row>
    <row r="550" spans="1:40" s="1" customFormat="1" ht="19.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67"/>
      <c r="AK550" s="67"/>
      <c r="AL550" s="67"/>
      <c r="AM550" s="67"/>
      <c r="AN550" s="67"/>
    </row>
    <row r="551" spans="1:40" s="1" customFormat="1" ht="19.5">
      <c r="A551" s="1" t="s">
        <v>895</v>
      </c>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67"/>
      <c r="AK551" s="67"/>
      <c r="AL551" s="67"/>
      <c r="AM551" s="67"/>
      <c r="AN551" s="67"/>
    </row>
    <row r="552" spans="1:40" s="1" customFormat="1" ht="20.25">
      <c r="A552" s="1"/>
      <c r="B552" s="82" t="s">
        <v>1026</v>
      </c>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1"/>
      <c r="AJ552" s="294"/>
      <c r="AK552" s="313"/>
      <c r="AL552" s="313"/>
      <c r="AM552" s="313"/>
      <c r="AN552" s="353"/>
    </row>
    <row r="553" spans="1:40" s="1" customFormat="1" ht="20.25">
      <c r="A553" s="1"/>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1"/>
      <c r="AJ553" s="67"/>
      <c r="AK553" s="67"/>
      <c r="AL553" s="67"/>
      <c r="AM553" s="67"/>
      <c r="AN553" s="67"/>
    </row>
    <row r="554" spans="1:40" s="1" customFormat="1" ht="19.5">
      <c r="A554" s="1"/>
      <c r="B554" s="1" t="s">
        <v>989</v>
      </c>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453"/>
      <c r="AK554" s="494"/>
      <c r="AL554" s="494"/>
      <c r="AM554" s="494"/>
      <c r="AN554" s="530"/>
    </row>
    <row r="555" spans="1:40" s="1" customFormat="1" ht="19.5">
      <c r="A555" s="1"/>
      <c r="B555" s="1" t="s">
        <v>598</v>
      </c>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271"/>
      <c r="AK555" s="286"/>
      <c r="AL555" s="286"/>
      <c r="AM555" s="286"/>
      <c r="AN555" s="329"/>
    </row>
    <row r="556" spans="1:40" s="1" customFormat="1" ht="19.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67"/>
      <c r="AK556" s="67"/>
      <c r="AL556" s="67"/>
      <c r="AM556" s="67"/>
      <c r="AN556" s="67"/>
    </row>
    <row r="557" spans="1:40" s="1" customFormat="1" ht="19.5">
      <c r="A557" s="75" t="s">
        <v>897</v>
      </c>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1"/>
      <c r="AJ557" s="67"/>
      <c r="AK557" s="67"/>
      <c r="AL557" s="67"/>
      <c r="AM557" s="67"/>
      <c r="AN557" s="67"/>
    </row>
    <row r="558" spans="1:40" s="1" customFormat="1" ht="20.25">
      <c r="A558" s="1" t="s">
        <v>663</v>
      </c>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294"/>
      <c r="AK558" s="313"/>
      <c r="AL558" s="313"/>
      <c r="AM558" s="313"/>
      <c r="AN558" s="353"/>
    </row>
    <row r="559" spans="1:40" s="1" customFormat="1" ht="20.25">
      <c r="A559" s="76"/>
      <c r="B559" s="76"/>
      <c r="C559" s="76"/>
      <c r="D559" s="76"/>
      <c r="E559" s="110" t="s">
        <v>966</v>
      </c>
      <c r="F559" s="110"/>
      <c r="G559" s="110"/>
      <c r="H559" s="231"/>
      <c r="I559" s="211"/>
      <c r="J559" s="211"/>
      <c r="K559" s="211"/>
      <c r="L559" s="211"/>
      <c r="M559" s="211"/>
      <c r="N559" s="211"/>
      <c r="O559" s="211"/>
      <c r="P559" s="211"/>
      <c r="Q559" s="211"/>
      <c r="R559" s="211"/>
      <c r="S559" s="211"/>
      <c r="T559" s="211"/>
      <c r="U559" s="211"/>
      <c r="V559" s="211"/>
      <c r="W559" s="211"/>
      <c r="X559" s="211"/>
      <c r="Y559" s="211"/>
      <c r="Z559" s="211"/>
      <c r="AA559" s="211"/>
      <c r="AB559" s="211"/>
      <c r="AC559" s="211"/>
      <c r="AD559" s="211"/>
      <c r="AE559" s="211"/>
      <c r="AF559" s="211"/>
      <c r="AG559" s="211"/>
      <c r="AH559" s="211"/>
      <c r="AI559" s="242"/>
      <c r="AJ559" s="67"/>
      <c r="AK559" s="67"/>
      <c r="AL559" s="67"/>
      <c r="AM559" s="67"/>
      <c r="AN559" s="67"/>
    </row>
    <row r="560" spans="1:40" s="1" customFormat="1" ht="20.25">
      <c r="A560" s="76"/>
      <c r="B560" s="76"/>
      <c r="C560" s="76"/>
      <c r="D560" s="1" t="s">
        <v>445</v>
      </c>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67"/>
      <c r="AK560" s="67"/>
      <c r="AL560" s="67"/>
      <c r="AM560" s="67"/>
      <c r="AN560" s="67"/>
    </row>
    <row r="561" spans="1:40" s="1" customFormat="1" ht="19.5">
      <c r="A561" s="75"/>
      <c r="B561" s="75"/>
      <c r="C561" s="75"/>
      <c r="D561" s="73"/>
      <c r="E561" s="73" t="s">
        <v>782</v>
      </c>
      <c r="F561" s="73"/>
      <c r="G561" s="73"/>
      <c r="H561" s="73"/>
      <c r="I561" s="73"/>
      <c r="J561" s="73"/>
      <c r="K561" s="73"/>
      <c r="L561" s="73"/>
      <c r="M561" s="73"/>
      <c r="N561" s="73"/>
      <c r="O561" s="73"/>
      <c r="P561" s="73"/>
      <c r="Q561" s="73"/>
      <c r="R561" s="73"/>
      <c r="S561" s="73"/>
      <c r="T561" s="73"/>
      <c r="U561" s="73"/>
      <c r="V561" s="73"/>
      <c r="W561" s="73"/>
      <c r="X561" s="73"/>
      <c r="Y561" s="73"/>
      <c r="Z561" s="73"/>
      <c r="AA561" s="73"/>
      <c r="AB561" s="73"/>
      <c r="AC561" s="73"/>
      <c r="AD561" s="73"/>
      <c r="AE561" s="73"/>
      <c r="AF561" s="73"/>
      <c r="AG561" s="73"/>
      <c r="AH561" s="73"/>
      <c r="AI561" s="1"/>
      <c r="AJ561" s="270"/>
      <c r="AK561" s="285"/>
      <c r="AL561" s="285"/>
      <c r="AM561" s="285"/>
      <c r="AN561" s="328"/>
    </row>
    <row r="562" spans="1:40" s="1" customFormat="1">
      <c r="A562" s="75"/>
      <c r="B562" s="75"/>
      <c r="C562" s="75"/>
      <c r="D562" s="73"/>
      <c r="E562" s="73" t="s">
        <v>737</v>
      </c>
      <c r="F562" s="73"/>
      <c r="G562" s="73"/>
      <c r="H562" s="73"/>
      <c r="I562" s="73"/>
      <c r="J562" s="73"/>
      <c r="K562" s="73"/>
      <c r="L562" s="73"/>
      <c r="M562" s="73"/>
      <c r="N562" s="73"/>
      <c r="O562" s="73"/>
      <c r="P562" s="73"/>
      <c r="Q562" s="73"/>
      <c r="R562" s="73"/>
      <c r="S562" s="73"/>
      <c r="T562" s="73"/>
      <c r="U562" s="73"/>
      <c r="V562" s="73"/>
      <c r="W562" s="73"/>
      <c r="X562" s="73"/>
      <c r="Y562" s="73"/>
      <c r="Z562" s="73"/>
      <c r="AA562" s="73"/>
      <c r="AB562" s="73"/>
      <c r="AC562" s="73"/>
      <c r="AD562" s="73"/>
      <c r="AE562" s="73"/>
      <c r="AF562" s="73"/>
      <c r="AG562" s="73"/>
      <c r="AH562" s="73"/>
      <c r="AI562" s="1"/>
      <c r="AJ562" s="480"/>
      <c r="AK562" s="504"/>
      <c r="AL562" s="504"/>
      <c r="AM562" s="504"/>
      <c r="AN562" s="551"/>
    </row>
    <row r="563" spans="1:40" s="1" customFormat="1">
      <c r="A563" s="75"/>
      <c r="B563" s="75"/>
      <c r="C563" s="75"/>
      <c r="D563" s="73"/>
      <c r="E563" s="73" t="s">
        <v>1022</v>
      </c>
      <c r="F563" s="73"/>
      <c r="G563" s="73"/>
      <c r="H563" s="73"/>
      <c r="I563" s="73"/>
      <c r="J563" s="73"/>
      <c r="K563" s="73"/>
      <c r="L563" s="73"/>
      <c r="M563" s="73"/>
      <c r="N563" s="73"/>
      <c r="O563" s="73"/>
      <c r="P563" s="73"/>
      <c r="Q563" s="73"/>
      <c r="R563" s="73"/>
      <c r="S563" s="73"/>
      <c r="T563" s="73"/>
      <c r="U563" s="73"/>
      <c r="V563" s="73"/>
      <c r="W563" s="73"/>
      <c r="X563" s="73"/>
      <c r="Y563" s="73"/>
      <c r="Z563" s="73"/>
      <c r="AA563" s="73"/>
      <c r="AB563" s="73"/>
      <c r="AC563" s="73"/>
      <c r="AD563" s="73"/>
      <c r="AE563" s="73"/>
      <c r="AF563" s="73"/>
      <c r="AG563" s="73"/>
      <c r="AH563" s="73"/>
      <c r="AI563" s="1"/>
      <c r="AJ563" s="480"/>
      <c r="AK563" s="504"/>
      <c r="AL563" s="504"/>
      <c r="AM563" s="504"/>
      <c r="AN563" s="551"/>
    </row>
    <row r="564" spans="1:40" s="1" customFormat="1">
      <c r="A564" s="75"/>
      <c r="B564" s="75"/>
      <c r="C564" s="75"/>
      <c r="D564" s="73"/>
      <c r="E564" s="73" t="s">
        <v>480</v>
      </c>
      <c r="F564" s="73"/>
      <c r="G564" s="73"/>
      <c r="H564" s="73"/>
      <c r="I564" s="73"/>
      <c r="J564" s="73"/>
      <c r="K564" s="73"/>
      <c r="L564" s="73"/>
      <c r="M564" s="73"/>
      <c r="N564" s="73"/>
      <c r="O564" s="73"/>
      <c r="P564" s="73"/>
      <c r="Q564" s="73"/>
      <c r="R564" s="73"/>
      <c r="S564" s="73"/>
      <c r="T564" s="73"/>
      <c r="U564" s="73"/>
      <c r="V564" s="73"/>
      <c r="W564" s="73"/>
      <c r="X564" s="73"/>
      <c r="Y564" s="73"/>
      <c r="Z564" s="73"/>
      <c r="AA564" s="73"/>
      <c r="AB564" s="73"/>
      <c r="AC564" s="73"/>
      <c r="AD564" s="73"/>
      <c r="AE564" s="73"/>
      <c r="AF564" s="73"/>
      <c r="AG564" s="73"/>
      <c r="AH564" s="73"/>
      <c r="AI564" s="1"/>
      <c r="AJ564" s="480"/>
      <c r="AK564" s="504"/>
      <c r="AL564" s="504"/>
      <c r="AM564" s="504"/>
      <c r="AN564" s="551"/>
    </row>
    <row r="565" spans="1:40" s="1" customFormat="1">
      <c r="A565" s="75"/>
      <c r="B565" s="75"/>
      <c r="C565" s="75"/>
      <c r="D565" s="73"/>
      <c r="E565" s="73" t="s">
        <v>34</v>
      </c>
      <c r="F565" s="73"/>
      <c r="G565" s="73"/>
      <c r="H565" s="73"/>
      <c r="I565" s="73"/>
      <c r="J565" s="73"/>
      <c r="K565" s="73"/>
      <c r="L565" s="73"/>
      <c r="M565" s="73"/>
      <c r="N565" s="73"/>
      <c r="O565" s="73"/>
      <c r="P565" s="73"/>
      <c r="Q565" s="73"/>
      <c r="R565" s="73"/>
      <c r="S565" s="73"/>
      <c r="T565" s="73"/>
      <c r="U565" s="73"/>
      <c r="V565" s="73"/>
      <c r="W565" s="73"/>
      <c r="X565" s="73"/>
      <c r="Y565" s="73"/>
      <c r="Z565" s="73"/>
      <c r="AA565" s="73"/>
      <c r="AB565" s="73"/>
      <c r="AC565" s="73"/>
      <c r="AD565" s="73"/>
      <c r="AE565" s="73"/>
      <c r="AF565" s="73"/>
      <c r="AG565" s="73"/>
      <c r="AH565" s="73"/>
      <c r="AI565" s="1"/>
      <c r="AJ565" s="480"/>
      <c r="AK565" s="504"/>
      <c r="AL565" s="504"/>
      <c r="AM565" s="504"/>
      <c r="AN565" s="551"/>
    </row>
    <row r="566" spans="1:40" s="1" customFormat="1">
      <c r="A566" s="75"/>
      <c r="B566" s="75"/>
      <c r="C566" s="75"/>
      <c r="D566" s="73"/>
      <c r="E566" s="73" t="s">
        <v>58</v>
      </c>
      <c r="F566" s="73"/>
      <c r="G566" s="73"/>
      <c r="H566" s="73"/>
      <c r="I566" s="73"/>
      <c r="J566" s="73"/>
      <c r="K566" s="73"/>
      <c r="L566" s="73"/>
      <c r="M566" s="73"/>
      <c r="N566" s="73"/>
      <c r="O566" s="73"/>
      <c r="P566" s="73"/>
      <c r="Q566" s="73"/>
      <c r="R566" s="73"/>
      <c r="S566" s="73"/>
      <c r="T566" s="73"/>
      <c r="U566" s="73"/>
      <c r="V566" s="73"/>
      <c r="W566" s="73"/>
      <c r="X566" s="73"/>
      <c r="Y566" s="73"/>
      <c r="Z566" s="73"/>
      <c r="AA566" s="73"/>
      <c r="AB566" s="73"/>
      <c r="AC566" s="73"/>
      <c r="AD566" s="73"/>
      <c r="AE566" s="73"/>
      <c r="AF566" s="73"/>
      <c r="AG566" s="73"/>
      <c r="AH566" s="73"/>
      <c r="AI566" s="1"/>
      <c r="AJ566" s="480"/>
      <c r="AK566" s="504"/>
      <c r="AL566" s="504"/>
      <c r="AM566" s="504"/>
      <c r="AN566" s="551"/>
    </row>
    <row r="567" spans="1:40" s="1" customFormat="1">
      <c r="A567" s="76"/>
      <c r="B567" s="76"/>
      <c r="C567" s="76"/>
      <c r="D567" s="1"/>
      <c r="E567" s="73" t="s">
        <v>102</v>
      </c>
      <c r="F567" s="73"/>
      <c r="G567" s="73"/>
      <c r="H567" s="73"/>
      <c r="I567" s="73"/>
      <c r="J567" s="73"/>
      <c r="K567" s="73"/>
      <c r="L567" s="73"/>
      <c r="M567" s="73"/>
      <c r="N567" s="73"/>
      <c r="O567" s="73"/>
      <c r="P567" s="73"/>
      <c r="Q567" s="73"/>
      <c r="R567" s="73"/>
      <c r="S567" s="73"/>
      <c r="T567" s="73"/>
      <c r="U567" s="73"/>
      <c r="V567" s="73"/>
      <c r="W567" s="73"/>
      <c r="X567" s="73"/>
      <c r="Y567" s="73"/>
      <c r="Z567" s="73"/>
      <c r="AA567" s="73"/>
      <c r="AB567" s="73"/>
      <c r="AC567" s="73"/>
      <c r="AD567" s="73"/>
      <c r="AE567" s="73"/>
      <c r="AF567" s="73"/>
      <c r="AG567" s="73"/>
      <c r="AH567" s="73"/>
      <c r="AI567" s="1"/>
      <c r="AJ567" s="480"/>
      <c r="AK567" s="504"/>
      <c r="AL567" s="504"/>
      <c r="AM567" s="504"/>
      <c r="AN567" s="551"/>
    </row>
    <row r="568" spans="1:40" s="1" customFormat="1" ht="19.5">
      <c r="A568" s="76"/>
      <c r="B568" s="76"/>
      <c r="C568" s="76"/>
      <c r="D568" s="1"/>
      <c r="E568" s="73" t="s">
        <v>14</v>
      </c>
      <c r="F568" s="73"/>
      <c r="G568" s="73"/>
      <c r="H568" s="73"/>
      <c r="I568" s="73"/>
      <c r="J568" s="73"/>
      <c r="K568" s="73"/>
      <c r="L568" s="73"/>
      <c r="M568" s="73"/>
      <c r="N568" s="73"/>
      <c r="O568" s="73"/>
      <c r="P568" s="73"/>
      <c r="Q568" s="73"/>
      <c r="R568" s="73"/>
      <c r="S568" s="73"/>
      <c r="T568" s="73"/>
      <c r="U568" s="73"/>
      <c r="V568" s="73"/>
      <c r="W568" s="73"/>
      <c r="X568" s="73"/>
      <c r="Y568" s="73"/>
      <c r="Z568" s="73"/>
      <c r="AA568" s="73"/>
      <c r="AB568" s="73"/>
      <c r="AC568" s="73"/>
      <c r="AD568" s="73"/>
      <c r="AE568" s="73"/>
      <c r="AF568" s="73"/>
      <c r="AG568" s="73"/>
      <c r="AH568" s="73"/>
      <c r="AI568" s="1"/>
      <c r="AJ568" s="271"/>
      <c r="AK568" s="286"/>
      <c r="AL568" s="286"/>
      <c r="AM568" s="286"/>
      <c r="AN568" s="329"/>
    </row>
    <row r="569" spans="1:40" s="68" customFormat="1" ht="19.5">
      <c r="A569" s="77"/>
      <c r="B569" s="77"/>
      <c r="C569" s="77"/>
      <c r="E569" s="113"/>
      <c r="F569" s="113"/>
      <c r="G569" s="113"/>
      <c r="H569" s="113"/>
      <c r="I569" s="113"/>
      <c r="J569" s="113"/>
      <c r="K569" s="113"/>
      <c r="L569" s="113"/>
      <c r="M569" s="113"/>
      <c r="N569" s="113"/>
      <c r="O569" s="113"/>
      <c r="P569" s="113"/>
      <c r="Q569" s="113"/>
      <c r="R569" s="113"/>
      <c r="S569" s="113"/>
      <c r="T569" s="113"/>
      <c r="U569" s="113"/>
      <c r="V569" s="113"/>
      <c r="W569" s="113"/>
      <c r="X569" s="113"/>
      <c r="Y569" s="113"/>
      <c r="Z569" s="113"/>
      <c r="AA569" s="113"/>
      <c r="AB569" s="113"/>
      <c r="AC569" s="113"/>
      <c r="AD569" s="113"/>
      <c r="AE569" s="113"/>
      <c r="AF569" s="113"/>
      <c r="AG569" s="113"/>
      <c r="AH569" s="113"/>
      <c r="AI569" s="1"/>
      <c r="AJ569" s="255"/>
      <c r="AK569" s="255"/>
      <c r="AL569" s="255"/>
      <c r="AM569" s="255"/>
      <c r="AN569" s="255"/>
    </row>
    <row r="570" spans="1:40" s="1" customFormat="1" ht="19.5">
      <c r="A570" s="69" t="s">
        <v>898</v>
      </c>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1"/>
      <c r="AJ570" s="67"/>
      <c r="AK570" s="67"/>
      <c r="AL570" s="67"/>
      <c r="AM570" s="67"/>
      <c r="AN570" s="67"/>
    </row>
    <row r="571" spans="1:40" s="1" customFormat="1" ht="19.5">
      <c r="A571" s="1" t="s">
        <v>346</v>
      </c>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67"/>
      <c r="AK571" s="67"/>
      <c r="AL571" s="67"/>
      <c r="AM571" s="67"/>
      <c r="AN571" s="67"/>
    </row>
    <row r="572" spans="1:40" s="1" customFormat="1" ht="19.5">
      <c r="A572" s="1"/>
      <c r="B572" s="1" t="s">
        <v>515</v>
      </c>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453"/>
      <c r="AK572" s="494"/>
      <c r="AL572" s="494"/>
      <c r="AM572" s="494"/>
      <c r="AN572" s="530"/>
    </row>
    <row r="573" spans="1:40" s="1" customFormat="1" ht="19.5">
      <c r="A573" s="1"/>
      <c r="B573" s="1" t="s">
        <v>982</v>
      </c>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464"/>
      <c r="AK573" s="500"/>
      <c r="AL573" s="500"/>
      <c r="AM573" s="500"/>
      <c r="AN573" s="536"/>
    </row>
    <row r="574" spans="1:40" s="1" customFormat="1" ht="19.5">
      <c r="A574" s="1" t="s">
        <v>237</v>
      </c>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67"/>
      <c r="AK574" s="67"/>
      <c r="AL574" s="67"/>
      <c r="AM574" s="67"/>
      <c r="AN574" s="67"/>
    </row>
    <row r="575" spans="1:40" s="1" customFormat="1">
      <c r="A575" s="1"/>
      <c r="B575" s="73" t="s">
        <v>91</v>
      </c>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73"/>
      <c r="AB575" s="73"/>
      <c r="AC575" s="73"/>
      <c r="AD575" s="73"/>
      <c r="AE575" s="73"/>
      <c r="AF575" s="73"/>
      <c r="AG575" s="73"/>
      <c r="AH575" s="73"/>
      <c r="AI575" s="1"/>
      <c r="AJ575" s="67"/>
      <c r="AK575" s="67"/>
      <c r="AL575" s="67"/>
      <c r="AM575" s="67"/>
      <c r="AN575" s="67"/>
    </row>
    <row r="576" spans="1:40" s="1" customFormat="1" ht="19.5">
      <c r="A576" s="1"/>
      <c r="B576" s="91"/>
      <c r="C576" s="91"/>
      <c r="D576" s="91"/>
      <c r="E576" s="91"/>
      <c r="F576" s="91"/>
      <c r="G576" s="91"/>
      <c r="H576" s="91"/>
      <c r="I576" s="91"/>
      <c r="J576" s="31" t="s">
        <v>1024</v>
      </c>
      <c r="K576" s="31"/>
      <c r="L576" s="31"/>
      <c r="M576" s="31"/>
      <c r="N576" s="31"/>
      <c r="O576" s="31" t="s">
        <v>9</v>
      </c>
      <c r="P576" s="31"/>
      <c r="Q576" s="31"/>
      <c r="R576" s="31"/>
      <c r="S576" s="31"/>
      <c r="T576" s="31"/>
      <c r="U576" s="31"/>
      <c r="V576" s="31"/>
      <c r="W576" s="31"/>
      <c r="X576" s="31" t="s">
        <v>229</v>
      </c>
      <c r="Y576" s="31"/>
      <c r="Z576" s="31"/>
      <c r="AA576" s="31"/>
      <c r="AB576" s="31"/>
      <c r="AC576" s="31"/>
      <c r="AD576" s="31"/>
      <c r="AE576" s="31"/>
      <c r="AF576" s="31"/>
      <c r="AG576" s="31"/>
      <c r="AH576" s="31"/>
      <c r="AI576" s="1"/>
      <c r="AJ576" s="67"/>
      <c r="AK576" s="67"/>
      <c r="AL576" s="67"/>
      <c r="AM576" s="67"/>
      <c r="AN576" s="67"/>
    </row>
    <row r="577" spans="2:40" s="1" customFormat="1">
      <c r="B577" s="124" t="s">
        <v>293</v>
      </c>
      <c r="C577" s="124"/>
      <c r="D577" s="124"/>
      <c r="E577" s="124"/>
      <c r="F577" s="124"/>
      <c r="G577" s="124"/>
      <c r="H577" s="124"/>
      <c r="I577" s="44"/>
      <c r="J577" s="248"/>
      <c r="K577" s="257"/>
      <c r="L577" s="257"/>
      <c r="M577" s="257"/>
      <c r="N577" s="257"/>
      <c r="O577" s="257"/>
      <c r="P577" s="257"/>
      <c r="Q577" s="257"/>
      <c r="R577" s="257"/>
      <c r="S577" s="257"/>
      <c r="T577" s="257"/>
      <c r="U577" s="257"/>
      <c r="V577" s="257"/>
      <c r="W577" s="257"/>
      <c r="X577" s="257" t="s">
        <v>1036</v>
      </c>
      <c r="Y577" s="257"/>
      <c r="Z577" s="257"/>
      <c r="AA577" s="257"/>
      <c r="AB577" s="257"/>
      <c r="AC577" s="257"/>
      <c r="AD577" s="257"/>
      <c r="AE577" s="257"/>
      <c r="AF577" s="257"/>
      <c r="AG577" s="257"/>
      <c r="AH577" s="436"/>
      <c r="AI577" s="1"/>
      <c r="AJ577" s="67"/>
      <c r="AK577" s="67"/>
      <c r="AL577" s="67"/>
      <c r="AM577" s="67"/>
      <c r="AN577" s="67"/>
    </row>
    <row r="578" spans="2:40" s="1" customFormat="1">
      <c r="B578" s="124" t="s">
        <v>131</v>
      </c>
      <c r="C578" s="124"/>
      <c r="D578" s="124"/>
      <c r="E578" s="124"/>
      <c r="F578" s="124"/>
      <c r="G578" s="124"/>
      <c r="H578" s="124"/>
      <c r="I578" s="44"/>
      <c r="J578" s="249"/>
      <c r="K578" s="258"/>
      <c r="L578" s="258"/>
      <c r="M578" s="258"/>
      <c r="N578" s="258"/>
      <c r="O578" s="258"/>
      <c r="P578" s="258"/>
      <c r="Q578" s="258"/>
      <c r="R578" s="258"/>
      <c r="S578" s="258"/>
      <c r="T578" s="258"/>
      <c r="U578" s="258"/>
      <c r="V578" s="258"/>
      <c r="W578" s="258"/>
      <c r="X578" s="258" t="s">
        <v>1036</v>
      </c>
      <c r="Y578" s="258"/>
      <c r="Z578" s="258"/>
      <c r="AA578" s="258"/>
      <c r="AB578" s="258"/>
      <c r="AC578" s="258"/>
      <c r="AD578" s="258"/>
      <c r="AE578" s="258"/>
      <c r="AF578" s="258"/>
      <c r="AG578" s="258"/>
      <c r="AH578" s="437"/>
      <c r="AI578" s="1"/>
      <c r="AJ578" s="67"/>
      <c r="AK578" s="67"/>
      <c r="AL578" s="67"/>
      <c r="AM578" s="67"/>
      <c r="AN578" s="67"/>
    </row>
    <row r="579" spans="2:40" s="1" customFormat="1">
      <c r="B579" s="124" t="s">
        <v>20</v>
      </c>
      <c r="C579" s="124"/>
      <c r="D579" s="124"/>
      <c r="E579" s="124"/>
      <c r="F579" s="124"/>
      <c r="G579" s="124"/>
      <c r="H579" s="124"/>
      <c r="I579" s="44"/>
      <c r="J579" s="249"/>
      <c r="K579" s="258"/>
      <c r="L579" s="258"/>
      <c r="M579" s="258"/>
      <c r="N579" s="258"/>
      <c r="O579" s="258"/>
      <c r="P579" s="258"/>
      <c r="Q579" s="258"/>
      <c r="R579" s="258"/>
      <c r="S579" s="258"/>
      <c r="T579" s="258"/>
      <c r="U579" s="258"/>
      <c r="V579" s="258"/>
      <c r="W579" s="258"/>
      <c r="X579" s="258" t="s">
        <v>1036</v>
      </c>
      <c r="Y579" s="258"/>
      <c r="Z579" s="258"/>
      <c r="AA579" s="258"/>
      <c r="AB579" s="258"/>
      <c r="AC579" s="258"/>
      <c r="AD579" s="258"/>
      <c r="AE579" s="258"/>
      <c r="AF579" s="258"/>
      <c r="AG579" s="258"/>
      <c r="AH579" s="437"/>
      <c r="AI579" s="1"/>
      <c r="AJ579" s="67"/>
      <c r="AK579" s="67"/>
      <c r="AL579" s="67"/>
      <c r="AM579" s="67"/>
      <c r="AN579" s="67"/>
    </row>
    <row r="580" spans="2:40" s="1" customFormat="1">
      <c r="B580" s="124" t="s">
        <v>522</v>
      </c>
      <c r="C580" s="124"/>
      <c r="D580" s="124"/>
      <c r="E580" s="124"/>
      <c r="F580" s="124"/>
      <c r="G580" s="124"/>
      <c r="H580" s="124"/>
      <c r="I580" s="44"/>
      <c r="J580" s="249"/>
      <c r="K580" s="258"/>
      <c r="L580" s="258"/>
      <c r="M580" s="258"/>
      <c r="N580" s="258"/>
      <c r="O580" s="258"/>
      <c r="P580" s="258"/>
      <c r="Q580" s="258"/>
      <c r="R580" s="258"/>
      <c r="S580" s="258"/>
      <c r="T580" s="258"/>
      <c r="U580" s="258"/>
      <c r="V580" s="258"/>
      <c r="W580" s="258"/>
      <c r="X580" s="258" t="s">
        <v>1036</v>
      </c>
      <c r="Y580" s="258"/>
      <c r="Z580" s="258"/>
      <c r="AA580" s="258"/>
      <c r="AB580" s="258"/>
      <c r="AC580" s="258"/>
      <c r="AD580" s="258"/>
      <c r="AE580" s="258"/>
      <c r="AF580" s="258"/>
      <c r="AG580" s="258"/>
      <c r="AH580" s="437"/>
      <c r="AI580" s="1"/>
      <c r="AJ580" s="67"/>
      <c r="AK580" s="67"/>
      <c r="AL580" s="67"/>
      <c r="AM580" s="67"/>
      <c r="AN580" s="67"/>
    </row>
    <row r="581" spans="2:40" s="1" customFormat="1">
      <c r="B581" s="124" t="s">
        <v>625</v>
      </c>
      <c r="C581" s="124"/>
      <c r="D581" s="124"/>
      <c r="E581" s="124"/>
      <c r="F581" s="124"/>
      <c r="G581" s="124"/>
      <c r="H581" s="124"/>
      <c r="I581" s="44"/>
      <c r="J581" s="249"/>
      <c r="K581" s="258"/>
      <c r="L581" s="258"/>
      <c r="M581" s="258"/>
      <c r="N581" s="258"/>
      <c r="O581" s="258"/>
      <c r="P581" s="258"/>
      <c r="Q581" s="258"/>
      <c r="R581" s="258"/>
      <c r="S581" s="258"/>
      <c r="T581" s="258"/>
      <c r="U581" s="258"/>
      <c r="V581" s="258"/>
      <c r="W581" s="258"/>
      <c r="X581" s="258" t="s">
        <v>1036</v>
      </c>
      <c r="Y581" s="258"/>
      <c r="Z581" s="258"/>
      <c r="AA581" s="258"/>
      <c r="AB581" s="258"/>
      <c r="AC581" s="258"/>
      <c r="AD581" s="258"/>
      <c r="AE581" s="258"/>
      <c r="AF581" s="258"/>
      <c r="AG581" s="258"/>
      <c r="AH581" s="437"/>
      <c r="AI581" s="1"/>
      <c r="AJ581" s="67"/>
      <c r="AK581" s="67"/>
      <c r="AL581" s="67"/>
      <c r="AM581" s="67"/>
      <c r="AN581" s="67"/>
    </row>
    <row r="582" spans="2:40" s="1" customFormat="1" ht="19.5">
      <c r="B582" s="124" t="s">
        <v>809</v>
      </c>
      <c r="C582" s="124"/>
      <c r="D582" s="124"/>
      <c r="E582" s="124"/>
      <c r="F582" s="124"/>
      <c r="G582" s="124"/>
      <c r="H582" s="124"/>
      <c r="I582" s="44"/>
      <c r="J582" s="250"/>
      <c r="K582" s="259"/>
      <c r="L582" s="259"/>
      <c r="M582" s="259"/>
      <c r="N582" s="259"/>
      <c r="O582" s="259"/>
      <c r="P582" s="259"/>
      <c r="Q582" s="259"/>
      <c r="R582" s="259"/>
      <c r="S582" s="259"/>
      <c r="T582" s="259"/>
      <c r="U582" s="259"/>
      <c r="V582" s="259"/>
      <c r="W582" s="259"/>
      <c r="X582" s="259" t="s">
        <v>1036</v>
      </c>
      <c r="Y582" s="259"/>
      <c r="Z582" s="259"/>
      <c r="AA582" s="259"/>
      <c r="AB582" s="259"/>
      <c r="AC582" s="259"/>
      <c r="AD582" s="259"/>
      <c r="AE582" s="259"/>
      <c r="AF582" s="259"/>
      <c r="AG582" s="259"/>
      <c r="AH582" s="438"/>
      <c r="AI582" s="1"/>
      <c r="AJ582" s="67"/>
      <c r="AK582" s="67"/>
      <c r="AL582" s="67"/>
      <c r="AM582" s="67"/>
      <c r="AN582" s="67"/>
    </row>
    <row r="583" spans="2:40" s="1" customFormat="1" ht="19.5">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73"/>
      <c r="AB583" s="73"/>
      <c r="AC583" s="73"/>
      <c r="AD583" s="73"/>
      <c r="AE583" s="73"/>
      <c r="AF583" s="73"/>
      <c r="AG583" s="73"/>
      <c r="AH583" s="73"/>
      <c r="AI583" s="1"/>
      <c r="AJ583" s="67"/>
      <c r="AK583" s="67"/>
      <c r="AL583" s="67"/>
      <c r="AM583" s="67"/>
      <c r="AN583" s="67"/>
    </row>
    <row r="584" spans="2:40" s="1" customFormat="1" ht="19.5">
      <c r="B584" s="1" t="s">
        <v>280</v>
      </c>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453"/>
      <c r="AK584" s="494"/>
      <c r="AL584" s="494"/>
      <c r="AM584" s="494"/>
      <c r="AN584" s="530"/>
    </row>
    <row r="585" spans="2:40" s="1" customFormat="1">
      <c r="B585" s="1" t="s">
        <v>332</v>
      </c>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455"/>
      <c r="AK585" s="496"/>
      <c r="AL585" s="496"/>
      <c r="AM585" s="496"/>
      <c r="AN585" s="532"/>
    </row>
    <row r="586" spans="2:40" s="1" customFormat="1" ht="19.5" customHeight="1">
      <c r="B586" s="81" t="s">
        <v>17</v>
      </c>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1"/>
      <c r="AI586" s="445"/>
      <c r="AJ586" s="480"/>
      <c r="AK586" s="504"/>
      <c r="AL586" s="504"/>
      <c r="AM586" s="504"/>
      <c r="AN586" s="551"/>
    </row>
    <row r="587" spans="2:40" s="1" customFormat="1" ht="19.5">
      <c r="B587" s="82" t="s">
        <v>65</v>
      </c>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1"/>
      <c r="AJ587" s="271"/>
      <c r="AK587" s="286"/>
      <c r="AL587" s="286"/>
      <c r="AM587" s="286"/>
      <c r="AN587" s="329"/>
    </row>
    <row r="588" spans="2:40" s="1" customFormat="1" ht="19.5">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1"/>
      <c r="AJ588" s="67"/>
      <c r="AK588" s="67"/>
      <c r="AL588" s="67"/>
      <c r="AM588" s="67"/>
      <c r="AN588" s="67"/>
    </row>
    <row r="589" spans="2:40" s="1" customFormat="1">
      <c r="B589" s="1" t="s">
        <v>990</v>
      </c>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1"/>
      <c r="AJ589" s="1"/>
      <c r="AK589" s="1"/>
      <c r="AL589" s="1"/>
      <c r="AM589" s="1"/>
      <c r="AN589" s="1"/>
    </row>
    <row r="590" spans="2:40" s="1" customFormat="1" ht="19.5">
      <c r="B590" s="82"/>
      <c r="C590" s="82"/>
      <c r="D590" s="122"/>
      <c r="E590" s="160"/>
      <c r="F590" s="160"/>
      <c r="G590" s="160"/>
      <c r="H590" s="160"/>
      <c r="I590" s="160"/>
      <c r="J590" s="199"/>
      <c r="K590" s="119" t="s">
        <v>1025</v>
      </c>
      <c r="L590" s="158"/>
      <c r="M590" s="158"/>
      <c r="N590" s="158"/>
      <c r="O590" s="158"/>
      <c r="P590" s="158"/>
      <c r="Q590" s="196"/>
      <c r="R590" s="119" t="s">
        <v>465</v>
      </c>
      <c r="S590" s="158"/>
      <c r="T590" s="158"/>
      <c r="U590" s="158"/>
      <c r="V590" s="158"/>
      <c r="W590" s="158"/>
      <c r="X590" s="158"/>
      <c r="Y590" s="196"/>
      <c r="Z590" s="119" t="s">
        <v>775</v>
      </c>
      <c r="AA590" s="158"/>
      <c r="AB590" s="158"/>
      <c r="AC590" s="158"/>
      <c r="AD590" s="158"/>
      <c r="AE590" s="158"/>
      <c r="AF590" s="158"/>
      <c r="AG590" s="158"/>
      <c r="AH590" s="158"/>
      <c r="AI590" s="196"/>
      <c r="AJ590" s="1"/>
      <c r="AK590" s="1"/>
      <c r="AL590" s="1"/>
      <c r="AM590" s="1"/>
      <c r="AN590" s="1"/>
    </row>
    <row r="591" spans="2:40" s="1" customFormat="1" ht="19.5">
      <c r="B591" s="82"/>
      <c r="C591" s="82"/>
      <c r="D591" s="178" t="s">
        <v>658</v>
      </c>
      <c r="E591" s="189"/>
      <c r="F591" s="189"/>
      <c r="G591" s="189"/>
      <c r="H591" s="189"/>
      <c r="I591" s="189"/>
      <c r="J591" s="189"/>
      <c r="K591" s="260"/>
      <c r="L591" s="276"/>
      <c r="M591" s="276"/>
      <c r="N591" s="276"/>
      <c r="O591" s="276"/>
      <c r="P591" s="276"/>
      <c r="Q591" s="276"/>
      <c r="R591" s="276"/>
      <c r="S591" s="276"/>
      <c r="T591" s="276"/>
      <c r="U591" s="276"/>
      <c r="V591" s="276"/>
      <c r="W591" s="276"/>
      <c r="X591" s="276"/>
      <c r="Y591" s="276"/>
      <c r="Z591" s="276"/>
      <c r="AA591" s="276"/>
      <c r="AB591" s="276"/>
      <c r="AC591" s="276"/>
      <c r="AD591" s="276"/>
      <c r="AE591" s="276"/>
      <c r="AF591" s="276"/>
      <c r="AG591" s="276"/>
      <c r="AH591" s="276"/>
      <c r="AI591" s="446"/>
      <c r="AJ591" s="1"/>
      <c r="AK591" s="1"/>
      <c r="AL591" s="1"/>
      <c r="AM591" s="1"/>
      <c r="AN591" s="1"/>
    </row>
    <row r="592" spans="2:40" s="1" customFormat="1">
      <c r="B592" s="82"/>
      <c r="C592" s="82"/>
      <c r="D592" s="178" t="s">
        <v>1002</v>
      </c>
      <c r="E592" s="189"/>
      <c r="F592" s="189"/>
      <c r="G592" s="189"/>
      <c r="H592" s="189"/>
      <c r="I592" s="189"/>
      <c r="J592" s="189"/>
      <c r="K592" s="261"/>
      <c r="L592" s="277"/>
      <c r="M592" s="277"/>
      <c r="N592" s="277"/>
      <c r="O592" s="277"/>
      <c r="P592" s="277"/>
      <c r="Q592" s="277"/>
      <c r="R592" s="277"/>
      <c r="S592" s="277"/>
      <c r="T592" s="277"/>
      <c r="U592" s="277"/>
      <c r="V592" s="277"/>
      <c r="W592" s="277"/>
      <c r="X592" s="277"/>
      <c r="Y592" s="277"/>
      <c r="Z592" s="277"/>
      <c r="AA592" s="277"/>
      <c r="AB592" s="277"/>
      <c r="AC592" s="277"/>
      <c r="AD592" s="277"/>
      <c r="AE592" s="277"/>
      <c r="AF592" s="277"/>
      <c r="AG592" s="277"/>
      <c r="AH592" s="277"/>
      <c r="AI592" s="447"/>
      <c r="AJ592" s="1"/>
      <c r="AK592" s="1"/>
      <c r="AL592" s="1"/>
      <c r="AM592" s="1"/>
      <c r="AN592" s="1"/>
    </row>
    <row r="593" spans="1:40" s="1" customFormat="1" ht="19.5">
      <c r="A593" s="1"/>
      <c r="B593" s="82"/>
      <c r="C593" s="82"/>
      <c r="D593" s="178" t="s">
        <v>78</v>
      </c>
      <c r="E593" s="189"/>
      <c r="F593" s="189"/>
      <c r="G593" s="189"/>
      <c r="H593" s="189"/>
      <c r="I593" s="189"/>
      <c r="J593" s="189"/>
      <c r="K593" s="262"/>
      <c r="L593" s="278"/>
      <c r="M593" s="278"/>
      <c r="N593" s="278"/>
      <c r="O593" s="278"/>
      <c r="P593" s="278"/>
      <c r="Q593" s="278"/>
      <c r="R593" s="278"/>
      <c r="S593" s="278"/>
      <c r="T593" s="278"/>
      <c r="U593" s="278"/>
      <c r="V593" s="278"/>
      <c r="W593" s="278"/>
      <c r="X593" s="278"/>
      <c r="Y593" s="278"/>
      <c r="Z593" s="278"/>
      <c r="AA593" s="278"/>
      <c r="AB593" s="278"/>
      <c r="AC593" s="278"/>
      <c r="AD593" s="278"/>
      <c r="AE593" s="278"/>
      <c r="AF593" s="278"/>
      <c r="AG593" s="278"/>
      <c r="AH593" s="278"/>
      <c r="AI593" s="448"/>
      <c r="AJ593" s="1"/>
      <c r="AK593" s="1"/>
      <c r="AL593" s="1"/>
      <c r="AM593" s="1"/>
      <c r="AN593" s="1"/>
    </row>
    <row r="594" spans="1:40" s="1" customFormat="1" ht="20.25">
      <c r="A594" s="1"/>
      <c r="B594" s="125" t="s">
        <v>991</v>
      </c>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c r="AA594" s="125"/>
      <c r="AB594" s="125"/>
      <c r="AC594" s="125"/>
      <c r="AD594" s="112"/>
      <c r="AE594" s="112"/>
      <c r="AF594" s="112"/>
      <c r="AG594" s="112"/>
      <c r="AH594" s="112"/>
      <c r="AI594" s="112"/>
      <c r="AJ594" s="294"/>
      <c r="AK594" s="313"/>
      <c r="AL594" s="313"/>
      <c r="AM594" s="313"/>
      <c r="AN594" s="353"/>
    </row>
    <row r="595" spans="1:40" s="1" customFormat="1" ht="19.5">
      <c r="A595" s="1"/>
      <c r="B595" s="82"/>
      <c r="C595" s="125" t="s">
        <v>481</v>
      </c>
      <c r="D595" s="125"/>
      <c r="E595" s="125"/>
      <c r="F595" s="125"/>
      <c r="G595" s="125"/>
      <c r="H595" s="125"/>
      <c r="I595" s="125"/>
      <c r="J595" s="125"/>
      <c r="K595" s="125"/>
      <c r="L595" s="125"/>
      <c r="M595" s="125"/>
      <c r="N595" s="125"/>
      <c r="O595" s="125"/>
      <c r="P595" s="125"/>
      <c r="Q595" s="125"/>
      <c r="R595" s="125"/>
      <c r="S595" s="112"/>
      <c r="T595" s="112"/>
      <c r="U595" s="112"/>
      <c r="V595" s="112"/>
      <c r="W595" s="112"/>
      <c r="X595" s="112"/>
      <c r="Y595" s="112"/>
      <c r="Z595" s="112"/>
      <c r="AA595" s="112"/>
      <c r="AB595" s="112"/>
      <c r="AC595" s="112"/>
      <c r="AD595" s="112"/>
      <c r="AE595" s="112"/>
      <c r="AF595" s="112"/>
      <c r="AG595" s="112"/>
      <c r="AH595" s="112"/>
      <c r="AI595" s="112"/>
      <c r="AJ595" s="1"/>
      <c r="AK595" s="1"/>
      <c r="AL595" s="1"/>
      <c r="AM595" s="1"/>
      <c r="AN595" s="1"/>
    </row>
    <row r="596" spans="1:40" s="1" customFormat="1" ht="19.5">
      <c r="A596" s="1"/>
      <c r="B596" s="82"/>
      <c r="C596" s="82"/>
      <c r="D596" s="179"/>
      <c r="E596" s="179"/>
      <c r="F596" s="179"/>
      <c r="G596" s="179"/>
      <c r="H596" s="179"/>
      <c r="I596" s="179"/>
      <c r="J596" s="179"/>
      <c r="K596" s="263" t="s">
        <v>1024</v>
      </c>
      <c r="L596" s="263"/>
      <c r="M596" s="263"/>
      <c r="N596" s="263"/>
      <c r="O596" s="263"/>
      <c r="P596" s="263"/>
      <c r="Q596" s="263"/>
      <c r="R596" s="263" t="s">
        <v>9</v>
      </c>
      <c r="S596" s="263"/>
      <c r="T596" s="263"/>
      <c r="U596" s="263"/>
      <c r="V596" s="263"/>
      <c r="W596" s="263"/>
      <c r="X596" s="263"/>
      <c r="Y596" s="263" t="s">
        <v>1024</v>
      </c>
      <c r="Z596" s="263"/>
      <c r="AA596" s="263"/>
      <c r="AB596" s="263"/>
      <c r="AC596" s="263"/>
      <c r="AD596" s="263"/>
      <c r="AE596" s="119"/>
      <c r="AF596" s="263" t="s">
        <v>9</v>
      </c>
      <c r="AG596" s="263"/>
      <c r="AH596" s="263"/>
      <c r="AI596" s="263"/>
      <c r="AJ596" s="263"/>
      <c r="AK596" s="510"/>
      <c r="AL596" s="510"/>
      <c r="AM596" s="518"/>
      <c r="AN596" s="1"/>
    </row>
    <row r="597" spans="1:40" s="1" customFormat="1" ht="19.5">
      <c r="A597" s="1"/>
      <c r="B597" s="82"/>
      <c r="C597" s="82"/>
      <c r="D597" s="179" t="s">
        <v>557</v>
      </c>
      <c r="E597" s="179"/>
      <c r="F597" s="179"/>
      <c r="G597" s="179"/>
      <c r="H597" s="179"/>
      <c r="I597" s="179"/>
      <c r="J597" s="251"/>
      <c r="K597" s="264"/>
      <c r="L597" s="279"/>
      <c r="M597" s="279"/>
      <c r="N597" s="279"/>
      <c r="O597" s="279"/>
      <c r="P597" s="279"/>
      <c r="Q597" s="345"/>
      <c r="R597" s="264"/>
      <c r="S597" s="279"/>
      <c r="T597" s="279"/>
      <c r="U597" s="279"/>
      <c r="V597" s="279"/>
      <c r="W597" s="279"/>
      <c r="X597" s="345"/>
      <c r="Y597" s="397"/>
      <c r="Z597" s="404"/>
      <c r="AA597" s="404"/>
      <c r="AB597" s="404"/>
      <c r="AC597" s="404"/>
      <c r="AD597" s="404"/>
      <c r="AE597" s="419"/>
      <c r="AF597" s="397"/>
      <c r="AG597" s="404"/>
      <c r="AH597" s="404"/>
      <c r="AI597" s="404"/>
      <c r="AJ597" s="404"/>
      <c r="AK597" s="404"/>
      <c r="AL597" s="514"/>
      <c r="AM597" s="1"/>
      <c r="AN597" s="1"/>
    </row>
    <row r="598" spans="1:40" s="1" customFormat="1" ht="20.25">
      <c r="A598" s="1"/>
      <c r="B598" s="82"/>
      <c r="C598" s="82"/>
      <c r="D598" s="179" t="s">
        <v>1021</v>
      </c>
      <c r="E598" s="179"/>
      <c r="F598" s="179"/>
      <c r="G598" s="179"/>
      <c r="H598" s="179"/>
      <c r="I598" s="179"/>
      <c r="J598" s="251"/>
      <c r="K598" s="265"/>
      <c r="L598" s="280"/>
      <c r="M598" s="280"/>
      <c r="N598" s="280"/>
      <c r="O598" s="280"/>
      <c r="P598" s="280"/>
      <c r="Q598" s="346"/>
      <c r="R598" s="265"/>
      <c r="S598" s="280"/>
      <c r="T598" s="280"/>
      <c r="U598" s="280"/>
      <c r="V598" s="280"/>
      <c r="W598" s="280"/>
      <c r="X598" s="346"/>
      <c r="Y598" s="265"/>
      <c r="Z598" s="280"/>
      <c r="AA598" s="280"/>
      <c r="AB598" s="280"/>
      <c r="AC598" s="280"/>
      <c r="AD598" s="280"/>
      <c r="AE598" s="346"/>
      <c r="AF598" s="265"/>
      <c r="AG598" s="280"/>
      <c r="AH598" s="280"/>
      <c r="AI598" s="280"/>
      <c r="AJ598" s="280"/>
      <c r="AK598" s="280"/>
      <c r="AL598" s="346"/>
      <c r="AM598" s="1"/>
      <c r="AN598" s="1"/>
    </row>
    <row r="599" spans="1:40" s="1" customFormat="1" ht="20.25">
      <c r="A599" s="1"/>
      <c r="B599" s="82"/>
      <c r="C599" s="82"/>
      <c r="D599" s="179" t="s">
        <v>6</v>
      </c>
      <c r="E599" s="179"/>
      <c r="F599" s="179"/>
      <c r="G599" s="179"/>
      <c r="H599" s="179"/>
      <c r="I599" s="179"/>
      <c r="J599" s="251"/>
      <c r="K599" s="266"/>
      <c r="L599" s="281"/>
      <c r="M599" s="281"/>
      <c r="N599" s="281"/>
      <c r="O599" s="281"/>
      <c r="P599" s="281"/>
      <c r="Q599" s="347"/>
      <c r="R599" s="266"/>
      <c r="S599" s="281"/>
      <c r="T599" s="281"/>
      <c r="U599" s="281"/>
      <c r="V599" s="281"/>
      <c r="W599" s="281"/>
      <c r="X599" s="347"/>
      <c r="Y599" s="266"/>
      <c r="Z599" s="281"/>
      <c r="AA599" s="281"/>
      <c r="AB599" s="281"/>
      <c r="AC599" s="281"/>
      <c r="AD599" s="281"/>
      <c r="AE599" s="347"/>
      <c r="AF599" s="266"/>
      <c r="AG599" s="281"/>
      <c r="AH599" s="281"/>
      <c r="AI599" s="281"/>
      <c r="AJ599" s="281"/>
      <c r="AK599" s="281"/>
      <c r="AL599" s="347"/>
      <c r="AM599" s="1"/>
      <c r="AN599" s="1"/>
    </row>
    <row r="600" spans="1:40" s="1" customFormat="1" ht="19.5">
      <c r="A600" s="1"/>
      <c r="B600" s="81" t="s">
        <v>730</v>
      </c>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1"/>
      <c r="AI600" s="1"/>
      <c r="AJ600" s="453"/>
      <c r="AK600" s="494"/>
      <c r="AL600" s="494"/>
      <c r="AM600" s="494"/>
      <c r="AN600" s="530"/>
    </row>
    <row r="601" spans="1:40" s="1" customFormat="1" ht="19.5">
      <c r="A601" s="1"/>
      <c r="B601" s="81" t="s">
        <v>330</v>
      </c>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1"/>
      <c r="AI601" s="1"/>
      <c r="AJ601" s="271"/>
      <c r="AK601" s="286"/>
      <c r="AL601" s="286"/>
      <c r="AM601" s="286"/>
      <c r="AN601" s="329"/>
    </row>
    <row r="602" spans="1:40" s="1" customFormat="1" ht="20.25">
      <c r="A602" s="1"/>
      <c r="B602" s="99" t="s">
        <v>994</v>
      </c>
      <c r="C602" s="99"/>
      <c r="D602" s="99"/>
      <c r="E602" s="99"/>
      <c r="F602" s="99"/>
      <c r="G602" s="99"/>
      <c r="H602" s="99"/>
      <c r="I602" s="99"/>
      <c r="J602" s="99"/>
      <c r="K602" s="99"/>
      <c r="L602" s="99"/>
      <c r="M602" s="99"/>
      <c r="N602" s="99"/>
      <c r="O602" s="322"/>
      <c r="P602" s="335"/>
      <c r="Q602" s="335"/>
      <c r="R602" s="335"/>
      <c r="S602" s="335"/>
      <c r="T602" s="335"/>
      <c r="U602" s="335"/>
      <c r="V602" s="335"/>
      <c r="W602" s="335"/>
      <c r="X602" s="335"/>
      <c r="Y602" s="335"/>
      <c r="Z602" s="335"/>
      <c r="AA602" s="335"/>
      <c r="AB602" s="335"/>
      <c r="AC602" s="335"/>
      <c r="AD602" s="335"/>
      <c r="AE602" s="335"/>
      <c r="AF602" s="335"/>
      <c r="AG602" s="335"/>
      <c r="AH602" s="335"/>
      <c r="AI602" s="335"/>
      <c r="AJ602" s="335"/>
      <c r="AK602" s="335"/>
      <c r="AL602" s="335"/>
      <c r="AM602" s="335"/>
      <c r="AN602" s="558"/>
    </row>
    <row r="603" spans="1:40" s="68" customFormat="1">
      <c r="B603" s="126"/>
      <c r="C603" s="126"/>
      <c r="D603" s="126"/>
      <c r="E603" s="126"/>
      <c r="F603" s="126"/>
      <c r="G603" s="126"/>
      <c r="H603" s="126"/>
      <c r="I603" s="126"/>
      <c r="J603" s="126"/>
      <c r="K603" s="126"/>
      <c r="L603" s="126"/>
      <c r="M603" s="126"/>
      <c r="N603" s="126"/>
      <c r="O603" s="126"/>
      <c r="P603" s="126"/>
      <c r="Q603" s="126"/>
      <c r="R603" s="126"/>
      <c r="S603" s="126"/>
      <c r="T603" s="126"/>
      <c r="U603" s="126"/>
      <c r="V603" s="126"/>
      <c r="W603" s="126"/>
      <c r="X603" s="126"/>
      <c r="Y603" s="126"/>
      <c r="Z603" s="126"/>
      <c r="AA603" s="126"/>
      <c r="AB603" s="126"/>
      <c r="AC603" s="126"/>
      <c r="AD603" s="126"/>
      <c r="AE603" s="126"/>
      <c r="AF603" s="126"/>
      <c r="AG603" s="126"/>
      <c r="AH603" s="126"/>
      <c r="AI603" s="1"/>
      <c r="AJ603" s="255"/>
      <c r="AK603" s="255"/>
      <c r="AL603" s="255"/>
      <c r="AM603" s="255"/>
      <c r="AN603" s="255"/>
    </row>
    <row r="604" spans="1:40" s="1" customFormat="1" ht="19.5">
      <c r="A604" s="73" t="s">
        <v>556</v>
      </c>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73"/>
      <c r="AB604" s="73"/>
      <c r="AC604" s="73"/>
      <c r="AD604" s="73"/>
      <c r="AE604" s="73"/>
      <c r="AF604" s="73"/>
      <c r="AG604" s="73"/>
      <c r="AH604" s="73"/>
      <c r="AI604" s="1"/>
      <c r="AJ604" s="67"/>
      <c r="AK604" s="67"/>
      <c r="AL604" s="67"/>
      <c r="AM604" s="67"/>
      <c r="AN604" s="67"/>
    </row>
    <row r="605" spans="1:40" s="1" customFormat="1" ht="19.5">
      <c r="A605" s="73" t="s">
        <v>96</v>
      </c>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73"/>
      <c r="AB605" s="73"/>
      <c r="AC605" s="73"/>
      <c r="AD605" s="73"/>
      <c r="AE605" s="73"/>
      <c r="AF605" s="73"/>
      <c r="AG605" s="73"/>
      <c r="AH605" s="73"/>
      <c r="AI605" s="1"/>
      <c r="AJ605" s="270"/>
      <c r="AK605" s="285"/>
      <c r="AL605" s="285"/>
      <c r="AM605" s="285"/>
      <c r="AN605" s="328"/>
    </row>
    <row r="606" spans="1:40" s="1" customFormat="1" ht="19.5">
      <c r="A606" s="1"/>
      <c r="B606" s="81" t="s">
        <v>995</v>
      </c>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1"/>
      <c r="AI606" s="1"/>
      <c r="AJ606" s="271"/>
      <c r="AK606" s="286"/>
      <c r="AL606" s="286"/>
      <c r="AM606" s="286"/>
      <c r="AN606" s="329"/>
    </row>
    <row r="607" spans="1:40" s="1" customFormat="1" ht="19.5">
      <c r="A607" s="1"/>
      <c r="B607" s="82"/>
      <c r="C607" s="81" t="s">
        <v>250</v>
      </c>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2"/>
      <c r="AH607" s="82"/>
      <c r="AI607" s="1"/>
      <c r="AJ607" s="67"/>
      <c r="AK607" s="67"/>
      <c r="AL607" s="67"/>
      <c r="AM607" s="67"/>
      <c r="AN607" s="67"/>
    </row>
    <row r="608" spans="1:40" s="1" customFormat="1">
      <c r="A608" s="1"/>
      <c r="B608" s="1"/>
      <c r="C608" s="73" t="s">
        <v>412</v>
      </c>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73"/>
      <c r="AB608" s="73"/>
      <c r="AC608" s="73"/>
      <c r="AD608" s="73"/>
      <c r="AE608" s="73"/>
      <c r="AF608" s="73"/>
      <c r="AG608" s="73"/>
      <c r="AH608" s="73"/>
      <c r="AI608" s="1"/>
      <c r="AJ608" s="67"/>
      <c r="AK608" s="67"/>
      <c r="AL608" s="67"/>
      <c r="AM608" s="67"/>
      <c r="AN608" s="67"/>
    </row>
    <row r="609" spans="1:40" s="1" customFormat="1">
      <c r="A609" s="1"/>
      <c r="B609" s="1"/>
      <c r="C609" s="73" t="s">
        <v>577</v>
      </c>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73"/>
      <c r="AB609" s="73"/>
      <c r="AC609" s="73"/>
      <c r="AD609" s="73"/>
      <c r="AE609" s="73"/>
      <c r="AF609" s="73"/>
      <c r="AG609" s="73"/>
      <c r="AH609" s="73"/>
      <c r="AI609" s="1"/>
      <c r="AJ609" s="67"/>
      <c r="AK609" s="67"/>
      <c r="AL609" s="67"/>
      <c r="AM609" s="67"/>
      <c r="AN609" s="67"/>
    </row>
    <row r="610" spans="1:40" s="1" customFormat="1">
      <c r="A610" s="1"/>
      <c r="B610" s="1"/>
      <c r="C610" s="1" t="s">
        <v>534</v>
      </c>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67"/>
      <c r="AK610" s="67"/>
      <c r="AL610" s="67"/>
      <c r="AM610" s="67"/>
      <c r="AN610" s="67"/>
    </row>
    <row r="611" spans="1:40" s="1" customFormat="1">
      <c r="A611" s="1"/>
      <c r="B611" s="1"/>
      <c r="C611" s="73" t="s">
        <v>444</v>
      </c>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73"/>
      <c r="AB611" s="73"/>
      <c r="AC611" s="73"/>
      <c r="AD611" s="73"/>
      <c r="AE611" s="73"/>
      <c r="AF611" s="73"/>
      <c r="AG611" s="73"/>
      <c r="AH611" s="73"/>
      <c r="AI611" s="1"/>
      <c r="AJ611" s="67"/>
      <c r="AK611" s="67"/>
      <c r="AL611" s="67"/>
      <c r="AM611" s="67"/>
      <c r="AN611" s="67"/>
    </row>
    <row r="612" spans="1:40" s="1" customFormat="1" ht="19.5">
      <c r="A612" s="1"/>
      <c r="B612" s="1"/>
      <c r="C612" s="73" t="s">
        <v>934</v>
      </c>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73"/>
      <c r="AB612" s="73"/>
      <c r="AC612" s="73"/>
      <c r="AD612" s="73"/>
      <c r="AE612" s="73"/>
      <c r="AF612" s="73"/>
      <c r="AG612" s="73"/>
      <c r="AH612" s="73"/>
      <c r="AI612" s="1"/>
      <c r="AJ612" s="67"/>
      <c r="AK612" s="67"/>
      <c r="AL612" s="67"/>
      <c r="AM612" s="67"/>
      <c r="AN612" s="67"/>
    </row>
    <row r="613" spans="1:40" s="1" customFormat="1" ht="19.5">
      <c r="A613" s="1"/>
      <c r="B613" s="73" t="s">
        <v>416</v>
      </c>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73"/>
      <c r="AB613" s="73"/>
      <c r="AC613" s="73"/>
      <c r="AD613" s="73"/>
      <c r="AE613" s="73"/>
      <c r="AF613" s="73"/>
      <c r="AG613" s="73"/>
      <c r="AH613" s="73"/>
      <c r="AI613" s="1"/>
      <c r="AJ613" s="453"/>
      <c r="AK613" s="494"/>
      <c r="AL613" s="494"/>
      <c r="AM613" s="494"/>
      <c r="AN613" s="530"/>
    </row>
    <row r="614" spans="1:40" s="1" customFormat="1">
      <c r="A614" s="73" t="s">
        <v>90</v>
      </c>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73"/>
      <c r="AB614" s="73"/>
      <c r="AC614" s="73"/>
      <c r="AD614" s="73"/>
      <c r="AE614" s="73"/>
      <c r="AF614" s="73"/>
      <c r="AG614" s="73"/>
      <c r="AH614" s="73"/>
      <c r="AI614" s="1"/>
      <c r="AJ614" s="461"/>
      <c r="AK614" s="497"/>
      <c r="AL614" s="497"/>
      <c r="AM614" s="497"/>
      <c r="AN614" s="533"/>
    </row>
    <row r="615" spans="1:40" s="1" customFormat="1" ht="19.5">
      <c r="A615" s="1"/>
      <c r="B615" s="73" t="s">
        <v>726</v>
      </c>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73"/>
      <c r="AB615" s="73"/>
      <c r="AC615" s="73"/>
      <c r="AD615" s="73"/>
      <c r="AE615" s="73"/>
      <c r="AF615" s="73"/>
      <c r="AG615" s="73"/>
      <c r="AH615" s="73"/>
      <c r="AI615" s="1"/>
      <c r="AJ615" s="271"/>
      <c r="AK615" s="286"/>
      <c r="AL615" s="286"/>
      <c r="AM615" s="286"/>
      <c r="AN615" s="329"/>
    </row>
    <row r="616" spans="1:40" s="1" customFormat="1" ht="10.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67"/>
      <c r="AK616" s="67"/>
      <c r="AL616" s="67"/>
      <c r="AM616" s="67"/>
      <c r="AN616" s="67"/>
    </row>
    <row r="617" spans="1:40" s="1" customFormat="1" ht="19.5">
      <c r="A617" s="69" t="s">
        <v>665</v>
      </c>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1"/>
      <c r="AJ617" s="67"/>
      <c r="AK617" s="67"/>
      <c r="AL617" s="67"/>
      <c r="AM617" s="67"/>
      <c r="AN617" s="67"/>
    </row>
    <row r="618" spans="1:40" s="1" customFormat="1" ht="19.5">
      <c r="A618" s="1" t="s">
        <v>376</v>
      </c>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67"/>
      <c r="AK618" s="67"/>
      <c r="AL618" s="67"/>
      <c r="AM618" s="67"/>
      <c r="AN618" s="67"/>
    </row>
    <row r="619" spans="1:40" s="1" customFormat="1" ht="19.5">
      <c r="A619" s="1"/>
      <c r="B619" s="1" t="s">
        <v>921</v>
      </c>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453"/>
      <c r="AK619" s="494"/>
      <c r="AL619" s="494"/>
      <c r="AM619" s="494"/>
      <c r="AN619" s="530"/>
    </row>
    <row r="620" spans="1:40" s="1" customFormat="1">
      <c r="A620" s="1"/>
      <c r="B620" s="1" t="s">
        <v>907</v>
      </c>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455"/>
      <c r="AK620" s="496"/>
      <c r="AL620" s="496"/>
      <c r="AM620" s="496"/>
      <c r="AN620" s="532"/>
    </row>
    <row r="621" spans="1:40" s="1" customFormat="1">
      <c r="A621" s="1"/>
      <c r="B621" s="1" t="s">
        <v>790</v>
      </c>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455"/>
      <c r="AK621" s="496"/>
      <c r="AL621" s="496"/>
      <c r="AM621" s="496"/>
      <c r="AN621" s="532"/>
    </row>
    <row r="622" spans="1:40" s="1" customFormat="1">
      <c r="A622" s="1"/>
      <c r="B622" s="1" t="s">
        <v>46</v>
      </c>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455"/>
      <c r="AK622" s="496"/>
      <c r="AL622" s="496"/>
      <c r="AM622" s="496"/>
      <c r="AN622" s="532"/>
    </row>
    <row r="623" spans="1:40" s="1" customFormat="1">
      <c r="A623" s="1"/>
      <c r="B623" s="73" t="s">
        <v>424</v>
      </c>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73"/>
      <c r="AC623" s="73"/>
      <c r="AD623" s="73"/>
      <c r="AE623" s="73"/>
      <c r="AF623" s="73"/>
      <c r="AG623" s="73"/>
      <c r="AH623" s="73"/>
      <c r="AI623" s="70"/>
      <c r="AJ623" s="455"/>
      <c r="AK623" s="496"/>
      <c r="AL623" s="496"/>
      <c r="AM623" s="496"/>
      <c r="AN623" s="532"/>
    </row>
    <row r="624" spans="1:40" s="1" customFormat="1">
      <c r="A624" s="1"/>
      <c r="B624" s="73" t="s">
        <v>832</v>
      </c>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73"/>
      <c r="AC624" s="73"/>
      <c r="AD624" s="73"/>
      <c r="AE624" s="73"/>
      <c r="AF624" s="73"/>
      <c r="AG624" s="73"/>
      <c r="AH624" s="73"/>
      <c r="AI624" s="70"/>
      <c r="AJ624" s="455"/>
      <c r="AK624" s="496"/>
      <c r="AL624" s="496"/>
      <c r="AM624" s="496"/>
      <c r="AN624" s="532"/>
    </row>
    <row r="625" spans="1:40" s="1" customFormat="1" ht="19.5">
      <c r="A625" s="1"/>
      <c r="B625" s="73" t="s">
        <v>377</v>
      </c>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73"/>
      <c r="AB625" s="73"/>
      <c r="AC625" s="73"/>
      <c r="AD625" s="73"/>
      <c r="AE625" s="73"/>
      <c r="AF625" s="73"/>
      <c r="AG625" s="73"/>
      <c r="AH625" s="73"/>
      <c r="AI625" s="70"/>
      <c r="AJ625" s="271"/>
      <c r="AK625" s="286"/>
      <c r="AL625" s="286"/>
      <c r="AM625" s="286"/>
      <c r="AN625" s="329"/>
    </row>
    <row r="626" spans="1:40" s="1" customFormat="1" ht="11.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67"/>
      <c r="AK626" s="67"/>
      <c r="AL626" s="67"/>
      <c r="AM626" s="67"/>
      <c r="AN626" s="67"/>
    </row>
    <row r="627" spans="1:40" s="1" customFormat="1" ht="19.5">
      <c r="A627" s="1" t="s">
        <v>688</v>
      </c>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67"/>
      <c r="AK627" s="67"/>
      <c r="AL627" s="67"/>
      <c r="AM627" s="67"/>
      <c r="AN627" s="67"/>
    </row>
    <row r="628" spans="1:40" s="1" customFormat="1" ht="19.5">
      <c r="A628" s="1"/>
      <c r="B628" s="1" t="s">
        <v>996</v>
      </c>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453"/>
      <c r="AK628" s="494"/>
      <c r="AL628" s="494"/>
      <c r="AM628" s="494"/>
      <c r="AN628" s="530"/>
    </row>
    <row r="629" spans="1:40" s="1" customFormat="1">
      <c r="A629" s="1"/>
      <c r="B629" s="1" t="s">
        <v>821</v>
      </c>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455"/>
      <c r="AK629" s="496"/>
      <c r="AL629" s="496"/>
      <c r="AM629" s="496"/>
      <c r="AN629" s="532"/>
    </row>
    <row r="630" spans="1:40" s="1" customFormat="1">
      <c r="A630" s="1"/>
      <c r="B630" s="1" t="s">
        <v>315</v>
      </c>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455"/>
      <c r="AK630" s="496"/>
      <c r="AL630" s="496"/>
      <c r="AM630" s="496"/>
      <c r="AN630" s="532"/>
    </row>
    <row r="631" spans="1:40" s="1" customFormat="1">
      <c r="A631" s="1"/>
      <c r="B631" s="1" t="s">
        <v>73</v>
      </c>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455"/>
      <c r="AK631" s="496"/>
      <c r="AL631" s="496"/>
      <c r="AM631" s="496"/>
      <c r="AN631" s="532"/>
    </row>
    <row r="632" spans="1:40" s="1" customFormat="1">
      <c r="A632" s="1"/>
      <c r="B632" s="1" t="s">
        <v>210</v>
      </c>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455"/>
      <c r="AK632" s="496"/>
      <c r="AL632" s="496"/>
      <c r="AM632" s="496"/>
      <c r="AN632" s="532"/>
    </row>
    <row r="633" spans="1:40" s="1" customFormat="1">
      <c r="A633" s="1"/>
      <c r="B633" s="1" t="s">
        <v>722</v>
      </c>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455"/>
      <c r="AK633" s="496"/>
      <c r="AL633" s="496"/>
      <c r="AM633" s="496"/>
      <c r="AN633" s="532"/>
    </row>
    <row r="634" spans="1:40" s="1" customFormat="1">
      <c r="A634" s="1"/>
      <c r="B634" s="1" t="s">
        <v>998</v>
      </c>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480"/>
      <c r="AK634" s="504"/>
      <c r="AL634" s="504"/>
      <c r="AM634" s="504"/>
      <c r="AN634" s="551"/>
    </row>
    <row r="635" spans="1:40" s="1" customFormat="1">
      <c r="A635" s="1"/>
      <c r="B635" s="1" t="s">
        <v>999</v>
      </c>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455"/>
      <c r="AK635" s="496"/>
      <c r="AL635" s="496"/>
      <c r="AM635" s="496"/>
      <c r="AN635" s="532"/>
    </row>
    <row r="636" spans="1:40" s="1" customFormat="1" ht="19.5" customHeight="1">
      <c r="A636" s="1"/>
      <c r="B636" s="81" t="s">
        <v>1000</v>
      </c>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1"/>
      <c r="AF636" s="81"/>
      <c r="AG636" s="81"/>
      <c r="AH636" s="81"/>
      <c r="AI636" s="1"/>
      <c r="AJ636" s="271"/>
      <c r="AK636" s="286"/>
      <c r="AL636" s="286"/>
      <c r="AM636" s="286"/>
      <c r="AN636" s="329"/>
    </row>
    <row r="637" spans="1:40" s="1" customFormat="1" ht="19.5">
      <c r="A637" s="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c r="AE637" s="81"/>
      <c r="AF637" s="81"/>
      <c r="AG637" s="81"/>
      <c r="AH637" s="81"/>
      <c r="AI637" s="1"/>
      <c r="AJ637" s="67"/>
      <c r="AK637" s="67"/>
      <c r="AL637" s="67"/>
      <c r="AM637" s="67"/>
      <c r="AN637" s="67"/>
    </row>
    <row r="638" spans="1:40" s="1" customFormat="1" ht="18.75" customHeight="1">
      <c r="A638" s="1"/>
      <c r="B638" s="80" t="s">
        <v>1081</v>
      </c>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1"/>
    </row>
    <row r="639" spans="1:40" s="1" customFormat="1" ht="4.5" customHeight="1">
      <c r="A639" s="1"/>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1"/>
    </row>
    <row r="640" spans="1:40" s="1" customFormat="1" ht="18.75" customHeight="1">
      <c r="A640" s="1"/>
      <c r="B640" s="119" t="s">
        <v>992</v>
      </c>
      <c r="C640" s="158"/>
      <c r="D640" s="158"/>
      <c r="E640" s="158"/>
      <c r="F640" s="196"/>
      <c r="G640" s="119" t="s">
        <v>1023</v>
      </c>
      <c r="H640" s="158"/>
      <c r="I640" s="158"/>
      <c r="J640" s="196"/>
      <c r="K640" s="105" t="s">
        <v>552</v>
      </c>
      <c r="L640" s="150"/>
      <c r="M640" s="150"/>
      <c r="N640" s="150"/>
      <c r="O640" s="150"/>
      <c r="P640" s="336" t="s">
        <v>263</v>
      </c>
      <c r="Q640" s="348"/>
      <c r="R640" s="105" t="s">
        <v>1033</v>
      </c>
      <c r="S640" s="150"/>
      <c r="T640" s="150"/>
      <c r="U640" s="150"/>
      <c r="V640" s="150"/>
      <c r="W640" s="150"/>
      <c r="X640" s="150"/>
      <c r="Y640" s="186"/>
      <c r="Z640" s="405" t="s">
        <v>1037</v>
      </c>
      <c r="AA640" s="410"/>
      <c r="AB640" s="119" t="s">
        <v>887</v>
      </c>
      <c r="AC640" s="158"/>
      <c r="AD640" s="158"/>
      <c r="AE640" s="158"/>
      <c r="AF640" s="196"/>
      <c r="AG640" s="105" t="s">
        <v>1039</v>
      </c>
      <c r="AH640" s="150"/>
      <c r="AI640" s="150"/>
      <c r="AJ640" s="150"/>
      <c r="AK640" s="150"/>
      <c r="AL640" s="150"/>
      <c r="AM640" s="150"/>
      <c r="AN640" s="186"/>
    </row>
    <row r="641" spans="1:40" s="1" customFormat="1">
      <c r="A641" s="1"/>
      <c r="B641" s="120"/>
      <c r="C641" s="80"/>
      <c r="D641" s="80"/>
      <c r="E641" s="80"/>
      <c r="F641" s="197"/>
      <c r="G641" s="120"/>
      <c r="H641" s="80"/>
      <c r="I641" s="80"/>
      <c r="J641" s="197"/>
      <c r="K641" s="267"/>
      <c r="L641" s="67"/>
      <c r="M641" s="67"/>
      <c r="N641" s="67"/>
      <c r="O641" s="67"/>
      <c r="P641" s="337"/>
      <c r="Q641" s="349"/>
      <c r="R641" s="267"/>
      <c r="S641" s="67"/>
      <c r="T641" s="67"/>
      <c r="U641" s="67"/>
      <c r="V641" s="67"/>
      <c r="W641" s="67"/>
      <c r="X641" s="67"/>
      <c r="Y641" s="398"/>
      <c r="Z641" s="406"/>
      <c r="AA641" s="411"/>
      <c r="AB641" s="120"/>
      <c r="AC641" s="80"/>
      <c r="AD641" s="80"/>
      <c r="AE641" s="80"/>
      <c r="AF641" s="197"/>
      <c r="AG641" s="267"/>
      <c r="AH641" s="67"/>
      <c r="AI641" s="67"/>
      <c r="AJ641" s="67"/>
      <c r="AK641" s="67"/>
      <c r="AL641" s="67"/>
      <c r="AM641" s="67"/>
      <c r="AN641" s="398"/>
    </row>
    <row r="642" spans="1:40" s="1" customFormat="1" ht="19.5">
      <c r="A642" s="1"/>
      <c r="B642" s="120"/>
      <c r="C642" s="80"/>
      <c r="D642" s="80"/>
      <c r="E642" s="80"/>
      <c r="F642" s="197"/>
      <c r="G642" s="120"/>
      <c r="H642" s="80"/>
      <c r="I642" s="80"/>
      <c r="J642" s="197"/>
      <c r="K642" s="267"/>
      <c r="L642" s="67"/>
      <c r="M642" s="67"/>
      <c r="N642" s="67"/>
      <c r="O642" s="67"/>
      <c r="P642" s="338"/>
      <c r="Q642" s="350"/>
      <c r="R642" s="267"/>
      <c r="S642" s="67"/>
      <c r="T642" s="67"/>
      <c r="U642" s="67"/>
      <c r="V642" s="67"/>
      <c r="W642" s="67"/>
      <c r="X642" s="67"/>
      <c r="Y642" s="398"/>
      <c r="Z642" s="406"/>
      <c r="AA642" s="411"/>
      <c r="AB642" s="120"/>
      <c r="AC642" s="80"/>
      <c r="AD642" s="80"/>
      <c r="AE642" s="80"/>
      <c r="AF642" s="197"/>
      <c r="AG642" s="267"/>
      <c r="AH642" s="67"/>
      <c r="AI642" s="67"/>
      <c r="AJ642" s="67"/>
      <c r="AK642" s="67"/>
      <c r="AL642" s="67"/>
      <c r="AM642" s="67"/>
      <c r="AN642" s="398"/>
    </row>
    <row r="643" spans="1:40" s="1" customFormat="1" ht="18.75" customHeight="1">
      <c r="A643" s="1"/>
      <c r="B643" s="127"/>
      <c r="C643" s="161"/>
      <c r="D643" s="161"/>
      <c r="E643" s="161"/>
      <c r="F643" s="200"/>
      <c r="G643" s="215"/>
      <c r="H643" s="232"/>
      <c r="I643" s="232"/>
      <c r="J643" s="252"/>
      <c r="K643" s="127"/>
      <c r="L643" s="161"/>
      <c r="M643" s="161"/>
      <c r="N643" s="161"/>
      <c r="O643" s="200"/>
      <c r="P643" s="127"/>
      <c r="Q643" s="200"/>
      <c r="R643" s="358"/>
      <c r="S643" s="361" t="s">
        <v>1035</v>
      </c>
      <c r="T643" s="361"/>
      <c r="U643" s="369"/>
      <c r="V643" s="358"/>
      <c r="W643" s="389" t="s">
        <v>853</v>
      </c>
      <c r="X643" s="389"/>
      <c r="Y643" s="389"/>
      <c r="Z643" s="127"/>
      <c r="AA643" s="200"/>
      <c r="AB643" s="127"/>
      <c r="AC643" s="161"/>
      <c r="AD643" s="161"/>
      <c r="AE643" s="161"/>
      <c r="AF643" s="200"/>
      <c r="AG643" s="424"/>
      <c r="AH643" s="361" t="s">
        <v>1020</v>
      </c>
      <c r="AI643" s="369"/>
      <c r="AJ643" s="358"/>
      <c r="AK643" s="511" t="s">
        <v>176</v>
      </c>
      <c r="AL643" s="515"/>
      <c r="AM643" s="358"/>
      <c r="AN643" s="561" t="s">
        <v>951</v>
      </c>
    </row>
    <row r="644" spans="1:40" s="1" customFormat="1" ht="18.75" customHeight="1">
      <c r="A644" s="1"/>
      <c r="B644" s="128"/>
      <c r="C644" s="162"/>
      <c r="D644" s="162"/>
      <c r="E644" s="162"/>
      <c r="F644" s="201"/>
      <c r="G644" s="216"/>
      <c r="H644" s="216"/>
      <c r="I644" s="216"/>
      <c r="J644" s="216"/>
      <c r="K644" s="128"/>
      <c r="L644" s="162"/>
      <c r="M644" s="162"/>
      <c r="N644" s="162"/>
      <c r="O644" s="201"/>
      <c r="P644" s="339"/>
      <c r="Q644" s="351"/>
      <c r="R644" s="359"/>
      <c r="S644" s="362" t="s">
        <v>1035</v>
      </c>
      <c r="T644" s="362"/>
      <c r="U644" s="370"/>
      <c r="V644" s="381"/>
      <c r="W644" s="363" t="s">
        <v>853</v>
      </c>
      <c r="X644" s="363"/>
      <c r="Y644" s="363"/>
      <c r="Z644" s="128"/>
      <c r="AA644" s="201"/>
      <c r="AB644" s="128"/>
      <c r="AC644" s="162"/>
      <c r="AD644" s="162"/>
      <c r="AE644" s="162"/>
      <c r="AF644" s="201"/>
      <c r="AG644" s="425"/>
      <c r="AH644" s="362" t="s">
        <v>1020</v>
      </c>
      <c r="AI644" s="370"/>
      <c r="AJ644" s="359"/>
      <c r="AK644" s="512" t="s">
        <v>176</v>
      </c>
      <c r="AL644" s="516"/>
      <c r="AM644" s="359"/>
      <c r="AN644" s="562" t="s">
        <v>951</v>
      </c>
    </row>
    <row r="645" spans="1:40" s="1" customFormat="1" ht="18.75" customHeight="1">
      <c r="A645" s="1"/>
      <c r="B645" s="128"/>
      <c r="C645" s="162"/>
      <c r="D645" s="162"/>
      <c r="E645" s="162"/>
      <c r="F645" s="201"/>
      <c r="G645" s="217"/>
      <c r="H645" s="216"/>
      <c r="I645" s="216"/>
      <c r="J645" s="216"/>
      <c r="K645" s="128"/>
      <c r="L645" s="162"/>
      <c r="M645" s="162"/>
      <c r="N645" s="162"/>
      <c r="O645" s="201"/>
      <c r="P645" s="128"/>
      <c r="Q645" s="201"/>
      <c r="R645" s="359"/>
      <c r="S645" s="363" t="s">
        <v>1035</v>
      </c>
      <c r="T645" s="363"/>
      <c r="U645" s="371"/>
      <c r="V645" s="382"/>
      <c r="W645" s="363" t="s">
        <v>853</v>
      </c>
      <c r="X645" s="363"/>
      <c r="Y645" s="363"/>
      <c r="Z645" s="128"/>
      <c r="AA645" s="201"/>
      <c r="AB645" s="128"/>
      <c r="AC645" s="162"/>
      <c r="AD645" s="162"/>
      <c r="AE645" s="162"/>
      <c r="AF645" s="201"/>
      <c r="AG645" s="425"/>
      <c r="AH645" s="362" t="s">
        <v>1020</v>
      </c>
      <c r="AI645" s="370"/>
      <c r="AJ645" s="359"/>
      <c r="AK645" s="512" t="s">
        <v>176</v>
      </c>
      <c r="AL645" s="516"/>
      <c r="AM645" s="359"/>
      <c r="AN645" s="562" t="s">
        <v>951</v>
      </c>
    </row>
    <row r="646" spans="1:40" s="1" customFormat="1" ht="18.75" customHeight="1">
      <c r="A646" s="1"/>
      <c r="B646" s="128"/>
      <c r="C646" s="162"/>
      <c r="D646" s="162"/>
      <c r="E646" s="162"/>
      <c r="F646" s="201"/>
      <c r="G646" s="217"/>
      <c r="H646" s="216"/>
      <c r="I646" s="216"/>
      <c r="J646" s="216"/>
      <c r="K646" s="128"/>
      <c r="L646" s="162"/>
      <c r="M646" s="162"/>
      <c r="N646" s="162"/>
      <c r="O646" s="201"/>
      <c r="P646" s="339"/>
      <c r="Q646" s="351"/>
      <c r="R646" s="359"/>
      <c r="S646" s="363" t="s">
        <v>1035</v>
      </c>
      <c r="T646" s="363"/>
      <c r="U646" s="371"/>
      <c r="V646" s="382"/>
      <c r="W646" s="363" t="s">
        <v>853</v>
      </c>
      <c r="X646" s="363"/>
      <c r="Y646" s="399"/>
      <c r="Z646" s="339"/>
      <c r="AA646" s="351"/>
      <c r="AB646" s="128"/>
      <c r="AC646" s="162"/>
      <c r="AD646" s="162"/>
      <c r="AE646" s="162"/>
      <c r="AF646" s="201"/>
      <c r="AG646" s="425"/>
      <c r="AH646" s="362" t="s">
        <v>1020</v>
      </c>
      <c r="AI646" s="370"/>
      <c r="AJ646" s="359"/>
      <c r="AK646" s="512" t="s">
        <v>176</v>
      </c>
      <c r="AL646" s="516"/>
      <c r="AM646" s="359"/>
      <c r="AN646" s="562" t="s">
        <v>951</v>
      </c>
    </row>
    <row r="647" spans="1:40" s="1" customFormat="1" ht="19.5" customHeight="1">
      <c r="A647" s="1"/>
      <c r="B647" s="129"/>
      <c r="C647" s="163"/>
      <c r="D647" s="163"/>
      <c r="E647" s="163"/>
      <c r="F647" s="202"/>
      <c r="G647" s="218"/>
      <c r="H647" s="233"/>
      <c r="I647" s="233"/>
      <c r="J647" s="253"/>
      <c r="K647" s="268"/>
      <c r="L647" s="282"/>
      <c r="M647" s="282"/>
      <c r="N647" s="282"/>
      <c r="O647" s="323"/>
      <c r="P647" s="268"/>
      <c r="Q647" s="323"/>
      <c r="R647" s="360"/>
      <c r="S647" s="364" t="s">
        <v>1035</v>
      </c>
      <c r="T647" s="364"/>
      <c r="U647" s="372"/>
      <c r="V647" s="383"/>
      <c r="W647" s="364" t="s">
        <v>853</v>
      </c>
      <c r="X647" s="364"/>
      <c r="Y647" s="364"/>
      <c r="Z647" s="268"/>
      <c r="AA647" s="323"/>
      <c r="AB647" s="268"/>
      <c r="AC647" s="282"/>
      <c r="AD647" s="282"/>
      <c r="AE647" s="282"/>
      <c r="AF647" s="323"/>
      <c r="AG647" s="426"/>
      <c r="AH647" s="439" t="s">
        <v>1020</v>
      </c>
      <c r="AI647" s="449"/>
      <c r="AJ647" s="488"/>
      <c r="AK647" s="513" t="s">
        <v>176</v>
      </c>
      <c r="AL647" s="517"/>
      <c r="AM647" s="488"/>
      <c r="AN647" s="563" t="s">
        <v>951</v>
      </c>
    </row>
    <row r="648" spans="1:40" s="1" customFormat="1" ht="54" customHeight="1">
      <c r="A648" s="1"/>
      <c r="B648" s="130" t="s">
        <v>13</v>
      </c>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c r="AA648" s="130"/>
      <c r="AB648" s="412"/>
      <c r="AC648" s="412"/>
      <c r="AD648" s="412"/>
      <c r="AE648" s="412"/>
      <c r="AF648" s="412"/>
      <c r="AG648" s="412"/>
      <c r="AH648" s="412"/>
      <c r="AI648" s="412"/>
      <c r="AJ648" s="412"/>
      <c r="AK648" s="412"/>
      <c r="AL648" s="412"/>
      <c r="AM648" s="412"/>
      <c r="AN648" s="412"/>
    </row>
    <row r="649" spans="1:40" s="1" customFormat="1" ht="123.75" customHeight="1">
      <c r="A649" s="1"/>
      <c r="B649" s="131" t="s">
        <v>749</v>
      </c>
      <c r="C649" s="131"/>
      <c r="D649" s="131"/>
      <c r="E649" s="131"/>
      <c r="F649" s="131"/>
      <c r="G649" s="131"/>
      <c r="H649" s="131"/>
      <c r="I649" s="131"/>
      <c r="J649" s="131" t="s">
        <v>721</v>
      </c>
      <c r="K649" s="131"/>
      <c r="L649" s="131"/>
      <c r="M649" s="131"/>
      <c r="N649" s="131"/>
      <c r="O649" s="131"/>
      <c r="P649" s="131"/>
      <c r="Q649" s="131"/>
      <c r="R649" s="131"/>
      <c r="S649" s="131"/>
      <c r="T649" s="366" t="s">
        <v>1003</v>
      </c>
      <c r="U649" s="366"/>
      <c r="V649" s="366"/>
      <c r="W649" s="366"/>
      <c r="X649" s="366"/>
      <c r="Y649" s="366"/>
      <c r="Z649" s="366"/>
      <c r="AA649" s="366"/>
      <c r="AB649" s="131" t="s">
        <v>256</v>
      </c>
      <c r="AC649" s="131"/>
      <c r="AD649" s="131"/>
      <c r="AE649" s="131"/>
      <c r="AF649" s="131"/>
      <c r="AG649" s="131"/>
      <c r="AH649" s="131"/>
      <c r="AI649" s="131" t="s">
        <v>1040</v>
      </c>
      <c r="AJ649" s="131"/>
      <c r="AK649" s="131"/>
      <c r="AL649" s="131"/>
      <c r="AM649" s="131"/>
      <c r="AN649" s="131"/>
    </row>
    <row r="650" spans="1:40" s="1" customFormat="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67"/>
      <c r="AK650" s="67"/>
      <c r="AL650" s="67"/>
      <c r="AM650" s="67"/>
      <c r="AN650" s="67"/>
    </row>
    <row r="651" spans="1:40" s="1" customFormat="1" ht="19.5">
      <c r="A651" s="1" t="s">
        <v>779</v>
      </c>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458"/>
      <c r="AK651" s="458"/>
      <c r="AL651" s="458"/>
      <c r="AM651" s="458"/>
      <c r="AN651" s="458"/>
    </row>
    <row r="652" spans="1:40" s="1" customFormat="1" ht="20.25">
      <c r="A652" s="1"/>
      <c r="B652" s="73" t="s">
        <v>1001</v>
      </c>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73"/>
      <c r="AB652" s="73"/>
      <c r="AC652" s="73"/>
      <c r="AD652" s="73"/>
      <c r="AE652" s="73"/>
      <c r="AF652" s="73"/>
      <c r="AG652" s="73"/>
      <c r="AH652" s="73"/>
      <c r="AI652" s="1"/>
      <c r="AJ652" s="464"/>
      <c r="AK652" s="500"/>
      <c r="AL652" s="500"/>
      <c r="AM652" s="500"/>
      <c r="AN652" s="536"/>
    </row>
    <row r="653" spans="1:40" s="1" customFormat="1" ht="19.5">
      <c r="A653" s="1"/>
      <c r="B653" s="73" t="str">
        <f>"□各種加算の適用状況（"&amp;'表紙①'!B2&amp;DBCS('表紙①'!C2)&amp;"年度新設園は、本年度の状況を記載）"</f>
        <v>□各種加算の適用状況（令和８年度新設園は、本年度の状況を記載）</v>
      </c>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73"/>
      <c r="AB653" s="73"/>
      <c r="AC653" s="73"/>
      <c r="AD653" s="73"/>
      <c r="AE653" s="73"/>
      <c r="AF653" s="73"/>
      <c r="AG653" s="73"/>
      <c r="AH653" s="73"/>
      <c r="AI653" s="1"/>
      <c r="AJ653" s="67"/>
      <c r="AK653" s="67"/>
      <c r="AL653" s="67"/>
      <c r="AM653" s="67"/>
      <c r="AN653" s="67"/>
    </row>
    <row r="654" spans="1:40" s="1" customFormat="1">
      <c r="A654" s="73" t="s">
        <v>286</v>
      </c>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73"/>
      <c r="AB654" s="73"/>
      <c r="AC654" s="73"/>
      <c r="AD654" s="73"/>
      <c r="AE654" s="73"/>
      <c r="AF654" s="73"/>
      <c r="AG654" s="73"/>
      <c r="AH654" s="73"/>
      <c r="AI654" s="73"/>
      <c r="AJ654" s="67"/>
      <c r="AK654" s="67"/>
      <c r="AL654" s="67"/>
      <c r="AM654" s="67"/>
      <c r="AN654" s="67"/>
    </row>
    <row r="655" spans="1:40" s="1" customFormat="1" ht="19.5">
      <c r="A655" s="1"/>
      <c r="B655" s="91" t="s">
        <v>518</v>
      </c>
      <c r="C655" s="91"/>
      <c r="D655" s="91"/>
      <c r="E655" s="91"/>
      <c r="F655" s="91"/>
      <c r="G655" s="91"/>
      <c r="H655" s="91"/>
      <c r="I655" s="91"/>
      <c r="J655" s="91"/>
      <c r="K655" s="91"/>
      <c r="L655" s="91"/>
      <c r="M655" s="91"/>
      <c r="N655" s="91"/>
      <c r="O655" s="91"/>
      <c r="P655" s="340" t="s">
        <v>134</v>
      </c>
      <c r="Q655" s="340"/>
      <c r="R655" s="340" t="s">
        <v>766</v>
      </c>
      <c r="S655" s="340"/>
      <c r="T655" s="340" t="s">
        <v>903</v>
      </c>
      <c r="U655" s="340"/>
      <c r="V655" s="340" t="s">
        <v>698</v>
      </c>
      <c r="W655" s="340"/>
      <c r="X655" s="392" t="s">
        <v>334</v>
      </c>
      <c r="Y655" s="392"/>
      <c r="Z655" s="340" t="s">
        <v>952</v>
      </c>
      <c r="AA655" s="340"/>
      <c r="AB655" s="340" t="s">
        <v>85</v>
      </c>
      <c r="AC655" s="340"/>
      <c r="AD655" s="340" t="s">
        <v>426</v>
      </c>
      <c r="AE655" s="340"/>
      <c r="AF655" s="340" t="s">
        <v>498</v>
      </c>
      <c r="AG655" s="340"/>
      <c r="AH655" s="31" t="s">
        <v>313</v>
      </c>
      <c r="AI655" s="31"/>
      <c r="AJ655" s="340" t="s">
        <v>628</v>
      </c>
      <c r="AK655" s="340"/>
      <c r="AL655" s="340" t="s">
        <v>507</v>
      </c>
      <c r="AM655" s="340"/>
      <c r="AN655" s="67"/>
    </row>
    <row r="656" spans="1:40" s="1" customFormat="1">
      <c r="A656" s="1"/>
      <c r="B656" s="132" t="s">
        <v>459</v>
      </c>
      <c r="C656" s="124" t="s">
        <v>904</v>
      </c>
      <c r="D656" s="124"/>
      <c r="E656" s="124"/>
      <c r="F656" s="124"/>
      <c r="G656" s="124"/>
      <c r="H656" s="124"/>
      <c r="I656" s="124"/>
      <c r="J656" s="124"/>
      <c r="K656" s="124"/>
      <c r="L656" s="124"/>
      <c r="M656" s="124"/>
      <c r="N656" s="124"/>
      <c r="O656" s="44"/>
      <c r="P656" s="341"/>
      <c r="Q656" s="352"/>
      <c r="R656" s="352"/>
      <c r="S656" s="352"/>
      <c r="T656" s="352"/>
      <c r="U656" s="352"/>
      <c r="V656" s="352"/>
      <c r="W656" s="352"/>
      <c r="X656" s="352"/>
      <c r="Y656" s="352"/>
      <c r="Z656" s="352"/>
      <c r="AA656" s="352"/>
      <c r="AB656" s="352"/>
      <c r="AC656" s="352"/>
      <c r="AD656" s="352"/>
      <c r="AE656" s="352"/>
      <c r="AF656" s="352"/>
      <c r="AG656" s="352"/>
      <c r="AH656" s="352"/>
      <c r="AI656" s="352"/>
      <c r="AJ656" s="352"/>
      <c r="AK656" s="352"/>
      <c r="AL656" s="352"/>
      <c r="AM656" s="519"/>
      <c r="AN656" s="67"/>
    </row>
    <row r="657" spans="2:40" s="1" customFormat="1">
      <c r="B657" s="132"/>
      <c r="C657" s="124" t="s">
        <v>633</v>
      </c>
      <c r="D657" s="124"/>
      <c r="E657" s="124"/>
      <c r="F657" s="124"/>
      <c r="G657" s="124"/>
      <c r="H657" s="124"/>
      <c r="I657" s="124"/>
      <c r="J657" s="124"/>
      <c r="K657" s="124"/>
      <c r="L657" s="124"/>
      <c r="M657" s="124"/>
      <c r="N657" s="124"/>
      <c r="O657" s="44"/>
      <c r="P657" s="342"/>
      <c r="Q657" s="287"/>
      <c r="R657" s="287"/>
      <c r="S657" s="287"/>
      <c r="T657" s="287"/>
      <c r="U657" s="287"/>
      <c r="V657" s="287"/>
      <c r="W657" s="287"/>
      <c r="X657" s="287"/>
      <c r="Y657" s="287"/>
      <c r="Z657" s="287"/>
      <c r="AA657" s="287"/>
      <c r="AB657" s="287"/>
      <c r="AC657" s="287"/>
      <c r="AD657" s="287"/>
      <c r="AE657" s="287"/>
      <c r="AF657" s="287"/>
      <c r="AG657" s="287"/>
      <c r="AH657" s="287"/>
      <c r="AI657" s="287"/>
      <c r="AJ657" s="287"/>
      <c r="AK657" s="287"/>
      <c r="AL657" s="287"/>
      <c r="AM657" s="520"/>
      <c r="AN657" s="67"/>
    </row>
    <row r="658" spans="2:40" s="1" customFormat="1">
      <c r="B658" s="132"/>
      <c r="C658" s="124" t="s">
        <v>1014</v>
      </c>
      <c r="D658" s="124"/>
      <c r="E658" s="124"/>
      <c r="F658" s="124"/>
      <c r="G658" s="124"/>
      <c r="H658" s="124"/>
      <c r="I658" s="124"/>
      <c r="J658" s="124"/>
      <c r="K658" s="124"/>
      <c r="L658" s="124"/>
      <c r="M658" s="124"/>
      <c r="N658" s="124"/>
      <c r="O658" s="44"/>
      <c r="P658" s="342"/>
      <c r="Q658" s="287"/>
      <c r="R658" s="287"/>
      <c r="S658" s="287"/>
      <c r="T658" s="287"/>
      <c r="U658" s="287"/>
      <c r="V658" s="287"/>
      <c r="W658" s="287"/>
      <c r="X658" s="287"/>
      <c r="Y658" s="287"/>
      <c r="Z658" s="287"/>
      <c r="AA658" s="287"/>
      <c r="AB658" s="287"/>
      <c r="AC658" s="287"/>
      <c r="AD658" s="287"/>
      <c r="AE658" s="287"/>
      <c r="AF658" s="287"/>
      <c r="AG658" s="287"/>
      <c r="AH658" s="287"/>
      <c r="AI658" s="287"/>
      <c r="AJ658" s="287"/>
      <c r="AK658" s="287"/>
      <c r="AL658" s="287"/>
      <c r="AM658" s="520"/>
      <c r="AN658" s="67"/>
    </row>
    <row r="659" spans="2:40" s="1" customFormat="1">
      <c r="B659" s="132"/>
      <c r="C659" s="124" t="s">
        <v>731</v>
      </c>
      <c r="D659" s="124"/>
      <c r="E659" s="124"/>
      <c r="F659" s="124"/>
      <c r="G659" s="124"/>
      <c r="H659" s="124"/>
      <c r="I659" s="124"/>
      <c r="J659" s="124"/>
      <c r="K659" s="124"/>
      <c r="L659" s="124"/>
      <c r="M659" s="124"/>
      <c r="N659" s="124"/>
      <c r="O659" s="44"/>
      <c r="P659" s="342"/>
      <c r="Q659" s="287"/>
      <c r="R659" s="287"/>
      <c r="S659" s="287"/>
      <c r="T659" s="287"/>
      <c r="U659" s="287"/>
      <c r="V659" s="287"/>
      <c r="W659" s="287"/>
      <c r="X659" s="287"/>
      <c r="Y659" s="287"/>
      <c r="Z659" s="287"/>
      <c r="AA659" s="287"/>
      <c r="AB659" s="287"/>
      <c r="AC659" s="287"/>
      <c r="AD659" s="287"/>
      <c r="AE659" s="287"/>
      <c r="AF659" s="287"/>
      <c r="AG659" s="287"/>
      <c r="AH659" s="287"/>
      <c r="AI659" s="287"/>
      <c r="AJ659" s="287"/>
      <c r="AK659" s="287"/>
      <c r="AL659" s="287"/>
      <c r="AM659" s="520"/>
      <c r="AN659" s="67"/>
    </row>
    <row r="660" spans="2:40" s="1" customFormat="1">
      <c r="B660" s="132"/>
      <c r="C660" s="124" t="s">
        <v>975</v>
      </c>
      <c r="D660" s="124"/>
      <c r="E660" s="124"/>
      <c r="F660" s="124"/>
      <c r="G660" s="124"/>
      <c r="H660" s="124"/>
      <c r="I660" s="124"/>
      <c r="J660" s="124"/>
      <c r="K660" s="124"/>
      <c r="L660" s="124"/>
      <c r="M660" s="124"/>
      <c r="N660" s="124"/>
      <c r="O660" s="44"/>
      <c r="P660" s="342"/>
      <c r="Q660" s="287"/>
      <c r="R660" s="287"/>
      <c r="S660" s="287"/>
      <c r="T660" s="287"/>
      <c r="U660" s="287"/>
      <c r="V660" s="287"/>
      <c r="W660" s="287"/>
      <c r="X660" s="287"/>
      <c r="Y660" s="287"/>
      <c r="Z660" s="287"/>
      <c r="AA660" s="287"/>
      <c r="AB660" s="287"/>
      <c r="AC660" s="287"/>
      <c r="AD660" s="287"/>
      <c r="AE660" s="287"/>
      <c r="AF660" s="287"/>
      <c r="AG660" s="287"/>
      <c r="AH660" s="287"/>
      <c r="AI660" s="287"/>
      <c r="AJ660" s="287"/>
      <c r="AK660" s="287"/>
      <c r="AL660" s="287"/>
      <c r="AM660" s="520"/>
      <c r="AN660" s="1"/>
    </row>
    <row r="661" spans="2:40" s="1" customFormat="1">
      <c r="B661" s="132"/>
      <c r="C661" s="124" t="s">
        <v>637</v>
      </c>
      <c r="D661" s="124"/>
      <c r="E661" s="124"/>
      <c r="F661" s="124"/>
      <c r="G661" s="124"/>
      <c r="H661" s="124"/>
      <c r="I661" s="124"/>
      <c r="J661" s="124"/>
      <c r="K661" s="124"/>
      <c r="L661" s="124"/>
      <c r="M661" s="124"/>
      <c r="N661" s="124"/>
      <c r="O661" s="44"/>
      <c r="P661" s="342"/>
      <c r="Q661" s="287"/>
      <c r="R661" s="287"/>
      <c r="S661" s="287"/>
      <c r="T661" s="287"/>
      <c r="U661" s="287"/>
      <c r="V661" s="287"/>
      <c r="W661" s="287"/>
      <c r="X661" s="287"/>
      <c r="Y661" s="287"/>
      <c r="Z661" s="287"/>
      <c r="AA661" s="287"/>
      <c r="AB661" s="287"/>
      <c r="AC661" s="287"/>
      <c r="AD661" s="287"/>
      <c r="AE661" s="287"/>
      <c r="AF661" s="287"/>
      <c r="AG661" s="287"/>
      <c r="AH661" s="287"/>
      <c r="AI661" s="287"/>
      <c r="AJ661" s="287"/>
      <c r="AK661" s="287"/>
      <c r="AL661" s="287"/>
      <c r="AM661" s="520"/>
      <c r="AN661" s="1"/>
    </row>
    <row r="662" spans="2:40" s="1" customFormat="1">
      <c r="B662" s="132"/>
      <c r="C662" s="124" t="s">
        <v>247</v>
      </c>
      <c r="D662" s="124"/>
      <c r="E662" s="124"/>
      <c r="F662" s="124"/>
      <c r="G662" s="124"/>
      <c r="H662" s="124"/>
      <c r="I662" s="124"/>
      <c r="J662" s="124"/>
      <c r="K662" s="124"/>
      <c r="L662" s="124"/>
      <c r="M662" s="124"/>
      <c r="N662" s="124"/>
      <c r="O662" s="44"/>
      <c r="P662" s="342"/>
      <c r="Q662" s="287"/>
      <c r="R662" s="287"/>
      <c r="S662" s="287"/>
      <c r="T662" s="287"/>
      <c r="U662" s="287"/>
      <c r="V662" s="287"/>
      <c r="W662" s="287"/>
      <c r="X662" s="287"/>
      <c r="Y662" s="287"/>
      <c r="Z662" s="287"/>
      <c r="AA662" s="287"/>
      <c r="AB662" s="287"/>
      <c r="AC662" s="287"/>
      <c r="AD662" s="287"/>
      <c r="AE662" s="287"/>
      <c r="AF662" s="287"/>
      <c r="AG662" s="287"/>
      <c r="AH662" s="287"/>
      <c r="AI662" s="287"/>
      <c r="AJ662" s="287"/>
      <c r="AK662" s="287"/>
      <c r="AL662" s="287"/>
      <c r="AM662" s="520"/>
      <c r="AN662" s="1"/>
    </row>
    <row r="663" spans="2:40" s="1" customFormat="1">
      <c r="B663" s="132"/>
      <c r="C663" s="124" t="s">
        <v>52</v>
      </c>
      <c r="D663" s="124"/>
      <c r="E663" s="124"/>
      <c r="F663" s="124"/>
      <c r="G663" s="124"/>
      <c r="H663" s="124"/>
      <c r="I663" s="124"/>
      <c r="J663" s="124"/>
      <c r="K663" s="124"/>
      <c r="L663" s="124"/>
      <c r="M663" s="124"/>
      <c r="N663" s="124"/>
      <c r="O663" s="44"/>
      <c r="P663" s="342"/>
      <c r="Q663" s="287"/>
      <c r="R663" s="287"/>
      <c r="S663" s="287"/>
      <c r="T663" s="287"/>
      <c r="U663" s="287"/>
      <c r="V663" s="287"/>
      <c r="W663" s="287"/>
      <c r="X663" s="287"/>
      <c r="Y663" s="287"/>
      <c r="Z663" s="287"/>
      <c r="AA663" s="287"/>
      <c r="AB663" s="287"/>
      <c r="AC663" s="287"/>
      <c r="AD663" s="287"/>
      <c r="AE663" s="287"/>
      <c r="AF663" s="287"/>
      <c r="AG663" s="287"/>
      <c r="AH663" s="287"/>
      <c r="AI663" s="287"/>
      <c r="AJ663" s="287"/>
      <c r="AK663" s="287"/>
      <c r="AL663" s="287"/>
      <c r="AM663" s="520"/>
      <c r="AN663" s="67"/>
    </row>
    <row r="664" spans="2:40" s="1" customFormat="1" ht="18.75" customHeight="1">
      <c r="B664" s="133" t="s">
        <v>793</v>
      </c>
      <c r="C664" s="124" t="s">
        <v>638</v>
      </c>
      <c r="D664" s="124"/>
      <c r="E664" s="124"/>
      <c r="F664" s="124"/>
      <c r="G664" s="124"/>
      <c r="H664" s="124"/>
      <c r="I664" s="124"/>
      <c r="J664" s="124"/>
      <c r="K664" s="124"/>
      <c r="L664" s="124"/>
      <c r="M664" s="124"/>
      <c r="N664" s="124"/>
      <c r="O664" s="44"/>
      <c r="P664" s="342"/>
      <c r="Q664" s="287"/>
      <c r="R664" s="287"/>
      <c r="S664" s="287"/>
      <c r="T664" s="287"/>
      <c r="U664" s="287"/>
      <c r="V664" s="287"/>
      <c r="W664" s="287"/>
      <c r="X664" s="287"/>
      <c r="Y664" s="287"/>
      <c r="Z664" s="287"/>
      <c r="AA664" s="287"/>
      <c r="AB664" s="287"/>
      <c r="AC664" s="287"/>
      <c r="AD664" s="287"/>
      <c r="AE664" s="287"/>
      <c r="AF664" s="287"/>
      <c r="AG664" s="287"/>
      <c r="AH664" s="287"/>
      <c r="AI664" s="287"/>
      <c r="AJ664" s="287"/>
      <c r="AK664" s="287"/>
      <c r="AL664" s="287"/>
      <c r="AM664" s="520"/>
      <c r="AN664" s="67"/>
    </row>
    <row r="665" spans="2:40" s="1" customFormat="1" ht="36.75" customHeight="1">
      <c r="B665" s="133"/>
      <c r="C665" s="164" t="s">
        <v>918</v>
      </c>
      <c r="D665" s="164"/>
      <c r="E665" s="164"/>
      <c r="F665" s="164"/>
      <c r="G665" s="164"/>
      <c r="H665" s="164"/>
      <c r="I665" s="164"/>
      <c r="J665" s="164"/>
      <c r="K665" s="164"/>
      <c r="L665" s="164"/>
      <c r="M665" s="164"/>
      <c r="N665" s="164"/>
      <c r="O665" s="324"/>
      <c r="P665" s="342"/>
      <c r="Q665" s="287"/>
      <c r="R665" s="287"/>
      <c r="S665" s="287"/>
      <c r="T665" s="287"/>
      <c r="U665" s="287"/>
      <c r="V665" s="287"/>
      <c r="W665" s="287"/>
      <c r="X665" s="287"/>
      <c r="Y665" s="287"/>
      <c r="Z665" s="287"/>
      <c r="AA665" s="287"/>
      <c r="AB665" s="287"/>
      <c r="AC665" s="287"/>
      <c r="AD665" s="287"/>
      <c r="AE665" s="287"/>
      <c r="AF665" s="287"/>
      <c r="AG665" s="287"/>
      <c r="AH665" s="287"/>
      <c r="AI665" s="287"/>
      <c r="AJ665" s="287"/>
      <c r="AK665" s="287"/>
      <c r="AL665" s="287"/>
      <c r="AM665" s="520"/>
      <c r="AN665" s="67"/>
    </row>
    <row r="666" spans="2:40" s="1" customFormat="1" ht="18.75" customHeight="1">
      <c r="B666" s="133"/>
      <c r="C666" s="124" t="s">
        <v>448</v>
      </c>
      <c r="D666" s="124"/>
      <c r="E666" s="124"/>
      <c r="F666" s="124"/>
      <c r="G666" s="124"/>
      <c r="H666" s="124"/>
      <c r="I666" s="124"/>
      <c r="J666" s="124"/>
      <c r="K666" s="124"/>
      <c r="L666" s="124"/>
      <c r="M666" s="124"/>
      <c r="N666" s="124"/>
      <c r="O666" s="44"/>
      <c r="P666" s="342"/>
      <c r="Q666" s="287"/>
      <c r="R666" s="287"/>
      <c r="S666" s="287"/>
      <c r="T666" s="287"/>
      <c r="U666" s="287"/>
      <c r="V666" s="287"/>
      <c r="W666" s="287"/>
      <c r="X666" s="287"/>
      <c r="Y666" s="287"/>
      <c r="Z666" s="287"/>
      <c r="AA666" s="287"/>
      <c r="AB666" s="287"/>
      <c r="AC666" s="287"/>
      <c r="AD666" s="287"/>
      <c r="AE666" s="287"/>
      <c r="AF666" s="287"/>
      <c r="AG666" s="287"/>
      <c r="AH666" s="287"/>
      <c r="AI666" s="287"/>
      <c r="AJ666" s="287"/>
      <c r="AK666" s="287"/>
      <c r="AL666" s="287"/>
      <c r="AM666" s="520"/>
      <c r="AN666" s="67"/>
    </row>
    <row r="667" spans="2:40" s="1" customFormat="1" ht="18.75" customHeight="1">
      <c r="B667" s="133"/>
      <c r="C667" s="124" t="s">
        <v>230</v>
      </c>
      <c r="D667" s="124"/>
      <c r="E667" s="124"/>
      <c r="F667" s="124"/>
      <c r="G667" s="124"/>
      <c r="H667" s="124"/>
      <c r="I667" s="124"/>
      <c r="J667" s="124"/>
      <c r="K667" s="124"/>
      <c r="L667" s="124"/>
      <c r="M667" s="124"/>
      <c r="N667" s="124"/>
      <c r="O667" s="44"/>
      <c r="P667" s="342"/>
      <c r="Q667" s="287"/>
      <c r="R667" s="287"/>
      <c r="S667" s="287"/>
      <c r="T667" s="287"/>
      <c r="U667" s="287"/>
      <c r="V667" s="287"/>
      <c r="W667" s="287"/>
      <c r="X667" s="287"/>
      <c r="Y667" s="287"/>
      <c r="Z667" s="287"/>
      <c r="AA667" s="287"/>
      <c r="AB667" s="287"/>
      <c r="AC667" s="287"/>
      <c r="AD667" s="287"/>
      <c r="AE667" s="287"/>
      <c r="AF667" s="287"/>
      <c r="AG667" s="287"/>
      <c r="AH667" s="287"/>
      <c r="AI667" s="287"/>
      <c r="AJ667" s="287"/>
      <c r="AK667" s="287"/>
      <c r="AL667" s="287"/>
      <c r="AM667" s="520"/>
      <c r="AN667" s="67"/>
    </row>
    <row r="668" spans="2:40" s="1" customFormat="1" ht="39" customHeight="1">
      <c r="B668" s="134" t="s">
        <v>386</v>
      </c>
      <c r="C668" s="124" t="s">
        <v>238</v>
      </c>
      <c r="D668" s="124"/>
      <c r="E668" s="124"/>
      <c r="F668" s="124"/>
      <c r="G668" s="124"/>
      <c r="H668" s="124"/>
      <c r="I668" s="124"/>
      <c r="J668" s="124"/>
      <c r="K668" s="124"/>
      <c r="L668" s="124"/>
      <c r="M668" s="124"/>
      <c r="N668" s="124"/>
      <c r="O668" s="44"/>
      <c r="P668" s="342"/>
      <c r="Q668" s="287"/>
      <c r="R668" s="287"/>
      <c r="S668" s="287"/>
      <c r="T668" s="287"/>
      <c r="U668" s="287"/>
      <c r="V668" s="287"/>
      <c r="W668" s="287"/>
      <c r="X668" s="287"/>
      <c r="Y668" s="287"/>
      <c r="Z668" s="287"/>
      <c r="AA668" s="287"/>
      <c r="AB668" s="287"/>
      <c r="AC668" s="287"/>
      <c r="AD668" s="287"/>
      <c r="AE668" s="287"/>
      <c r="AF668" s="287"/>
      <c r="AG668" s="287"/>
      <c r="AH668" s="287"/>
      <c r="AI668" s="287"/>
      <c r="AJ668" s="287"/>
      <c r="AK668" s="287"/>
      <c r="AL668" s="287"/>
      <c r="AM668" s="520"/>
      <c r="AN668" s="67"/>
    </row>
    <row r="669" spans="2:40" s="1" customFormat="1">
      <c r="B669" s="135"/>
      <c r="C669" s="124" t="s">
        <v>45</v>
      </c>
      <c r="D669" s="124"/>
      <c r="E669" s="124"/>
      <c r="F669" s="124"/>
      <c r="G669" s="124"/>
      <c r="H669" s="124"/>
      <c r="I669" s="124"/>
      <c r="J669" s="124"/>
      <c r="K669" s="124"/>
      <c r="L669" s="124"/>
      <c r="M669" s="124"/>
      <c r="N669" s="124"/>
      <c r="O669" s="44"/>
      <c r="P669" s="342"/>
      <c r="Q669" s="287"/>
      <c r="R669" s="287"/>
      <c r="S669" s="287"/>
      <c r="T669" s="287"/>
      <c r="U669" s="287"/>
      <c r="V669" s="287"/>
      <c r="W669" s="287"/>
      <c r="X669" s="287"/>
      <c r="Y669" s="287"/>
      <c r="Z669" s="287"/>
      <c r="AA669" s="287"/>
      <c r="AB669" s="287"/>
      <c r="AC669" s="287"/>
      <c r="AD669" s="287"/>
      <c r="AE669" s="287"/>
      <c r="AF669" s="287"/>
      <c r="AG669" s="287"/>
      <c r="AH669" s="287"/>
      <c r="AI669" s="287"/>
      <c r="AJ669" s="287"/>
      <c r="AK669" s="287"/>
      <c r="AL669" s="287"/>
      <c r="AM669" s="520"/>
      <c r="AN669" s="67"/>
    </row>
    <row r="670" spans="2:40" s="1" customFormat="1">
      <c r="B670" s="135"/>
      <c r="C670" s="124" t="s">
        <v>539</v>
      </c>
      <c r="D670" s="124"/>
      <c r="E670" s="124"/>
      <c r="F670" s="124"/>
      <c r="G670" s="124"/>
      <c r="H670" s="124"/>
      <c r="I670" s="124"/>
      <c r="J670" s="124"/>
      <c r="K670" s="124"/>
      <c r="L670" s="124"/>
      <c r="M670" s="124"/>
      <c r="N670" s="124"/>
      <c r="O670" s="44"/>
      <c r="P670" s="342"/>
      <c r="Q670" s="287"/>
      <c r="R670" s="287"/>
      <c r="S670" s="287"/>
      <c r="T670" s="287"/>
      <c r="U670" s="287"/>
      <c r="V670" s="287"/>
      <c r="W670" s="287"/>
      <c r="X670" s="287"/>
      <c r="Y670" s="287"/>
      <c r="Z670" s="287"/>
      <c r="AA670" s="287"/>
      <c r="AB670" s="287"/>
      <c r="AC670" s="287"/>
      <c r="AD670" s="287"/>
      <c r="AE670" s="287"/>
      <c r="AF670" s="287"/>
      <c r="AG670" s="287"/>
      <c r="AH670" s="287"/>
      <c r="AI670" s="287"/>
      <c r="AJ670" s="287"/>
      <c r="AK670" s="287"/>
      <c r="AL670" s="287"/>
      <c r="AM670" s="520"/>
      <c r="AN670" s="67"/>
    </row>
    <row r="671" spans="2:40" s="1" customFormat="1" ht="19.5">
      <c r="B671" s="135"/>
      <c r="C671" s="124" t="s">
        <v>1015</v>
      </c>
      <c r="D671" s="124"/>
      <c r="E671" s="124"/>
      <c r="F671" s="124"/>
      <c r="G671" s="124"/>
      <c r="H671" s="124"/>
      <c r="I671" s="124"/>
      <c r="J671" s="124"/>
      <c r="K671" s="124"/>
      <c r="L671" s="124"/>
      <c r="M671" s="124"/>
      <c r="N671" s="124"/>
      <c r="O671" s="44"/>
      <c r="P671" s="343"/>
      <c r="Q671" s="288"/>
      <c r="R671" s="288"/>
      <c r="S671" s="288"/>
      <c r="T671" s="288"/>
      <c r="U671" s="288"/>
      <c r="V671" s="288"/>
      <c r="W671" s="288"/>
      <c r="X671" s="288"/>
      <c r="Y671" s="288"/>
      <c r="Z671" s="288"/>
      <c r="AA671" s="288"/>
      <c r="AB671" s="288"/>
      <c r="AC671" s="288"/>
      <c r="AD671" s="288"/>
      <c r="AE671" s="288"/>
      <c r="AF671" s="288"/>
      <c r="AG671" s="288"/>
      <c r="AH671" s="288"/>
      <c r="AI671" s="288"/>
      <c r="AJ671" s="489"/>
      <c r="AK671" s="489"/>
      <c r="AL671" s="489"/>
      <c r="AM671" s="521"/>
      <c r="AN671" s="67"/>
    </row>
    <row r="672" spans="2:40" s="1" customFormat="1" ht="7.5" customHeight="1">
      <c r="B672" s="136"/>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490"/>
      <c r="AK672" s="490"/>
      <c r="AL672" s="490"/>
      <c r="AM672" s="490"/>
      <c r="AN672" s="67"/>
    </row>
    <row r="673" spans="1:40" s="1" customFormat="1" ht="19.5">
      <c r="A673" s="1"/>
      <c r="B673" s="73" t="s">
        <v>420</v>
      </c>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73"/>
      <c r="AB673" s="73"/>
      <c r="AC673" s="73"/>
      <c r="AD673" s="73"/>
      <c r="AE673" s="73"/>
      <c r="AF673" s="73"/>
      <c r="AG673" s="73"/>
      <c r="AH673" s="73"/>
      <c r="AI673" s="1"/>
      <c r="AJ673" s="226"/>
      <c r="AK673" s="240"/>
      <c r="AL673" s="240"/>
      <c r="AM673" s="240"/>
      <c r="AN673" s="246"/>
    </row>
    <row r="674" spans="1:40" s="1" customFormat="1" ht="18.75" customHeight="1">
      <c r="A674" s="1"/>
      <c r="B674" s="73" t="s">
        <v>706</v>
      </c>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73"/>
      <c r="AB674" s="73"/>
      <c r="AC674" s="73"/>
      <c r="AD674" s="73"/>
      <c r="AE674" s="73"/>
      <c r="AF674" s="73"/>
      <c r="AG674" s="73"/>
      <c r="AH674" s="73"/>
      <c r="AI674" s="1"/>
      <c r="AJ674" s="227"/>
      <c r="AK674" s="241"/>
      <c r="AL674" s="241"/>
      <c r="AM674" s="241"/>
      <c r="AN674" s="247"/>
    </row>
    <row r="675" spans="1:40" s="1" customFormat="1" ht="20.25">
      <c r="A675" s="1"/>
      <c r="B675" s="73" t="s">
        <v>425</v>
      </c>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73"/>
      <c r="AB675" s="73"/>
      <c r="AC675" s="73"/>
      <c r="AD675" s="73"/>
      <c r="AE675" s="73"/>
      <c r="AF675" s="73"/>
      <c r="AG675" s="73"/>
      <c r="AH675" s="73"/>
      <c r="AI675" s="1"/>
      <c r="AJ675" s="458"/>
      <c r="AK675" s="458"/>
      <c r="AL675" s="458"/>
      <c r="AM675" s="458"/>
      <c r="AN675" s="458"/>
    </row>
    <row r="676" spans="1:40" s="1" customFormat="1" ht="19.5">
      <c r="A676" s="1"/>
      <c r="B676" s="73" t="s">
        <v>442</v>
      </c>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73"/>
      <c r="AB676" s="73"/>
      <c r="AC676" s="73"/>
      <c r="AD676" s="73"/>
      <c r="AE676" s="73"/>
      <c r="AF676" s="73"/>
      <c r="AG676" s="73"/>
      <c r="AH676" s="73"/>
      <c r="AI676" s="73"/>
      <c r="AJ676" s="226"/>
      <c r="AK676" s="240"/>
      <c r="AL676" s="240"/>
      <c r="AM676" s="240"/>
      <c r="AN676" s="246"/>
    </row>
    <row r="677" spans="1:40" s="1" customFormat="1">
      <c r="A677" s="1"/>
      <c r="B677" s="73" t="s">
        <v>140</v>
      </c>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73"/>
      <c r="AB677" s="73"/>
      <c r="AC677" s="73"/>
      <c r="AD677" s="73"/>
      <c r="AE677" s="73"/>
      <c r="AF677" s="73"/>
      <c r="AG677" s="73"/>
      <c r="AH677" s="73"/>
      <c r="AI677" s="73"/>
      <c r="AJ677" s="354"/>
      <c r="AK677" s="162"/>
      <c r="AL677" s="162"/>
      <c r="AM677" s="162"/>
      <c r="AN677" s="367"/>
    </row>
    <row r="678" spans="1:40" s="1" customFormat="1">
      <c r="A678" s="1"/>
      <c r="B678" s="73" t="s">
        <v>473</v>
      </c>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73"/>
      <c r="AB678" s="73"/>
      <c r="AC678" s="73"/>
      <c r="AD678" s="73"/>
      <c r="AE678" s="73"/>
      <c r="AF678" s="73"/>
      <c r="AG678" s="73"/>
      <c r="AH678" s="73"/>
      <c r="AI678" s="73"/>
      <c r="AJ678" s="354"/>
      <c r="AK678" s="162"/>
      <c r="AL678" s="162"/>
      <c r="AM678" s="162"/>
      <c r="AN678" s="367"/>
    </row>
    <row r="679" spans="1:40" s="1" customFormat="1" ht="19.5">
      <c r="A679" s="1"/>
      <c r="B679" s="73" t="s">
        <v>697</v>
      </c>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73"/>
      <c r="AB679" s="73"/>
      <c r="AC679" s="73"/>
      <c r="AD679" s="73"/>
      <c r="AE679" s="73"/>
      <c r="AF679" s="73"/>
      <c r="AG679" s="73"/>
      <c r="AH679" s="73"/>
      <c r="AI679" s="284"/>
      <c r="AJ679" s="477"/>
      <c r="AK679" s="163"/>
      <c r="AL679" s="163"/>
      <c r="AM679" s="163"/>
      <c r="AN679" s="550"/>
    </row>
    <row r="680" spans="1:40" s="1" customFormat="1" ht="20.25">
      <c r="A680" s="1"/>
      <c r="B680" s="137" t="s">
        <v>655</v>
      </c>
      <c r="C680" s="1"/>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73"/>
      <c r="AB680" s="73"/>
      <c r="AC680" s="73"/>
      <c r="AD680" s="73"/>
      <c r="AE680" s="73"/>
      <c r="AF680" s="73"/>
      <c r="AG680" s="73"/>
      <c r="AH680" s="73"/>
      <c r="AI680" s="73"/>
      <c r="AJ680" s="456"/>
      <c r="AK680" s="456"/>
      <c r="AL680" s="456"/>
      <c r="AM680" s="456"/>
      <c r="AN680" s="456"/>
    </row>
    <row r="681" spans="1:40" s="1" customFormat="1" ht="19.5">
      <c r="A681" s="1"/>
      <c r="B681" s="73" t="s">
        <v>494</v>
      </c>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73"/>
      <c r="AB681" s="73"/>
      <c r="AC681" s="73"/>
      <c r="AD681" s="73"/>
      <c r="AE681" s="73"/>
      <c r="AF681" s="73"/>
      <c r="AG681" s="73"/>
      <c r="AH681" s="73"/>
      <c r="AI681" s="73"/>
      <c r="AJ681" s="491"/>
      <c r="AK681" s="485"/>
      <c r="AL681" s="485"/>
      <c r="AM681" s="485"/>
      <c r="AN681" s="557"/>
    </row>
    <row r="682" spans="1:40" s="1" customFormat="1" ht="19.5">
      <c r="A682" s="1"/>
      <c r="B682" s="73" t="s">
        <v>1005</v>
      </c>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73"/>
      <c r="AB682" s="73"/>
      <c r="AC682" s="73"/>
      <c r="AD682" s="73"/>
      <c r="AE682" s="73"/>
      <c r="AF682" s="73"/>
      <c r="AG682" s="73"/>
      <c r="AH682" s="73"/>
      <c r="AI682" s="73"/>
      <c r="AJ682" s="227"/>
      <c r="AK682" s="241"/>
      <c r="AL682" s="241"/>
      <c r="AM682" s="241"/>
      <c r="AN682" s="247"/>
    </row>
    <row r="683" spans="1:40" s="1" customFormat="1" ht="20.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67"/>
      <c r="AK683" s="67"/>
      <c r="AL683" s="67"/>
      <c r="AM683" s="67"/>
      <c r="AN683" s="67"/>
    </row>
    <row r="684" spans="1:40" s="1" customFormat="1" ht="19.5">
      <c r="A684" s="73" t="s">
        <v>881</v>
      </c>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73"/>
      <c r="AB684" s="73"/>
      <c r="AC684" s="73"/>
      <c r="AD684" s="73"/>
      <c r="AE684" s="73"/>
      <c r="AF684" s="73"/>
      <c r="AG684" s="73"/>
      <c r="AH684" s="73"/>
      <c r="AI684" s="1"/>
      <c r="AJ684" s="67"/>
      <c r="AK684" s="67"/>
      <c r="AL684" s="67"/>
      <c r="AM684" s="67"/>
      <c r="AN684" s="67"/>
    </row>
    <row r="685" spans="1:40" s="1" customFormat="1" ht="18.75" customHeight="1">
      <c r="A685" s="1"/>
      <c r="B685" s="73" t="s">
        <v>1007</v>
      </c>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73"/>
      <c r="AB685" s="73"/>
      <c r="AC685" s="73"/>
      <c r="AD685" s="73"/>
      <c r="AE685" s="73"/>
      <c r="AF685" s="73"/>
      <c r="AG685" s="73"/>
      <c r="AH685" s="73"/>
      <c r="AI685" s="1"/>
      <c r="AJ685" s="209"/>
      <c r="AK685" s="225"/>
      <c r="AL685" s="225"/>
      <c r="AM685" s="225"/>
      <c r="AN685" s="239"/>
    </row>
    <row r="686" spans="1:40" s="1" customFormat="1" ht="20.25">
      <c r="A686" s="1"/>
      <c r="B686" s="73" t="s">
        <v>1056</v>
      </c>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73"/>
      <c r="AB686" s="73"/>
      <c r="AC686" s="73"/>
      <c r="AD686" s="73"/>
      <c r="AE686" s="73"/>
      <c r="AF686" s="73"/>
      <c r="AG686" s="73"/>
      <c r="AH686" s="73"/>
      <c r="AI686" s="1"/>
      <c r="AJ686" s="67"/>
      <c r="AK686" s="67"/>
      <c r="AL686" s="67"/>
      <c r="AM686" s="67"/>
      <c r="AN686" s="67"/>
    </row>
    <row r="687" spans="1:40" s="1" customFormat="1" ht="20.25">
      <c r="A687" s="1"/>
      <c r="B687" s="73" t="s">
        <v>262</v>
      </c>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73"/>
      <c r="AC687" s="73"/>
      <c r="AD687" s="73"/>
      <c r="AE687" s="73"/>
      <c r="AF687" s="73"/>
      <c r="AG687" s="73"/>
      <c r="AH687" s="73"/>
      <c r="AI687" s="1"/>
      <c r="AJ687" s="209"/>
      <c r="AK687" s="225"/>
      <c r="AL687" s="225"/>
      <c r="AM687" s="225"/>
      <c r="AN687" s="239"/>
    </row>
    <row r="688" spans="1:40" s="1" customFormat="1" ht="19.5">
      <c r="A688" s="1"/>
      <c r="B688" s="1" t="s">
        <v>940</v>
      </c>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67"/>
      <c r="AK688" s="67"/>
      <c r="AL688" s="67"/>
      <c r="AM688" s="67"/>
      <c r="AN688" s="67"/>
    </row>
    <row r="689" spans="1:40" s="1" customForma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67"/>
      <c r="AK689" s="67"/>
      <c r="AL689" s="67"/>
      <c r="AM689" s="67"/>
      <c r="AN689" s="67"/>
    </row>
    <row r="690" spans="1:40" s="1" customFormat="1" ht="19.5">
      <c r="A690" s="69" t="s">
        <v>537</v>
      </c>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1"/>
      <c r="AJ690" s="67"/>
      <c r="AK690" s="67"/>
      <c r="AL690" s="67"/>
      <c r="AM690" s="67"/>
      <c r="AN690" s="67"/>
    </row>
    <row r="691" spans="1:40" s="1" customFormat="1" ht="19.5">
      <c r="A691" s="1" t="s">
        <v>634</v>
      </c>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67"/>
      <c r="AK691" s="67"/>
      <c r="AL691" s="67"/>
      <c r="AM691" s="67"/>
      <c r="AN691" s="67"/>
    </row>
    <row r="692" spans="1:40" s="1" customFormat="1" ht="20.25">
      <c r="A692" s="1"/>
      <c r="B692" s="1" t="s">
        <v>1008</v>
      </c>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209"/>
      <c r="AK692" s="225"/>
      <c r="AL692" s="225"/>
      <c r="AM692" s="225"/>
      <c r="AN692" s="239"/>
    </row>
    <row r="693" spans="1:40" s="1" customFormat="1" ht="20.25">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1"/>
      <c r="AJ693" s="67"/>
      <c r="AK693" s="67"/>
      <c r="AL693" s="67"/>
      <c r="AM693" s="67"/>
      <c r="AN693" s="67"/>
    </row>
    <row r="694" spans="1:40" s="1" customFormat="1" ht="19.5">
      <c r="A694" s="78" t="s">
        <v>451</v>
      </c>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c r="AA694" s="78"/>
      <c r="AB694" s="78"/>
      <c r="AC694" s="78"/>
      <c r="AD694" s="78"/>
      <c r="AE694" s="78"/>
      <c r="AF694" s="78"/>
      <c r="AG694" s="78"/>
      <c r="AH694" s="78"/>
      <c r="AI694" s="1"/>
      <c r="AJ694" s="67"/>
      <c r="AK694" s="67"/>
      <c r="AL694" s="67"/>
      <c r="AM694" s="67"/>
      <c r="AN694" s="67"/>
    </row>
    <row r="695" spans="1:40" s="1" customFormat="1" ht="19.5">
      <c r="A695" s="79" t="s">
        <v>374</v>
      </c>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c r="AG695" s="79"/>
      <c r="AH695" s="79"/>
      <c r="AI695" s="1"/>
      <c r="AJ695" s="67"/>
      <c r="AK695" s="67"/>
      <c r="AL695" s="67"/>
      <c r="AM695" s="67"/>
      <c r="AN695" s="67"/>
    </row>
    <row r="696" spans="1:40" s="1" customFormat="1" ht="19.5">
      <c r="A696" s="69"/>
      <c r="B696" s="79" t="s">
        <v>492</v>
      </c>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c r="AG696" s="79"/>
      <c r="AH696" s="79"/>
      <c r="AI696" s="1"/>
      <c r="AJ696" s="67"/>
      <c r="AK696" s="67"/>
      <c r="AL696" s="67"/>
      <c r="AM696" s="67"/>
      <c r="AN696" s="67"/>
    </row>
    <row r="697" spans="1:40" s="1" customFormat="1" ht="20.25">
      <c r="A697" s="69"/>
      <c r="B697" s="138"/>
      <c r="C697" s="138"/>
      <c r="D697" s="138"/>
      <c r="E697" s="138"/>
      <c r="F697" s="138"/>
      <c r="G697" s="138"/>
      <c r="H697" s="138"/>
      <c r="I697" s="138"/>
      <c r="J697" s="138"/>
      <c r="K697" s="138"/>
      <c r="L697" s="138"/>
      <c r="M697" s="138"/>
      <c r="N697" s="167" t="s">
        <v>555</v>
      </c>
      <c r="O697" s="167"/>
      <c r="P697" s="167"/>
      <c r="Q697" s="167"/>
      <c r="R697" s="167"/>
      <c r="S697" s="167"/>
      <c r="T697" s="167"/>
      <c r="U697" s="167"/>
      <c r="V697" s="167"/>
      <c r="W697" s="167"/>
      <c r="X697" s="167"/>
      <c r="Y697" s="167"/>
      <c r="Z697" s="138" t="s">
        <v>1038</v>
      </c>
      <c r="AA697" s="138"/>
      <c r="AB697" s="138"/>
      <c r="AC697" s="138"/>
      <c r="AD697" s="138"/>
      <c r="AE697" s="138"/>
      <c r="AF697" s="138"/>
      <c r="AG697" s="138"/>
      <c r="AH697" s="138"/>
      <c r="AI697" s="138"/>
      <c r="AJ697" s="138"/>
      <c r="AK697" s="138"/>
      <c r="AL697" s="138"/>
      <c r="AM697" s="138"/>
      <c r="AN697" s="138"/>
    </row>
    <row r="698" spans="1:40" s="1" customFormat="1" ht="19.5">
      <c r="A698" s="69"/>
      <c r="B698" s="139" t="s">
        <v>851</v>
      </c>
      <c r="C698" s="165"/>
      <c r="D698" s="165"/>
      <c r="E698" s="165"/>
      <c r="F698" s="165"/>
      <c r="G698" s="165"/>
      <c r="H698" s="165"/>
      <c r="I698" s="165"/>
      <c r="J698" s="165"/>
      <c r="K698" s="165"/>
      <c r="L698" s="165"/>
      <c r="M698" s="292"/>
      <c r="N698" s="309" t="s">
        <v>608</v>
      </c>
      <c r="O698" s="325"/>
      <c r="P698" s="325"/>
      <c r="Q698" s="325"/>
      <c r="R698" s="325"/>
      <c r="S698" s="325"/>
      <c r="T698" s="325"/>
      <c r="U698" s="325"/>
      <c r="V698" s="325"/>
      <c r="W698" s="325"/>
      <c r="X698" s="325"/>
      <c r="Y698" s="400"/>
      <c r="Z698" s="407" t="s">
        <v>246</v>
      </c>
      <c r="AA698" s="138"/>
      <c r="AB698" s="138"/>
      <c r="AC698" s="138"/>
      <c r="AD698" s="138"/>
      <c r="AE698" s="138"/>
      <c r="AF698" s="138"/>
      <c r="AG698" s="138"/>
      <c r="AH698" s="138"/>
      <c r="AI698" s="138"/>
      <c r="AJ698" s="138"/>
      <c r="AK698" s="138"/>
      <c r="AL698" s="138"/>
      <c r="AM698" s="138"/>
      <c r="AN698" s="138"/>
    </row>
    <row r="699" spans="1:40" s="1" customFormat="1" ht="19.5">
      <c r="A699" s="69"/>
      <c r="B699" s="140"/>
      <c r="C699" s="138" t="s">
        <v>958</v>
      </c>
      <c r="D699" s="138"/>
      <c r="E699" s="138"/>
      <c r="F699" s="138"/>
      <c r="G699" s="138"/>
      <c r="H699" s="138"/>
      <c r="I699" s="138"/>
      <c r="J699" s="138"/>
      <c r="K699" s="138"/>
      <c r="L699" s="138"/>
      <c r="M699" s="293"/>
      <c r="N699" s="310" t="s">
        <v>608</v>
      </c>
      <c r="O699" s="326"/>
      <c r="P699" s="326"/>
      <c r="Q699" s="326"/>
      <c r="R699" s="326"/>
      <c r="S699" s="326"/>
      <c r="T699" s="326"/>
      <c r="U699" s="326"/>
      <c r="V699" s="326"/>
      <c r="W699" s="326"/>
      <c r="X699" s="326"/>
      <c r="Y699" s="401"/>
      <c r="Z699" s="407" t="s">
        <v>246</v>
      </c>
      <c r="AA699" s="138"/>
      <c r="AB699" s="138"/>
      <c r="AC699" s="138"/>
      <c r="AD699" s="138"/>
      <c r="AE699" s="138"/>
      <c r="AF699" s="138"/>
      <c r="AG699" s="138"/>
      <c r="AH699" s="138"/>
      <c r="AI699" s="138"/>
      <c r="AJ699" s="138"/>
      <c r="AK699" s="138"/>
      <c r="AL699" s="138"/>
      <c r="AM699" s="138"/>
      <c r="AN699" s="138"/>
    </row>
    <row r="700" spans="1:40" s="1" customFormat="1" ht="20.25">
      <c r="A700" s="1"/>
      <c r="B700" s="139" t="s">
        <v>133</v>
      </c>
      <c r="C700" s="165"/>
      <c r="D700" s="165"/>
      <c r="E700" s="165"/>
      <c r="F700" s="165"/>
      <c r="G700" s="165"/>
      <c r="H700" s="165"/>
      <c r="I700" s="165"/>
      <c r="J700" s="165"/>
      <c r="K700" s="165"/>
      <c r="L700" s="165"/>
      <c r="M700" s="292"/>
      <c r="N700" s="310" t="s">
        <v>608</v>
      </c>
      <c r="O700" s="326"/>
      <c r="P700" s="326"/>
      <c r="Q700" s="326"/>
      <c r="R700" s="326"/>
      <c r="S700" s="326"/>
      <c r="T700" s="326"/>
      <c r="U700" s="326"/>
      <c r="V700" s="326"/>
      <c r="W700" s="326"/>
      <c r="X700" s="326"/>
      <c r="Y700" s="401"/>
      <c r="Z700" s="408"/>
      <c r="AA700" s="167"/>
      <c r="AB700" s="167"/>
      <c r="AC700" s="167"/>
      <c r="AD700" s="167"/>
      <c r="AE700" s="167"/>
      <c r="AF700" s="167"/>
      <c r="AG700" s="167"/>
      <c r="AH700" s="167"/>
      <c r="AI700" s="167"/>
      <c r="AJ700" s="167"/>
      <c r="AK700" s="167"/>
      <c r="AL700" s="167"/>
      <c r="AM700" s="167"/>
      <c r="AN700" s="167"/>
    </row>
    <row r="701" spans="1:40" s="1" customFormat="1" ht="19.5">
      <c r="A701" s="1"/>
      <c r="B701" s="141"/>
      <c r="C701" s="138" t="s">
        <v>320</v>
      </c>
      <c r="D701" s="138"/>
      <c r="E701" s="138"/>
      <c r="F701" s="138"/>
      <c r="G701" s="138"/>
      <c r="H701" s="138"/>
      <c r="I701" s="138"/>
      <c r="J701" s="138"/>
      <c r="K701" s="138"/>
      <c r="L701" s="138"/>
      <c r="M701" s="293"/>
      <c r="N701" s="310" t="s">
        <v>608</v>
      </c>
      <c r="O701" s="326"/>
      <c r="P701" s="326"/>
      <c r="Q701" s="326"/>
      <c r="R701" s="326"/>
      <c r="S701" s="326"/>
      <c r="T701" s="326"/>
      <c r="U701" s="326"/>
      <c r="V701" s="326"/>
      <c r="W701" s="326"/>
      <c r="X701" s="326"/>
      <c r="Y701" s="401"/>
      <c r="Z701" s="309" t="s">
        <v>158</v>
      </c>
      <c r="AA701" s="325"/>
      <c r="AB701" s="325"/>
      <c r="AC701" s="325"/>
      <c r="AD701" s="325"/>
      <c r="AE701" s="325"/>
      <c r="AF701" s="325"/>
      <c r="AG701" s="325"/>
      <c r="AH701" s="325"/>
      <c r="AI701" s="325"/>
      <c r="AJ701" s="325"/>
      <c r="AK701" s="325"/>
      <c r="AL701" s="325"/>
      <c r="AM701" s="325"/>
      <c r="AN701" s="400"/>
    </row>
    <row r="702" spans="1:40" s="1" customFormat="1" ht="19.5">
      <c r="A702" s="1"/>
      <c r="B702" s="141"/>
      <c r="C702" s="138" t="s">
        <v>1016</v>
      </c>
      <c r="D702" s="138"/>
      <c r="E702" s="138"/>
      <c r="F702" s="138"/>
      <c r="G702" s="138"/>
      <c r="H702" s="138"/>
      <c r="I702" s="138"/>
      <c r="J702" s="138"/>
      <c r="K702" s="138"/>
      <c r="L702" s="138"/>
      <c r="M702" s="293"/>
      <c r="N702" s="310" t="s">
        <v>608</v>
      </c>
      <c r="O702" s="326"/>
      <c r="P702" s="326"/>
      <c r="Q702" s="326"/>
      <c r="R702" s="326"/>
      <c r="S702" s="326"/>
      <c r="T702" s="326"/>
      <c r="U702" s="326"/>
      <c r="V702" s="326"/>
      <c r="W702" s="326"/>
      <c r="X702" s="326"/>
      <c r="Y702" s="401"/>
      <c r="Z702" s="310" t="s">
        <v>158</v>
      </c>
      <c r="AA702" s="326"/>
      <c r="AB702" s="326"/>
      <c r="AC702" s="326"/>
      <c r="AD702" s="326"/>
      <c r="AE702" s="326"/>
      <c r="AF702" s="326"/>
      <c r="AG702" s="326"/>
      <c r="AH702" s="326"/>
      <c r="AI702" s="326"/>
      <c r="AJ702" s="326"/>
      <c r="AK702" s="326"/>
      <c r="AL702" s="326"/>
      <c r="AM702" s="326"/>
      <c r="AN702" s="401"/>
    </row>
    <row r="703" spans="1:40" s="1" customFormat="1" ht="20.25">
      <c r="A703" s="1"/>
      <c r="B703" s="140"/>
      <c r="C703" s="138" t="s">
        <v>68</v>
      </c>
      <c r="D703" s="138"/>
      <c r="E703" s="138"/>
      <c r="F703" s="138"/>
      <c r="G703" s="138"/>
      <c r="H703" s="138"/>
      <c r="I703" s="138"/>
      <c r="J703" s="138"/>
      <c r="K703" s="138"/>
      <c r="L703" s="138"/>
      <c r="M703" s="293"/>
      <c r="N703" s="311" t="s">
        <v>608</v>
      </c>
      <c r="O703" s="327"/>
      <c r="P703" s="327"/>
      <c r="Q703" s="327"/>
      <c r="R703" s="327"/>
      <c r="S703" s="327"/>
      <c r="T703" s="327"/>
      <c r="U703" s="327"/>
      <c r="V703" s="327"/>
      <c r="W703" s="327"/>
      <c r="X703" s="327"/>
      <c r="Y703" s="402"/>
      <c r="Z703" s="311" t="s">
        <v>158</v>
      </c>
      <c r="AA703" s="327"/>
      <c r="AB703" s="327"/>
      <c r="AC703" s="327"/>
      <c r="AD703" s="327"/>
      <c r="AE703" s="327"/>
      <c r="AF703" s="327"/>
      <c r="AG703" s="327"/>
      <c r="AH703" s="327"/>
      <c r="AI703" s="327"/>
      <c r="AJ703" s="327"/>
      <c r="AK703" s="327"/>
      <c r="AL703" s="327"/>
      <c r="AM703" s="327"/>
      <c r="AN703" s="402"/>
    </row>
    <row r="704" spans="1:40" s="1" customFormat="1" ht="19.5">
      <c r="A704" s="1"/>
      <c r="B704" s="79"/>
      <c r="C704" s="79" t="s">
        <v>639</v>
      </c>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c r="AG704" s="79"/>
      <c r="AH704" s="79"/>
      <c r="AI704" s="79"/>
      <c r="AJ704" s="79"/>
      <c r="AK704" s="79"/>
      <c r="AL704" s="79"/>
      <c r="AM704" s="79"/>
      <c r="AN704" s="79"/>
    </row>
    <row r="705" spans="1:40" s="1" customFormat="1" ht="19.5">
      <c r="A705" s="1"/>
      <c r="B705" s="79"/>
      <c r="C705" s="79" t="s">
        <v>601</v>
      </c>
      <c r="D705" s="79"/>
      <c r="E705" s="79"/>
      <c r="F705" s="79"/>
      <c r="G705" s="79"/>
      <c r="H705" s="79"/>
      <c r="I705" s="79"/>
      <c r="J705" s="79"/>
      <c r="K705" s="79"/>
      <c r="L705" s="79"/>
      <c r="M705" s="79"/>
      <c r="N705" s="79"/>
      <c r="O705" s="79"/>
      <c r="P705" s="79"/>
      <c r="Q705" s="79"/>
      <c r="R705" s="79"/>
      <c r="S705" s="79"/>
      <c r="T705" s="79"/>
      <c r="U705" s="79"/>
      <c r="V705" s="79"/>
      <c r="W705" s="79"/>
      <c r="X705" s="79"/>
      <c r="Y705" s="79"/>
      <c r="Z705" s="79"/>
      <c r="AA705" s="79"/>
      <c r="AB705" s="79"/>
      <c r="AC705" s="79"/>
      <c r="AD705" s="79"/>
      <c r="AE705" s="79"/>
      <c r="AF705" s="79"/>
      <c r="AG705" s="79"/>
      <c r="AH705" s="79"/>
      <c r="AI705" s="79"/>
      <c r="AJ705" s="79"/>
      <c r="AK705" s="79"/>
      <c r="AL705" s="79"/>
      <c r="AM705" s="79"/>
      <c r="AN705" s="79"/>
    </row>
    <row r="706" spans="1:40" s="1" customFormat="1" ht="13.5" customHeight="1">
      <c r="A706" s="1"/>
      <c r="B706" s="79"/>
      <c r="C706" s="166"/>
      <c r="D706" s="166"/>
      <c r="E706" s="166"/>
      <c r="F706" s="166"/>
      <c r="G706" s="166"/>
      <c r="H706" s="166"/>
      <c r="I706" s="166"/>
      <c r="J706" s="166"/>
      <c r="K706" s="166"/>
      <c r="L706" s="166"/>
      <c r="M706" s="166"/>
      <c r="N706" s="312"/>
      <c r="O706" s="312"/>
      <c r="P706" s="312"/>
      <c r="Q706" s="312"/>
      <c r="R706" s="312"/>
      <c r="S706" s="312"/>
      <c r="T706" s="312"/>
      <c r="U706" s="312"/>
      <c r="V706" s="312"/>
      <c r="W706" s="312"/>
      <c r="X706" s="312"/>
      <c r="Y706" s="312"/>
      <c r="Z706" s="312"/>
      <c r="AA706" s="312"/>
      <c r="AB706" s="312"/>
      <c r="AC706" s="312"/>
      <c r="AD706" s="312"/>
      <c r="AE706" s="312"/>
      <c r="AF706" s="312"/>
      <c r="AG706" s="312"/>
      <c r="AH706" s="312"/>
      <c r="AI706" s="312"/>
      <c r="AJ706" s="166"/>
      <c r="AK706" s="166"/>
      <c r="AL706" s="166"/>
      <c r="AM706" s="166"/>
      <c r="AN706" s="166"/>
    </row>
    <row r="707" spans="1:40" s="1" customFormat="1" ht="20.25">
      <c r="A707" s="79" t="s">
        <v>506</v>
      </c>
      <c r="B707" s="79"/>
      <c r="C707" s="79"/>
      <c r="D707" s="79"/>
      <c r="E707" s="79"/>
      <c r="F707" s="79"/>
      <c r="G707" s="79"/>
      <c r="H707" s="79"/>
      <c r="I707" s="79"/>
      <c r="J707" s="79"/>
      <c r="K707" s="79"/>
      <c r="L707" s="79"/>
      <c r="M707" s="79"/>
      <c r="N707" s="79"/>
      <c r="O707" s="79"/>
      <c r="P707" s="79"/>
      <c r="Q707" s="79"/>
      <c r="R707" s="79"/>
      <c r="S707" s="79"/>
      <c r="T707" s="79"/>
      <c r="U707" s="79"/>
      <c r="V707" s="79"/>
      <c r="W707" s="79"/>
      <c r="X707" s="79"/>
      <c r="Y707" s="79"/>
      <c r="Z707" s="79"/>
      <c r="AA707" s="79"/>
      <c r="AB707" s="79"/>
      <c r="AC707" s="79"/>
      <c r="AD707" s="79"/>
      <c r="AE707" s="79"/>
      <c r="AF707" s="79"/>
      <c r="AG707" s="79"/>
      <c r="AH707" s="79"/>
      <c r="AI707" s="312"/>
      <c r="AJ707" s="166"/>
      <c r="AK707" s="166"/>
      <c r="AL707" s="166"/>
      <c r="AM707" s="166"/>
      <c r="AN707" s="166"/>
    </row>
    <row r="708" spans="1:40" s="1" customFormat="1" ht="21">
      <c r="A708" s="1"/>
      <c r="B708" s="79" t="s">
        <v>525</v>
      </c>
      <c r="C708" s="79"/>
      <c r="D708" s="79"/>
      <c r="E708" s="79"/>
      <c r="F708" s="79"/>
      <c r="G708" s="79"/>
      <c r="H708" s="79"/>
      <c r="I708" s="79"/>
      <c r="J708" s="79"/>
      <c r="K708" s="79"/>
      <c r="L708" s="79"/>
      <c r="M708" s="79"/>
      <c r="N708" s="79"/>
      <c r="O708" s="79"/>
      <c r="P708" s="79"/>
      <c r="Q708" s="79"/>
      <c r="R708" s="79"/>
      <c r="S708" s="79"/>
      <c r="T708" s="79"/>
      <c r="U708" s="79"/>
      <c r="V708" s="79"/>
      <c r="W708" s="79"/>
      <c r="X708" s="79"/>
      <c r="Y708" s="79"/>
      <c r="Z708" s="79"/>
      <c r="AA708" s="79"/>
      <c r="AB708" s="79"/>
      <c r="AC708" s="79"/>
      <c r="AD708" s="79"/>
      <c r="AE708" s="79"/>
      <c r="AF708" s="79"/>
      <c r="AG708" s="79"/>
      <c r="AH708" s="79"/>
      <c r="AI708" s="312"/>
      <c r="AJ708" s="294"/>
      <c r="AK708" s="313"/>
      <c r="AL708" s="313"/>
      <c r="AM708" s="313"/>
      <c r="AN708" s="353"/>
    </row>
    <row r="709" spans="1:40" s="1" customFormat="1" ht="20.25">
      <c r="A709" s="1"/>
      <c r="B709" s="142"/>
      <c r="C709" s="79" t="s">
        <v>1017</v>
      </c>
      <c r="D709" s="79"/>
      <c r="E709" s="79"/>
      <c r="F709" s="79"/>
      <c r="G709" s="79"/>
      <c r="H709" s="79"/>
      <c r="I709" s="79"/>
      <c r="J709" s="79"/>
      <c r="K709" s="79"/>
      <c r="L709" s="79"/>
      <c r="M709" s="79"/>
      <c r="N709" s="79"/>
      <c r="O709" s="79"/>
      <c r="P709" s="79"/>
      <c r="Q709" s="79"/>
      <c r="R709" s="79"/>
      <c r="S709" s="79"/>
      <c r="T709" s="79"/>
      <c r="U709" s="79"/>
      <c r="V709" s="79"/>
      <c r="W709" s="79"/>
      <c r="X709" s="79"/>
      <c r="Y709" s="79"/>
      <c r="Z709" s="79"/>
      <c r="AA709" s="79"/>
      <c r="AB709" s="79"/>
      <c r="AC709" s="79"/>
      <c r="AD709" s="79"/>
      <c r="AE709" s="79"/>
      <c r="AF709" s="79"/>
      <c r="AG709" s="79"/>
      <c r="AH709" s="79"/>
      <c r="AI709" s="312"/>
      <c r="AJ709" s="166"/>
      <c r="AK709" s="166"/>
      <c r="AL709" s="166"/>
      <c r="AM709" s="166"/>
      <c r="AN709" s="166"/>
    </row>
    <row r="710" spans="1:40" s="1" customFormat="1" ht="20.25">
      <c r="A710" s="1"/>
      <c r="B710" s="79"/>
      <c r="C710" s="167" t="s">
        <v>97</v>
      </c>
      <c r="D710" s="167"/>
      <c r="E710" s="167"/>
      <c r="F710" s="167"/>
      <c r="G710" s="167"/>
      <c r="H710" s="167"/>
      <c r="I710" s="167"/>
      <c r="J710" s="167"/>
      <c r="K710" s="167"/>
      <c r="L710" s="167"/>
      <c r="M710" s="167"/>
      <c r="N710" s="167"/>
      <c r="O710" s="167"/>
      <c r="P710" s="167"/>
      <c r="Q710" s="167"/>
      <c r="R710" s="167"/>
      <c r="S710" s="167"/>
      <c r="T710" s="167"/>
      <c r="U710" s="167"/>
      <c r="V710" s="167" t="s">
        <v>964</v>
      </c>
      <c r="W710" s="167"/>
      <c r="X710" s="167"/>
      <c r="Y710" s="167"/>
      <c r="Z710" s="167"/>
      <c r="AA710" s="167"/>
      <c r="AB710" s="167"/>
      <c r="AC710" s="167"/>
      <c r="AD710" s="167"/>
      <c r="AE710" s="167"/>
      <c r="AF710" s="167"/>
      <c r="AG710" s="167"/>
      <c r="AH710" s="167"/>
      <c r="AI710" s="312"/>
      <c r="AJ710" s="166"/>
      <c r="AK710" s="166"/>
      <c r="AL710" s="166"/>
      <c r="AM710" s="166"/>
      <c r="AN710" s="166"/>
    </row>
    <row r="711" spans="1:40" s="1" customFormat="1" ht="19.5">
      <c r="A711" s="1"/>
      <c r="B711" s="79"/>
      <c r="C711" s="168"/>
      <c r="D711" s="180"/>
      <c r="E711" s="180"/>
      <c r="F711" s="180"/>
      <c r="G711" s="180"/>
      <c r="H711" s="180"/>
      <c r="I711" s="180"/>
      <c r="J711" s="180"/>
      <c r="K711" s="180"/>
      <c r="L711" s="180"/>
      <c r="M711" s="180"/>
      <c r="N711" s="180"/>
      <c r="O711" s="180"/>
      <c r="P711" s="180"/>
      <c r="Q711" s="180"/>
      <c r="R711" s="180"/>
      <c r="S711" s="180"/>
      <c r="T711" s="180"/>
      <c r="U711" s="180"/>
      <c r="V711" s="325"/>
      <c r="W711" s="325"/>
      <c r="X711" s="325"/>
      <c r="Y711" s="325"/>
      <c r="Z711" s="325"/>
      <c r="AA711" s="325"/>
      <c r="AB711" s="325"/>
      <c r="AC711" s="325"/>
      <c r="AD711" s="325"/>
      <c r="AE711" s="325"/>
      <c r="AF711" s="325"/>
      <c r="AG711" s="325"/>
      <c r="AH711" s="400"/>
      <c r="AI711" s="312"/>
      <c r="AJ711" s="166"/>
      <c r="AK711" s="166"/>
      <c r="AL711" s="166"/>
      <c r="AM711" s="166"/>
      <c r="AN711" s="166"/>
    </row>
    <row r="712" spans="1:40" s="1" customFormat="1" ht="20.25">
      <c r="A712" s="1"/>
      <c r="B712" s="79"/>
      <c r="C712" s="169"/>
      <c r="D712" s="181"/>
      <c r="E712" s="181"/>
      <c r="F712" s="181"/>
      <c r="G712" s="181"/>
      <c r="H712" s="181"/>
      <c r="I712" s="181"/>
      <c r="J712" s="181"/>
      <c r="K712" s="181"/>
      <c r="L712" s="181"/>
      <c r="M712" s="181"/>
      <c r="N712" s="181"/>
      <c r="O712" s="181"/>
      <c r="P712" s="181"/>
      <c r="Q712" s="181"/>
      <c r="R712" s="181"/>
      <c r="S712" s="181"/>
      <c r="T712" s="181"/>
      <c r="U712" s="181"/>
      <c r="V712" s="327"/>
      <c r="W712" s="327"/>
      <c r="X712" s="327"/>
      <c r="Y712" s="327"/>
      <c r="Z712" s="327"/>
      <c r="AA712" s="327"/>
      <c r="AB712" s="327"/>
      <c r="AC712" s="327"/>
      <c r="AD712" s="327"/>
      <c r="AE712" s="327"/>
      <c r="AF712" s="327"/>
      <c r="AG712" s="327"/>
      <c r="AH712" s="402"/>
      <c r="AI712" s="312"/>
      <c r="AJ712" s="166"/>
      <c r="AK712" s="166"/>
      <c r="AL712" s="166"/>
      <c r="AM712" s="166"/>
      <c r="AN712" s="166"/>
    </row>
    <row r="713" spans="1:40" s="1" customFormat="1" ht="19.5">
      <c r="A713" s="1"/>
      <c r="B713" s="79"/>
      <c r="C713" s="170" t="s">
        <v>359</v>
      </c>
      <c r="D713" s="170"/>
      <c r="E713" s="170"/>
      <c r="F713" s="170"/>
      <c r="G713" s="170"/>
      <c r="H713" s="170"/>
      <c r="I713" s="170"/>
      <c r="J713" s="170"/>
      <c r="K713" s="170"/>
      <c r="L713" s="170"/>
      <c r="M713" s="170"/>
      <c r="N713" s="170"/>
      <c r="O713" s="170"/>
      <c r="P713" s="170"/>
      <c r="Q713" s="170"/>
      <c r="R713" s="170"/>
      <c r="S713" s="170"/>
      <c r="T713" s="170"/>
      <c r="U713" s="170"/>
      <c r="V713" s="384">
        <f>SUM(V711:AH712)</f>
        <v>0</v>
      </c>
      <c r="W713" s="384"/>
      <c r="X713" s="384"/>
      <c r="Y713" s="384"/>
      <c r="Z713" s="384"/>
      <c r="AA713" s="384"/>
      <c r="AB713" s="384"/>
      <c r="AC713" s="384"/>
      <c r="AD713" s="384"/>
      <c r="AE713" s="384"/>
      <c r="AF713" s="384"/>
      <c r="AG713" s="384"/>
      <c r="AH713" s="384"/>
      <c r="AI713" s="312"/>
      <c r="AJ713" s="166"/>
      <c r="AK713" s="166"/>
      <c r="AL713" s="166"/>
      <c r="AM713" s="166"/>
      <c r="AN713" s="166"/>
    </row>
    <row r="714" spans="1:40" s="1" customFormat="1" ht="16.5" customHeight="1">
      <c r="A714" s="1"/>
      <c r="B714" s="79"/>
      <c r="C714" s="166"/>
      <c r="D714" s="166"/>
      <c r="E714" s="166"/>
      <c r="F714" s="166"/>
      <c r="G714" s="166"/>
      <c r="H714" s="166"/>
      <c r="I714" s="166"/>
      <c r="J714" s="166"/>
      <c r="K714" s="166"/>
      <c r="L714" s="166"/>
      <c r="M714" s="166"/>
      <c r="N714" s="166"/>
      <c r="O714" s="166"/>
      <c r="P714" s="166"/>
      <c r="Q714" s="166"/>
      <c r="R714" s="166"/>
      <c r="S714" s="166"/>
      <c r="T714" s="166"/>
      <c r="U714" s="166"/>
      <c r="V714" s="166"/>
      <c r="W714" s="166"/>
      <c r="X714" s="166"/>
      <c r="Y714" s="166"/>
      <c r="Z714" s="166"/>
      <c r="AA714" s="166"/>
      <c r="AB714" s="166"/>
      <c r="AC714" s="166"/>
      <c r="AD714" s="166"/>
      <c r="AE714" s="166"/>
      <c r="AF714" s="166"/>
      <c r="AG714" s="166"/>
      <c r="AH714" s="166"/>
      <c r="AI714" s="312"/>
      <c r="AJ714" s="166"/>
      <c r="AK714" s="166"/>
      <c r="AL714" s="166"/>
      <c r="AM714" s="166"/>
      <c r="AN714" s="166"/>
    </row>
    <row r="715" spans="1:40" s="1" customFormat="1" ht="20.25">
      <c r="A715" s="79" t="s">
        <v>744</v>
      </c>
      <c r="B715" s="79"/>
      <c r="C715" s="79"/>
      <c r="D715" s="79"/>
      <c r="E715" s="79"/>
      <c r="F715" s="79"/>
      <c r="G715" s="79"/>
      <c r="H715" s="79"/>
      <c r="I715" s="79"/>
      <c r="J715" s="79"/>
      <c r="K715" s="79"/>
      <c r="L715" s="79"/>
      <c r="M715" s="79"/>
      <c r="N715" s="79"/>
      <c r="O715" s="79"/>
      <c r="P715" s="79"/>
      <c r="Q715" s="79"/>
      <c r="R715" s="79"/>
      <c r="S715" s="79"/>
      <c r="T715" s="79"/>
      <c r="U715" s="79"/>
      <c r="V715" s="79"/>
      <c r="W715" s="79"/>
      <c r="X715" s="79"/>
      <c r="Y715" s="79"/>
      <c r="Z715" s="79"/>
      <c r="AA715" s="79"/>
      <c r="AB715" s="79"/>
      <c r="AC715" s="79"/>
      <c r="AD715" s="79"/>
      <c r="AE715" s="79"/>
      <c r="AF715" s="79"/>
      <c r="AG715" s="79"/>
      <c r="AH715" s="79"/>
      <c r="AI715" s="312"/>
      <c r="AJ715" s="166"/>
      <c r="AK715" s="166"/>
      <c r="AL715" s="166"/>
      <c r="AM715" s="166"/>
      <c r="AN715" s="166"/>
    </row>
    <row r="716" spans="1:40" s="1" customFormat="1" ht="21">
      <c r="A716" s="1"/>
      <c r="B716" s="79" t="s">
        <v>727</v>
      </c>
      <c r="C716" s="79"/>
      <c r="D716" s="79"/>
      <c r="E716" s="79"/>
      <c r="F716" s="79"/>
      <c r="G716" s="79"/>
      <c r="H716" s="79"/>
      <c r="I716" s="79"/>
      <c r="J716" s="79"/>
      <c r="K716" s="79"/>
      <c r="L716" s="79"/>
      <c r="M716" s="79"/>
      <c r="N716" s="79"/>
      <c r="O716" s="79"/>
      <c r="P716" s="79"/>
      <c r="Q716" s="79"/>
      <c r="R716" s="79"/>
      <c r="S716" s="79"/>
      <c r="T716" s="79"/>
      <c r="U716" s="79"/>
      <c r="V716" s="79"/>
      <c r="W716" s="79"/>
      <c r="X716" s="79"/>
      <c r="Y716" s="79"/>
      <c r="Z716" s="79"/>
      <c r="AA716" s="79"/>
      <c r="AB716" s="79"/>
      <c r="AC716" s="79"/>
      <c r="AD716" s="79"/>
      <c r="AE716" s="79"/>
      <c r="AF716" s="79"/>
      <c r="AG716" s="79"/>
      <c r="AH716" s="79"/>
      <c r="AI716" s="312"/>
      <c r="AJ716" s="294"/>
      <c r="AK716" s="313"/>
      <c r="AL716" s="313"/>
      <c r="AM716" s="313"/>
      <c r="AN716" s="353"/>
    </row>
    <row r="717" spans="1:40" s="1" customFormat="1" ht="20.25">
      <c r="A717" s="1"/>
      <c r="B717" s="142"/>
      <c r="C717" s="79" t="s">
        <v>1017</v>
      </c>
      <c r="D717" s="79"/>
      <c r="E717" s="79"/>
      <c r="F717" s="79"/>
      <c r="G717" s="79"/>
      <c r="H717" s="79"/>
      <c r="I717" s="79"/>
      <c r="J717" s="79"/>
      <c r="K717" s="79"/>
      <c r="L717" s="79"/>
      <c r="M717" s="79"/>
      <c r="N717" s="79"/>
      <c r="O717" s="79"/>
      <c r="P717" s="79"/>
      <c r="Q717" s="79"/>
      <c r="R717" s="79"/>
      <c r="S717" s="79"/>
      <c r="T717" s="79"/>
      <c r="U717" s="79"/>
      <c r="V717" s="79"/>
      <c r="W717" s="79"/>
      <c r="X717" s="79"/>
      <c r="Y717" s="79"/>
      <c r="Z717" s="79"/>
      <c r="AA717" s="79"/>
      <c r="AB717" s="79"/>
      <c r="AC717" s="79"/>
      <c r="AD717" s="79"/>
      <c r="AE717" s="79"/>
      <c r="AF717" s="79"/>
      <c r="AG717" s="79"/>
      <c r="AH717" s="79"/>
      <c r="AI717" s="312"/>
      <c r="AJ717" s="166"/>
      <c r="AK717" s="166"/>
      <c r="AL717" s="166"/>
      <c r="AM717" s="166"/>
      <c r="AN717" s="166"/>
    </row>
    <row r="718" spans="1:40" s="1" customFormat="1" ht="20.25">
      <c r="A718" s="1"/>
      <c r="B718" s="142"/>
      <c r="C718" s="167" t="s">
        <v>1019</v>
      </c>
      <c r="D718" s="167"/>
      <c r="E718" s="167"/>
      <c r="F718" s="167"/>
      <c r="G718" s="167"/>
      <c r="H718" s="167"/>
      <c r="I718" s="167" t="s">
        <v>97</v>
      </c>
      <c r="J718" s="167"/>
      <c r="K718" s="167"/>
      <c r="L718" s="167"/>
      <c r="M718" s="167"/>
      <c r="N718" s="167"/>
      <c r="O718" s="167"/>
      <c r="P718" s="167"/>
      <c r="Q718" s="167"/>
      <c r="R718" s="167"/>
      <c r="S718" s="167"/>
      <c r="T718" s="167"/>
      <c r="U718" s="167"/>
      <c r="V718" s="167"/>
      <c r="W718" s="167"/>
      <c r="X718" s="167"/>
      <c r="Y718" s="167"/>
      <c r="Z718" s="167"/>
      <c r="AA718" s="167"/>
      <c r="AB718" s="167" t="s">
        <v>964</v>
      </c>
      <c r="AC718" s="167"/>
      <c r="AD718" s="167"/>
      <c r="AE718" s="167"/>
      <c r="AF718" s="167"/>
      <c r="AG718" s="167"/>
      <c r="AH718" s="167"/>
      <c r="AI718" s="312"/>
      <c r="AJ718" s="166"/>
      <c r="AK718" s="166"/>
      <c r="AL718" s="166"/>
      <c r="AM718" s="166"/>
      <c r="AN718" s="166"/>
    </row>
    <row r="719" spans="1:40" s="1" customFormat="1" ht="19.5">
      <c r="A719" s="1"/>
      <c r="B719" s="142"/>
      <c r="C719" s="168"/>
      <c r="D719" s="180"/>
      <c r="E719" s="180"/>
      <c r="F719" s="180"/>
      <c r="G719" s="180"/>
      <c r="H719" s="180"/>
      <c r="I719" s="180"/>
      <c r="J719" s="180"/>
      <c r="K719" s="180"/>
      <c r="L719" s="180"/>
      <c r="M719" s="180"/>
      <c r="N719" s="180"/>
      <c r="O719" s="180"/>
      <c r="P719" s="180"/>
      <c r="Q719" s="180"/>
      <c r="R719" s="180"/>
      <c r="S719" s="180"/>
      <c r="T719" s="180"/>
      <c r="U719" s="180"/>
      <c r="V719" s="180"/>
      <c r="W719" s="180"/>
      <c r="X719" s="180"/>
      <c r="Y719" s="180"/>
      <c r="Z719" s="180"/>
      <c r="AA719" s="180"/>
      <c r="AB719" s="325"/>
      <c r="AC719" s="325"/>
      <c r="AD719" s="325"/>
      <c r="AE719" s="325"/>
      <c r="AF719" s="325"/>
      <c r="AG719" s="325"/>
      <c r="AH719" s="400"/>
      <c r="AI719" s="312"/>
      <c r="AJ719" s="166"/>
      <c r="AK719" s="166"/>
      <c r="AL719" s="166"/>
      <c r="AM719" s="166"/>
      <c r="AN719" s="166"/>
    </row>
    <row r="720" spans="1:40" s="1" customFormat="1" ht="19.5">
      <c r="A720" s="1"/>
      <c r="B720" s="142"/>
      <c r="C720" s="171"/>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c r="AA720" s="182"/>
      <c r="AB720" s="326"/>
      <c r="AC720" s="326"/>
      <c r="AD720" s="326"/>
      <c r="AE720" s="326"/>
      <c r="AF720" s="326"/>
      <c r="AG720" s="326"/>
      <c r="AH720" s="401"/>
      <c r="AI720" s="312"/>
      <c r="AJ720" s="166"/>
      <c r="AK720" s="166"/>
      <c r="AL720" s="166"/>
      <c r="AM720" s="166"/>
      <c r="AN720" s="166"/>
    </row>
    <row r="721" spans="1:40" s="1" customFormat="1" ht="19.5">
      <c r="A721" s="1"/>
      <c r="B721" s="142"/>
      <c r="C721" s="171"/>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c r="AA721" s="182"/>
      <c r="AB721" s="326"/>
      <c r="AC721" s="326"/>
      <c r="AD721" s="326"/>
      <c r="AE721" s="326"/>
      <c r="AF721" s="326"/>
      <c r="AG721" s="326"/>
      <c r="AH721" s="401"/>
      <c r="AI721" s="312"/>
      <c r="AJ721" s="166"/>
      <c r="AK721" s="166"/>
      <c r="AL721" s="166"/>
      <c r="AM721" s="166"/>
      <c r="AN721" s="166"/>
    </row>
    <row r="722" spans="1:40" s="1" customFormat="1" ht="19.5">
      <c r="A722" s="1"/>
      <c r="B722" s="142"/>
      <c r="C722" s="171"/>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c r="AA722" s="182"/>
      <c r="AB722" s="326"/>
      <c r="AC722" s="326"/>
      <c r="AD722" s="326"/>
      <c r="AE722" s="326"/>
      <c r="AF722" s="326"/>
      <c r="AG722" s="326"/>
      <c r="AH722" s="401"/>
      <c r="AI722" s="312"/>
      <c r="AJ722" s="166"/>
      <c r="AK722" s="166"/>
      <c r="AL722" s="166"/>
      <c r="AM722" s="166"/>
      <c r="AN722" s="166"/>
    </row>
    <row r="723" spans="1:40" s="1" customFormat="1" ht="19.5">
      <c r="A723" s="1"/>
      <c r="B723" s="142"/>
      <c r="C723" s="171"/>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c r="AA723" s="182"/>
      <c r="AB723" s="326"/>
      <c r="AC723" s="326"/>
      <c r="AD723" s="326"/>
      <c r="AE723" s="326"/>
      <c r="AF723" s="326"/>
      <c r="AG723" s="326"/>
      <c r="AH723" s="401"/>
      <c r="AI723" s="312"/>
      <c r="AJ723" s="166"/>
      <c r="AK723" s="166"/>
      <c r="AL723" s="166"/>
      <c r="AM723" s="166"/>
      <c r="AN723" s="166"/>
    </row>
    <row r="724" spans="1:40" s="1" customFormat="1" ht="19.5">
      <c r="A724" s="1"/>
      <c r="B724" s="142"/>
      <c r="C724" s="171"/>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c r="AA724" s="182"/>
      <c r="AB724" s="326"/>
      <c r="AC724" s="326"/>
      <c r="AD724" s="326"/>
      <c r="AE724" s="326"/>
      <c r="AF724" s="326"/>
      <c r="AG724" s="326"/>
      <c r="AH724" s="401"/>
      <c r="AI724" s="312"/>
      <c r="AJ724" s="166"/>
      <c r="AK724" s="166"/>
      <c r="AL724" s="166"/>
      <c r="AM724" s="166"/>
      <c r="AN724" s="166"/>
    </row>
    <row r="725" spans="1:40" s="1" customFormat="1" ht="19.5">
      <c r="A725" s="1"/>
      <c r="B725" s="142"/>
      <c r="C725" s="171"/>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c r="AA725" s="182"/>
      <c r="AB725" s="326"/>
      <c r="AC725" s="326"/>
      <c r="AD725" s="326"/>
      <c r="AE725" s="326"/>
      <c r="AF725" s="326"/>
      <c r="AG725" s="326"/>
      <c r="AH725" s="401"/>
      <c r="AI725" s="312"/>
      <c r="AJ725" s="166"/>
      <c r="AK725" s="166"/>
      <c r="AL725" s="166"/>
      <c r="AM725" s="166"/>
      <c r="AN725" s="166"/>
    </row>
    <row r="726" spans="1:40" s="1" customFormat="1" ht="20.25">
      <c r="A726" s="1"/>
      <c r="B726" s="142"/>
      <c r="C726" s="169"/>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c r="AB726" s="327"/>
      <c r="AC726" s="327"/>
      <c r="AD726" s="327"/>
      <c r="AE726" s="327"/>
      <c r="AF726" s="327"/>
      <c r="AG726" s="327"/>
      <c r="AH726" s="402"/>
      <c r="AI726" s="312"/>
      <c r="AJ726" s="166"/>
      <c r="AK726" s="166"/>
      <c r="AL726" s="166"/>
      <c r="AM726" s="166"/>
      <c r="AN726" s="166"/>
    </row>
    <row r="727" spans="1:40" s="1" customFormat="1" ht="19.5">
      <c r="A727" s="1"/>
      <c r="B727" s="79"/>
      <c r="C727" s="170" t="s">
        <v>993</v>
      </c>
      <c r="D727" s="170"/>
      <c r="E727" s="170"/>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384">
        <f>SUM(AB719:AH726)</f>
        <v>0</v>
      </c>
      <c r="AC727" s="384"/>
      <c r="AD727" s="384"/>
      <c r="AE727" s="384"/>
      <c r="AF727" s="384"/>
      <c r="AG727" s="384"/>
      <c r="AH727" s="384"/>
      <c r="AI727" s="312"/>
      <c r="AJ727" s="166"/>
      <c r="AK727" s="166"/>
      <c r="AL727" s="166"/>
      <c r="AM727" s="166"/>
      <c r="AN727" s="166"/>
    </row>
    <row r="728" spans="1:40" s="1" customFormat="1" ht="13.5" customHeight="1">
      <c r="A728" s="1"/>
      <c r="B728" s="79"/>
      <c r="C728" s="166"/>
      <c r="D728" s="166"/>
      <c r="E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c r="AA728" s="166"/>
      <c r="AB728" s="166"/>
      <c r="AC728" s="166"/>
      <c r="AD728" s="166"/>
      <c r="AE728" s="166"/>
      <c r="AF728" s="166"/>
      <c r="AG728" s="166"/>
      <c r="AH728" s="166"/>
      <c r="AI728" s="312"/>
      <c r="AJ728" s="166"/>
      <c r="AK728" s="166"/>
      <c r="AL728" s="166"/>
      <c r="AM728" s="166"/>
      <c r="AN728" s="166"/>
    </row>
    <row r="729" spans="1:40" s="1" customFormat="1" ht="19.5">
      <c r="A729" s="69" t="s">
        <v>421</v>
      </c>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1"/>
      <c r="AJ729" s="67"/>
      <c r="AK729" s="67"/>
      <c r="AL729" s="67"/>
      <c r="AM729" s="67"/>
      <c r="AN729" s="67"/>
    </row>
    <row r="730" spans="1:40" s="1" customFormat="1" ht="19.5">
      <c r="A730" s="1" t="s">
        <v>899</v>
      </c>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67"/>
      <c r="AK730" s="67"/>
      <c r="AL730" s="67"/>
      <c r="AM730" s="67"/>
      <c r="AN730" s="67"/>
    </row>
    <row r="731" spans="1:40" s="1" customFormat="1" ht="19.5">
      <c r="A731" s="1"/>
      <c r="B731" s="1" t="s">
        <v>222</v>
      </c>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270"/>
      <c r="AK731" s="285"/>
      <c r="AL731" s="285"/>
      <c r="AM731" s="285"/>
      <c r="AN731" s="328"/>
    </row>
    <row r="732" spans="1:40" s="1" customFormat="1">
      <c r="A732" s="1"/>
      <c r="B732" s="1" t="s">
        <v>615</v>
      </c>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455"/>
      <c r="AK732" s="496"/>
      <c r="AL732" s="496"/>
      <c r="AM732" s="496"/>
      <c r="AN732" s="532"/>
    </row>
    <row r="733" spans="1:40" s="1" customFormat="1" ht="19.5">
      <c r="A733" s="1"/>
      <c r="B733" s="1" t="s">
        <v>1009</v>
      </c>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271"/>
      <c r="AK733" s="286"/>
      <c r="AL733" s="286"/>
      <c r="AM733" s="286"/>
      <c r="AN733" s="329"/>
    </row>
    <row r="734" spans="1:40" s="1" customFormat="1" ht="19.5">
      <c r="A734" s="1"/>
      <c r="B734" s="1" t="s">
        <v>618</v>
      </c>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s="1" customFormat="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67"/>
      <c r="AK735" s="67"/>
      <c r="AL735" s="67"/>
      <c r="AM735" s="67"/>
      <c r="AN735" s="67"/>
    </row>
    <row r="736" spans="1:40" s="1" customFormat="1" ht="19.5">
      <c r="A736" s="1" t="s">
        <v>484</v>
      </c>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67"/>
      <c r="AK736" s="67"/>
      <c r="AL736" s="67"/>
      <c r="AM736" s="67"/>
      <c r="AN736" s="67"/>
    </row>
    <row r="737" spans="1:40" s="1" customFormat="1" ht="19.5">
      <c r="A737" s="1"/>
      <c r="B737" s="1" t="s">
        <v>684</v>
      </c>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453"/>
      <c r="AK737" s="494"/>
      <c r="AL737" s="494"/>
      <c r="AM737" s="494"/>
      <c r="AN737" s="530"/>
    </row>
    <row r="738" spans="1:40" s="1" customFormat="1">
      <c r="A738" s="1"/>
      <c r="B738" s="1" t="str">
        <f>"○"&amp;'表紙①'!B2&amp;DBCS('表紙①'!C2-1)&amp;"年度に取得物品等がある場合、固定資産の増が行われているか"</f>
        <v>○令和７年度に取得物品等がある場合、固定資産の増が行われているか</v>
      </c>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455"/>
      <c r="AK738" s="496"/>
      <c r="AL738" s="496"/>
      <c r="AM738" s="496"/>
      <c r="AN738" s="532"/>
    </row>
    <row r="739" spans="1:40" s="1" customFormat="1" ht="19.5">
      <c r="A739" s="1"/>
      <c r="B739" s="82" t="str">
        <f>"○"&amp;'表紙①'!B2&amp;DBCS('表紙①'!C2-1)&amp;"年度に廃棄（又は売却）物品等がある場合、固定資産の減、固定資産管理台帳からの削除が行われているか"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1"/>
      <c r="AJ739" s="271"/>
      <c r="AK739" s="286"/>
      <c r="AL739" s="286"/>
      <c r="AM739" s="286"/>
      <c r="AN739" s="329"/>
    </row>
    <row r="740" spans="1:40" s="1" customFormat="1" ht="20.25">
      <c r="A740" s="1"/>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1"/>
      <c r="AJ740" s="67"/>
      <c r="AK740" s="67"/>
      <c r="AL740" s="67"/>
      <c r="AM740" s="67"/>
      <c r="AN740" s="67"/>
    </row>
    <row r="741" spans="1:40" s="1" customFormat="1" ht="20.25">
      <c r="A741" s="1"/>
      <c r="B741" s="82" t="str">
        <f>"○"&amp;'表紙①'!B2&amp;DBCS('表紙①'!C2-1)&amp;"年度に廃棄（又は売却）物品等がある場合、事業活動計算書の「固定資産売却益」又は「固定資産売却損・処分損」が計上されているか"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1"/>
      <c r="AJ741" s="294"/>
      <c r="AK741" s="313"/>
      <c r="AL741" s="313"/>
      <c r="AM741" s="313"/>
      <c r="AN741" s="353"/>
    </row>
    <row r="742" spans="1:40" s="1" customFormat="1" ht="20.25">
      <c r="A742" s="1"/>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1"/>
      <c r="AJ742" s="67"/>
      <c r="AK742" s="67"/>
      <c r="AL742" s="67"/>
      <c r="AM742" s="67"/>
      <c r="AN742" s="67"/>
    </row>
    <row r="743" spans="1:40" s="1" customFormat="1" ht="20.25">
      <c r="A743" s="1"/>
      <c r="B743" s="1" t="s">
        <v>272</v>
      </c>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294"/>
      <c r="AK743" s="313"/>
      <c r="AL743" s="313"/>
      <c r="AM743" s="313"/>
      <c r="AN743" s="353"/>
    </row>
    <row r="744" spans="1:40" s="1" customFormat="1" ht="23.25" customHeight="1">
      <c r="A744" s="1"/>
      <c r="B744" s="1" t="str">
        <f>"※"&amp;'表紙①'!B2&amp;DBCS('表紙①'!C2-1)&amp;"年度所得物品については現物確認をすること"</f>
        <v>※令和７年度所得物品については現物確認をすること</v>
      </c>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67"/>
      <c r="AK744" s="67"/>
      <c r="AL744" s="67"/>
      <c r="AM744" s="67"/>
      <c r="AN744" s="67"/>
    </row>
    <row r="745" spans="1:40" s="1" customFormat="1" ht="23.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67"/>
      <c r="AK745" s="67"/>
      <c r="AL745" s="67"/>
      <c r="AM745" s="67"/>
      <c r="AN745" s="67"/>
    </row>
    <row r="746" spans="1:40" s="1" customFormat="1" ht="19.5">
      <c r="A746" s="1" t="s">
        <v>1043</v>
      </c>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67"/>
      <c r="AK746" s="67"/>
      <c r="AL746" s="67"/>
      <c r="AM746" s="67"/>
      <c r="AN746" s="67"/>
    </row>
    <row r="747" spans="1:40" s="1" customFormat="1" ht="20.25">
      <c r="A747" s="1"/>
      <c r="B747" s="1" t="s">
        <v>410</v>
      </c>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294"/>
      <c r="AK747" s="313"/>
      <c r="AL747" s="313"/>
      <c r="AM747" s="313"/>
      <c r="AN747" s="353"/>
    </row>
    <row r="748" spans="1:40" s="1" customFormat="1" ht="19.5" customHeight="1">
      <c r="A748" s="80" t="s">
        <v>855</v>
      </c>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1"/>
      <c r="AJ748" s="1"/>
      <c r="AK748" s="1"/>
      <c r="AL748" s="1"/>
      <c r="AM748" s="1"/>
      <c r="AN748" s="1"/>
    </row>
    <row r="749" spans="1:40" s="1" customFormat="1">
      <c r="A749" s="81"/>
      <c r="B749" s="81" t="s">
        <v>559</v>
      </c>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c r="AE749" s="81"/>
      <c r="AF749" s="81"/>
      <c r="AG749" s="81"/>
      <c r="AH749" s="81"/>
      <c r="AI749" s="1"/>
      <c r="AJ749" s="1"/>
      <c r="AK749" s="1"/>
      <c r="AL749" s="1"/>
      <c r="AM749" s="1"/>
      <c r="AN749" s="1"/>
    </row>
    <row r="750" spans="1:40" s="1" customFormat="1" ht="18.75" customHeight="1">
      <c r="A750" s="81"/>
      <c r="B750" s="81"/>
      <c r="C750" s="172"/>
      <c r="D750" s="183"/>
      <c r="E750" s="183"/>
      <c r="F750" s="183"/>
      <c r="G750" s="183"/>
      <c r="H750" s="183"/>
      <c r="I750" s="183"/>
      <c r="J750" s="183"/>
      <c r="K750" s="183"/>
      <c r="L750" s="183"/>
      <c r="M750" s="183"/>
      <c r="N750" s="183"/>
      <c r="O750" s="183"/>
      <c r="P750" s="183"/>
      <c r="Q750" s="183"/>
      <c r="R750" s="183"/>
      <c r="S750" s="183"/>
      <c r="T750" s="183"/>
      <c r="U750" s="183"/>
      <c r="V750" s="183"/>
      <c r="W750" s="183"/>
      <c r="X750" s="183"/>
      <c r="Y750" s="183"/>
      <c r="Z750" s="183"/>
      <c r="AA750" s="183"/>
      <c r="AB750" s="183"/>
      <c r="AC750" s="183"/>
      <c r="AD750" s="183"/>
      <c r="AE750" s="183"/>
      <c r="AF750" s="183"/>
      <c r="AG750" s="183"/>
      <c r="AH750" s="183"/>
      <c r="AI750" s="183"/>
      <c r="AJ750" s="183"/>
      <c r="AK750" s="183"/>
      <c r="AL750" s="183"/>
      <c r="AM750" s="183"/>
      <c r="AN750" s="564"/>
    </row>
    <row r="751" spans="1:40" s="1" customFormat="1" ht="18.75" customHeight="1">
      <c r="A751" s="81"/>
      <c r="B751" s="81"/>
      <c r="C751" s="173"/>
      <c r="D751" s="184"/>
      <c r="E751" s="184"/>
      <c r="F751" s="184"/>
      <c r="G751" s="184"/>
      <c r="H751" s="184"/>
      <c r="I751" s="184"/>
      <c r="J751" s="184"/>
      <c r="K751" s="184"/>
      <c r="L751" s="184"/>
      <c r="M751" s="184"/>
      <c r="N751" s="184"/>
      <c r="O751" s="184"/>
      <c r="P751" s="184"/>
      <c r="Q751" s="184"/>
      <c r="R751" s="184"/>
      <c r="S751" s="184"/>
      <c r="T751" s="184"/>
      <c r="U751" s="184"/>
      <c r="V751" s="184"/>
      <c r="W751" s="184"/>
      <c r="X751" s="184"/>
      <c r="Y751" s="184"/>
      <c r="Z751" s="184"/>
      <c r="AA751" s="184"/>
      <c r="AB751" s="184"/>
      <c r="AC751" s="184"/>
      <c r="AD751" s="184"/>
      <c r="AE751" s="184"/>
      <c r="AF751" s="184"/>
      <c r="AG751" s="184"/>
      <c r="AH751" s="184"/>
      <c r="AI751" s="184"/>
      <c r="AJ751" s="184"/>
      <c r="AK751" s="184"/>
      <c r="AL751" s="184"/>
      <c r="AM751" s="184"/>
      <c r="AN751" s="565"/>
    </row>
    <row r="752" spans="1:40" s="1" customFormat="1" ht="18.75" customHeight="1">
      <c r="A752" s="81"/>
      <c r="B752" s="81"/>
      <c r="C752" s="174"/>
      <c r="D752" s="174"/>
      <c r="E752" s="174"/>
      <c r="F752" s="174"/>
      <c r="G752" s="174"/>
      <c r="H752" s="174"/>
      <c r="I752" s="174"/>
      <c r="J752" s="174"/>
      <c r="K752" s="174"/>
      <c r="L752" s="174"/>
      <c r="M752" s="174"/>
      <c r="N752" s="174"/>
      <c r="O752" s="174"/>
      <c r="P752" s="174"/>
      <c r="Q752" s="174"/>
      <c r="R752" s="174"/>
      <c r="S752" s="174"/>
      <c r="T752" s="174"/>
      <c r="U752" s="174"/>
      <c r="V752" s="174"/>
      <c r="W752" s="174"/>
      <c r="X752" s="174"/>
      <c r="Y752" s="174"/>
      <c r="Z752" s="174"/>
      <c r="AA752" s="174"/>
      <c r="AB752" s="174"/>
      <c r="AC752" s="174"/>
      <c r="AD752" s="174"/>
      <c r="AE752" s="174"/>
      <c r="AF752" s="174"/>
      <c r="AG752" s="174"/>
      <c r="AH752" s="174"/>
      <c r="AI752" s="174"/>
      <c r="AJ752" s="174"/>
      <c r="AK752" s="174"/>
      <c r="AL752" s="174"/>
      <c r="AM752" s="174"/>
      <c r="AN752" s="174"/>
    </row>
    <row r="753" spans="1:40" s="1" customFormat="1" ht="19.5">
      <c r="A753" s="1" t="s">
        <v>1044</v>
      </c>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67"/>
      <c r="AK753" s="67"/>
      <c r="AL753" s="67"/>
      <c r="AM753" s="67"/>
      <c r="AN753" s="67"/>
    </row>
    <row r="754" spans="1:40" s="1" customFormat="1" ht="20.25">
      <c r="A754" s="1"/>
      <c r="B754" s="1" t="s">
        <v>549</v>
      </c>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294"/>
      <c r="AK754" s="313"/>
      <c r="AL754" s="313"/>
      <c r="AM754" s="313"/>
      <c r="AN754" s="353"/>
    </row>
    <row r="755" spans="1:40" s="1" customFormat="1" ht="19.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67"/>
      <c r="AK755" s="67"/>
      <c r="AL755" s="67"/>
      <c r="AM755" s="67"/>
      <c r="AN755" s="67"/>
    </row>
    <row r="756" spans="1:40" s="1" customFormat="1" ht="19.5">
      <c r="A756" s="76" t="s">
        <v>900</v>
      </c>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c r="AA756" s="76"/>
      <c r="AB756" s="76"/>
      <c r="AC756" s="76"/>
      <c r="AD756" s="76"/>
      <c r="AE756" s="76"/>
      <c r="AF756" s="76"/>
      <c r="AG756" s="76"/>
      <c r="AH756" s="76"/>
      <c r="AI756" s="1"/>
      <c r="AJ756" s="67"/>
      <c r="AK756" s="67"/>
      <c r="AL756" s="67"/>
      <c r="AM756" s="67"/>
      <c r="AN756" s="67"/>
    </row>
    <row r="757" spans="1:40" s="1" customFormat="1" ht="20.25">
      <c r="A757" s="1"/>
      <c r="B757" s="1" t="s">
        <v>1010</v>
      </c>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294"/>
      <c r="AK757" s="313"/>
      <c r="AL757" s="313"/>
      <c r="AM757" s="313"/>
      <c r="AN757" s="353"/>
    </row>
    <row r="758" spans="1:40" s="1" customFormat="1" ht="20.25">
      <c r="A758" s="1"/>
      <c r="B758" s="1" t="s">
        <v>1011</v>
      </c>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67"/>
      <c r="AK758" s="67"/>
      <c r="AL758" s="67"/>
      <c r="AM758" s="67"/>
      <c r="AN758" s="67"/>
    </row>
    <row r="759" spans="1:40" s="1" customFormat="1" ht="19.5">
      <c r="A759" s="1"/>
      <c r="B759" s="1" t="s">
        <v>294</v>
      </c>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453"/>
      <c r="AK759" s="494"/>
      <c r="AL759" s="494"/>
      <c r="AM759" s="494"/>
      <c r="AN759" s="530"/>
    </row>
    <row r="760" spans="1:40" s="1" customFormat="1">
      <c r="A760" s="1"/>
      <c r="B760" s="1" t="s">
        <v>1057</v>
      </c>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455"/>
      <c r="AK760" s="496"/>
      <c r="AL760" s="496"/>
      <c r="AM760" s="496"/>
      <c r="AN760" s="532"/>
    </row>
    <row r="761" spans="1:40" s="1" customFormat="1">
      <c r="A761" s="1"/>
      <c r="B761" s="1" t="s">
        <v>819</v>
      </c>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455"/>
      <c r="AK761" s="496"/>
      <c r="AL761" s="496"/>
      <c r="AM761" s="496"/>
      <c r="AN761" s="532"/>
    </row>
    <row r="762" spans="1:40" s="1" customFormat="1">
      <c r="A762" s="1"/>
      <c r="B762" s="1" t="s">
        <v>620</v>
      </c>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455"/>
      <c r="AK762" s="496"/>
      <c r="AL762" s="496"/>
      <c r="AM762" s="496"/>
      <c r="AN762" s="532"/>
    </row>
    <row r="763" spans="1:40" s="1" customFormat="1">
      <c r="A763" s="1"/>
      <c r="B763" s="1" t="s">
        <v>401</v>
      </c>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455"/>
      <c r="AK763" s="496"/>
      <c r="AL763" s="496"/>
      <c r="AM763" s="496"/>
      <c r="AN763" s="532"/>
    </row>
    <row r="764" spans="1:40" s="1" customFormat="1" ht="19.5">
      <c r="A764" s="1"/>
      <c r="B764" s="1" t="s">
        <v>760</v>
      </c>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271"/>
      <c r="AK764" s="286"/>
      <c r="AL764" s="286"/>
      <c r="AM764" s="286"/>
      <c r="AN764" s="329"/>
    </row>
    <row r="765" spans="1:40" s="1" customFormat="1" ht="9.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67"/>
      <c r="AK765" s="67"/>
      <c r="AL765" s="67"/>
      <c r="AM765" s="67"/>
      <c r="AN765" s="67"/>
    </row>
    <row r="766" spans="1:40" s="1" customFormat="1" ht="8.25" customHeight="1">
      <c r="A766" s="1"/>
      <c r="B766" s="1"/>
      <c r="C766" s="1"/>
      <c r="D766" s="1"/>
      <c r="E766" s="1"/>
      <c r="F766" s="1"/>
      <c r="G766" s="67"/>
      <c r="H766" s="67"/>
      <c r="I766" s="67"/>
      <c r="J766" s="67"/>
      <c r="K766" s="67"/>
      <c r="L766" s="1"/>
      <c r="M766" s="1"/>
      <c r="N766" s="1"/>
      <c r="O766" s="1"/>
      <c r="P766" s="1"/>
      <c r="Q766" s="1"/>
      <c r="R766" s="1"/>
      <c r="S766" s="67"/>
      <c r="T766" s="67"/>
      <c r="U766" s="67"/>
      <c r="V766" s="67"/>
      <c r="W766" s="67"/>
      <c r="X766" s="1"/>
      <c r="Y766" s="67"/>
      <c r="Z766" s="67"/>
      <c r="AA766" s="67"/>
      <c r="AB766" s="67"/>
      <c r="AC766" s="67"/>
      <c r="AD766" s="67"/>
      <c r="AE766" s="67"/>
      <c r="AF766" s="67"/>
      <c r="AG766" s="67"/>
      <c r="AH766" s="67"/>
      <c r="AI766" s="67"/>
      <c r="AJ766" s="67"/>
      <c r="AK766" s="67"/>
      <c r="AL766" s="67"/>
      <c r="AM766" s="67"/>
      <c r="AN766" s="67"/>
    </row>
    <row r="767" spans="1:40" s="1" customFormat="1" ht="19.5">
      <c r="A767" s="76" t="s">
        <v>901</v>
      </c>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c r="AA767" s="76"/>
      <c r="AB767" s="76"/>
      <c r="AC767" s="76"/>
      <c r="AD767" s="76"/>
      <c r="AE767" s="76"/>
      <c r="AF767" s="76"/>
      <c r="AG767" s="76"/>
      <c r="AH767" s="76"/>
      <c r="AI767" s="1"/>
      <c r="AJ767" s="67"/>
      <c r="AK767" s="67"/>
      <c r="AL767" s="67"/>
      <c r="AM767" s="67"/>
      <c r="AN767" s="67"/>
    </row>
    <row r="768" spans="1:40" s="1" customFormat="1" ht="19.5">
      <c r="A768" s="1"/>
      <c r="B768" s="1" t="s">
        <v>19</v>
      </c>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453"/>
      <c r="AK768" s="494"/>
      <c r="AL768" s="494"/>
      <c r="AM768" s="494"/>
      <c r="AN768" s="530"/>
    </row>
    <row r="769" spans="1:40" s="1" customFormat="1" ht="19.5">
      <c r="A769" s="1"/>
      <c r="B769" s="82" t="s">
        <v>1004</v>
      </c>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1"/>
      <c r="AJ769" s="464"/>
      <c r="AK769" s="500"/>
      <c r="AL769" s="500"/>
      <c r="AM769" s="500"/>
      <c r="AN769" s="536"/>
    </row>
    <row r="770" spans="1:40" s="1" customFormat="1" ht="20.25">
      <c r="A770" s="1"/>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1"/>
      <c r="AJ770" s="67"/>
      <c r="AK770" s="67"/>
      <c r="AL770" s="67"/>
      <c r="AM770" s="67"/>
      <c r="AN770" s="67"/>
    </row>
    <row r="771" spans="1:40" s="1" customFormat="1" ht="20.25">
      <c r="A771" s="1"/>
      <c r="B771" s="82" t="s">
        <v>1012</v>
      </c>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1"/>
      <c r="AJ771" s="294"/>
      <c r="AK771" s="313"/>
      <c r="AL771" s="313"/>
      <c r="AM771" s="313"/>
      <c r="AN771" s="353"/>
    </row>
    <row r="772" spans="1:40" s="1" customFormat="1" ht="19.5">
      <c r="A772" s="1"/>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1"/>
      <c r="AJ772" s="67"/>
      <c r="AK772" s="67"/>
      <c r="AL772" s="67"/>
      <c r="AM772" s="67"/>
      <c r="AN772" s="150"/>
    </row>
    <row r="773" spans="1:40" s="1" customFormat="1" ht="18.75" customHeight="1">
      <c r="A773" s="1"/>
      <c r="B773" s="1" t="s">
        <v>149</v>
      </c>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67"/>
      <c r="AK773" s="67"/>
      <c r="AL773" s="67"/>
      <c r="AM773" s="67"/>
      <c r="AN773" s="67"/>
    </row>
    <row r="774" spans="1:40" s="1" customFormat="1" ht="20.25">
      <c r="A774" s="1"/>
      <c r="B774" s="73" t="s">
        <v>936</v>
      </c>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73"/>
      <c r="AB774" s="73"/>
      <c r="AC774" s="73"/>
      <c r="AD774" s="73"/>
      <c r="AE774" s="73"/>
      <c r="AF774" s="73"/>
      <c r="AG774" s="73"/>
      <c r="AH774" s="73"/>
      <c r="AI774" s="1"/>
      <c r="AJ774" s="294"/>
      <c r="AK774" s="313"/>
      <c r="AL774" s="313"/>
      <c r="AM774" s="313"/>
      <c r="AN774" s="353"/>
    </row>
    <row r="775" spans="1:40" s="1" customFormat="1" ht="19.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67"/>
      <c r="AK775" s="67"/>
      <c r="AL775" s="67"/>
      <c r="AM775" s="67"/>
      <c r="AN775" s="67"/>
    </row>
    <row r="776" spans="1:40" s="1" customFormat="1">
      <c r="A776" s="76" t="s">
        <v>160</v>
      </c>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c r="AA776" s="76"/>
      <c r="AB776" s="76"/>
      <c r="AC776" s="76"/>
      <c r="AD776" s="76"/>
      <c r="AE776" s="76"/>
      <c r="AF776" s="76"/>
      <c r="AG776" s="76"/>
      <c r="AH776" s="76"/>
      <c r="AI776" s="1"/>
      <c r="AJ776" s="67"/>
      <c r="AK776" s="67"/>
      <c r="AL776" s="67"/>
      <c r="AM776" s="67"/>
      <c r="AN776" s="67"/>
    </row>
    <row r="777" spans="1:40" s="1" customFormat="1" ht="19.5">
      <c r="A777" s="76" t="s">
        <v>436</v>
      </c>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c r="AA777" s="76"/>
      <c r="AB777" s="76"/>
      <c r="AC777" s="76"/>
      <c r="AD777" s="76"/>
      <c r="AE777" s="76"/>
      <c r="AF777" s="76"/>
      <c r="AG777" s="76"/>
      <c r="AH777" s="76"/>
      <c r="AI777" s="1"/>
      <c r="AJ777" s="67"/>
      <c r="AK777" s="67"/>
      <c r="AL777" s="67"/>
      <c r="AM777" s="67"/>
      <c r="AN777" s="67"/>
    </row>
    <row r="778" spans="1:40" s="1" customFormat="1" ht="18.75" customHeight="1">
      <c r="A778" s="1"/>
      <c r="B778" s="1" t="s">
        <v>505</v>
      </c>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294"/>
      <c r="AK778" s="313"/>
      <c r="AL778" s="313"/>
      <c r="AM778" s="313"/>
      <c r="AN778" s="353"/>
    </row>
    <row r="779" spans="1:40" s="1" customFormat="1" ht="19.5">
      <c r="A779" s="1"/>
      <c r="B779" s="103" t="s">
        <v>356</v>
      </c>
      <c r="C779" s="103"/>
      <c r="D779" s="103"/>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c r="AD779" s="103"/>
      <c r="AE779" s="103"/>
      <c r="AF779" s="103"/>
      <c r="AG779" s="103"/>
      <c r="AH779" s="103"/>
      <c r="AI779" s="103"/>
      <c r="AJ779" s="103"/>
      <c r="AK779" s="103"/>
      <c r="AL779" s="103"/>
      <c r="AM779" s="103"/>
      <c r="AN779" s="103"/>
    </row>
    <row r="780" spans="1:40" s="1" customFormat="1" ht="19.5">
      <c r="A780" s="1"/>
      <c r="B780" s="105" t="s">
        <v>402</v>
      </c>
      <c r="C780" s="150"/>
      <c r="D780" s="150"/>
      <c r="E780" s="150"/>
      <c r="F780" s="150"/>
      <c r="G780" s="150"/>
      <c r="H780" s="150"/>
      <c r="I780" s="150"/>
      <c r="J780" s="150"/>
      <c r="K780" s="186"/>
      <c r="L780" s="105" t="s">
        <v>314</v>
      </c>
      <c r="M780" s="150"/>
      <c r="N780" s="150"/>
      <c r="O780" s="150"/>
      <c r="P780" s="150"/>
      <c r="Q780" s="150"/>
      <c r="R780" s="150"/>
      <c r="S780" s="150"/>
      <c r="T780" s="186"/>
      <c r="U780" s="105" t="s">
        <v>200</v>
      </c>
      <c r="V780" s="150"/>
      <c r="W780" s="150"/>
      <c r="X780" s="150"/>
      <c r="Y780" s="150"/>
      <c r="Z780" s="150"/>
      <c r="AA780" s="150"/>
      <c r="AB780" s="150"/>
      <c r="AC780" s="150"/>
      <c r="AD780" s="150"/>
      <c r="AE780" s="150"/>
      <c r="AF780" s="150"/>
      <c r="AG780" s="150"/>
      <c r="AH780" s="150"/>
      <c r="AI780" s="150"/>
      <c r="AJ780" s="150"/>
      <c r="AK780" s="150"/>
      <c r="AL780" s="150"/>
      <c r="AM780" s="150"/>
      <c r="AN780" s="186"/>
    </row>
    <row r="781" spans="1:40" s="1" customFormat="1" ht="39.950000000000003" customHeight="1">
      <c r="A781" s="1"/>
      <c r="B781" s="143"/>
      <c r="C781" s="175"/>
      <c r="D781" s="175"/>
      <c r="E781" s="175"/>
      <c r="F781" s="175"/>
      <c r="G781" s="175"/>
      <c r="H781" s="175"/>
      <c r="I781" s="175"/>
      <c r="J781" s="175"/>
      <c r="K781" s="175"/>
      <c r="L781" s="176"/>
      <c r="M781" s="176"/>
      <c r="N781" s="176"/>
      <c r="O781" s="176"/>
      <c r="P781" s="176"/>
      <c r="Q781" s="176"/>
      <c r="R781" s="176"/>
      <c r="S781" s="176"/>
      <c r="T781" s="176"/>
      <c r="U781" s="373"/>
      <c r="V781" s="210"/>
      <c r="W781" s="210"/>
      <c r="X781" s="210"/>
      <c r="Y781" s="210"/>
      <c r="Z781" s="210"/>
      <c r="AA781" s="210"/>
      <c r="AB781" s="210"/>
      <c r="AC781" s="210"/>
      <c r="AD781" s="210"/>
      <c r="AE781" s="210"/>
      <c r="AF781" s="210"/>
      <c r="AG781" s="210"/>
      <c r="AH781" s="210"/>
      <c r="AI781" s="210"/>
      <c r="AJ781" s="210"/>
      <c r="AK781" s="210"/>
      <c r="AL781" s="210"/>
      <c r="AM781" s="210"/>
      <c r="AN781" s="385"/>
    </row>
    <row r="782" spans="1:40" s="1" customFormat="1" ht="20.25">
      <c r="A782" s="1"/>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451"/>
      <c r="AN782" s="451"/>
    </row>
    <row r="783" spans="1:40" s="1" customFormat="1" ht="20.25">
      <c r="A783" s="1"/>
      <c r="B783" s="1" t="s">
        <v>953</v>
      </c>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294"/>
      <c r="AK783" s="313"/>
      <c r="AL783" s="313"/>
      <c r="AM783" s="313"/>
      <c r="AN783" s="353"/>
    </row>
    <row r="784" spans="1:40" s="1" customFormat="1" ht="19.5">
      <c r="A784" s="1"/>
      <c r="B784" s="103" t="s">
        <v>356</v>
      </c>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c r="AD784" s="103"/>
      <c r="AE784" s="103"/>
      <c r="AF784" s="103"/>
      <c r="AG784" s="103"/>
      <c r="AH784" s="103"/>
      <c r="AI784" s="103"/>
      <c r="AJ784" s="103"/>
      <c r="AK784" s="103"/>
      <c r="AL784" s="103"/>
      <c r="AM784" s="103"/>
      <c r="AN784" s="103"/>
    </row>
    <row r="785" spans="1:40" s="1" customFormat="1" ht="19.5">
      <c r="A785" s="1"/>
      <c r="B785" s="105" t="s">
        <v>402</v>
      </c>
      <c r="C785" s="150"/>
      <c r="D785" s="150"/>
      <c r="E785" s="150"/>
      <c r="F785" s="150"/>
      <c r="G785" s="150"/>
      <c r="H785" s="150"/>
      <c r="I785" s="150"/>
      <c r="J785" s="150"/>
      <c r="K785" s="186"/>
      <c r="L785" s="105" t="s">
        <v>314</v>
      </c>
      <c r="M785" s="150"/>
      <c r="N785" s="150"/>
      <c r="O785" s="150"/>
      <c r="P785" s="150"/>
      <c r="Q785" s="150"/>
      <c r="R785" s="150"/>
      <c r="S785" s="150"/>
      <c r="T785" s="186"/>
      <c r="U785" s="105" t="s">
        <v>200</v>
      </c>
      <c r="V785" s="150"/>
      <c r="W785" s="150"/>
      <c r="X785" s="150"/>
      <c r="Y785" s="150"/>
      <c r="Z785" s="150"/>
      <c r="AA785" s="150"/>
      <c r="AB785" s="150"/>
      <c r="AC785" s="150"/>
      <c r="AD785" s="150"/>
      <c r="AE785" s="150"/>
      <c r="AF785" s="150"/>
      <c r="AG785" s="150"/>
      <c r="AH785" s="150"/>
      <c r="AI785" s="150"/>
      <c r="AJ785" s="150"/>
      <c r="AK785" s="150"/>
      <c r="AL785" s="150"/>
      <c r="AM785" s="150"/>
      <c r="AN785" s="186"/>
    </row>
    <row r="786" spans="1:40" s="1" customFormat="1" ht="39.950000000000003" customHeight="1">
      <c r="A786" s="1"/>
      <c r="B786" s="143"/>
      <c r="C786" s="175"/>
      <c r="D786" s="175"/>
      <c r="E786" s="175"/>
      <c r="F786" s="175"/>
      <c r="G786" s="175"/>
      <c r="H786" s="175"/>
      <c r="I786" s="175"/>
      <c r="J786" s="175"/>
      <c r="K786" s="175"/>
      <c r="L786" s="176"/>
      <c r="M786" s="176"/>
      <c r="N786" s="176"/>
      <c r="O786" s="176"/>
      <c r="P786" s="176"/>
      <c r="Q786" s="176"/>
      <c r="R786" s="176"/>
      <c r="S786" s="176"/>
      <c r="T786" s="176"/>
      <c r="U786" s="373"/>
      <c r="V786" s="210"/>
      <c r="W786" s="210"/>
      <c r="X786" s="210"/>
      <c r="Y786" s="210"/>
      <c r="Z786" s="210"/>
      <c r="AA786" s="210"/>
      <c r="AB786" s="210"/>
      <c r="AC786" s="210"/>
      <c r="AD786" s="210"/>
      <c r="AE786" s="210"/>
      <c r="AF786" s="210"/>
      <c r="AG786" s="210"/>
      <c r="AH786" s="210"/>
      <c r="AI786" s="210"/>
      <c r="AJ786" s="210"/>
      <c r="AK786" s="210"/>
      <c r="AL786" s="210"/>
      <c r="AM786" s="210"/>
      <c r="AN786" s="385"/>
    </row>
    <row r="787" spans="1:40" s="1" customFormat="1" ht="19.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67"/>
      <c r="AK787" s="67"/>
      <c r="AL787" s="67"/>
      <c r="AM787" s="67"/>
      <c r="AN787" s="67"/>
    </row>
    <row r="788" spans="1:40" s="1" customFormat="1" ht="19.5">
      <c r="A788" s="76" t="s">
        <v>702</v>
      </c>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c r="AA788" s="76"/>
      <c r="AB788" s="76"/>
      <c r="AC788" s="76"/>
      <c r="AD788" s="76"/>
      <c r="AE788" s="76"/>
      <c r="AF788" s="76"/>
      <c r="AG788" s="76"/>
      <c r="AH788" s="76"/>
      <c r="AI788" s="67"/>
      <c r="AJ788" s="67"/>
      <c r="AK788" s="67"/>
      <c r="AL788" s="67"/>
      <c r="AM788" s="67"/>
      <c r="AN788" s="67"/>
    </row>
    <row r="789" spans="1:40" s="1" customFormat="1" ht="19.5">
      <c r="A789" s="1"/>
      <c r="B789" s="1" t="s">
        <v>50</v>
      </c>
      <c r="C789" s="1"/>
      <c r="D789" s="1"/>
      <c r="E789" s="1"/>
      <c r="F789" s="1"/>
      <c r="G789" s="1"/>
      <c r="H789" s="1"/>
      <c r="I789" s="1"/>
      <c r="J789" s="1"/>
      <c r="K789" s="1"/>
      <c r="L789" s="1"/>
      <c r="M789" s="1"/>
      <c r="N789" s="1"/>
      <c r="O789" s="1"/>
      <c r="P789" s="1"/>
      <c r="Q789" s="1"/>
      <c r="R789" s="1"/>
      <c r="S789" s="1"/>
      <c r="T789" s="70"/>
      <c r="U789" s="226"/>
      <c r="V789" s="240"/>
      <c r="W789" s="240"/>
      <c r="X789" s="246"/>
      <c r="Y789" s="301" t="s">
        <v>709</v>
      </c>
      <c r="Z789" s="83"/>
      <c r="AA789" s="83"/>
      <c r="AB789" s="83"/>
      <c r="AC789" s="83"/>
      <c r="AD789" s="83"/>
      <c r="AE789" s="83"/>
      <c r="AF789" s="188"/>
      <c r="AG789" s="427"/>
      <c r="AH789" s="440"/>
      <c r="AI789" s="440"/>
      <c r="AJ789" s="440"/>
      <c r="AK789" s="440"/>
      <c r="AL789" s="440"/>
      <c r="AM789" s="522"/>
      <c r="AN789" s="67" t="s">
        <v>608</v>
      </c>
    </row>
    <row r="790" spans="1:40" s="1" customFormat="1">
      <c r="A790" s="1"/>
      <c r="B790" s="1" t="s">
        <v>970</v>
      </c>
      <c r="C790" s="1"/>
      <c r="D790" s="1"/>
      <c r="E790" s="1"/>
      <c r="F790" s="1"/>
      <c r="G790" s="1"/>
      <c r="H790" s="1"/>
      <c r="I790" s="1"/>
      <c r="J790" s="1"/>
      <c r="K790" s="1"/>
      <c r="L790" s="1"/>
      <c r="M790" s="1"/>
      <c r="N790" s="1"/>
      <c r="O790" s="1"/>
      <c r="P790" s="1"/>
      <c r="Q790" s="1"/>
      <c r="R790" s="1"/>
      <c r="S790" s="1"/>
      <c r="T790" s="70"/>
      <c r="U790" s="354"/>
      <c r="V790" s="162"/>
      <c r="W790" s="162"/>
      <c r="X790" s="367"/>
      <c r="Y790" s="301" t="s">
        <v>709</v>
      </c>
      <c r="Z790" s="83"/>
      <c r="AA790" s="83"/>
      <c r="AB790" s="83"/>
      <c r="AC790" s="83"/>
      <c r="AD790" s="83"/>
      <c r="AE790" s="83"/>
      <c r="AF790" s="188"/>
      <c r="AG790" s="428"/>
      <c r="AH790" s="441"/>
      <c r="AI790" s="441"/>
      <c r="AJ790" s="441"/>
      <c r="AK790" s="441"/>
      <c r="AL790" s="441"/>
      <c r="AM790" s="523"/>
      <c r="AN790" s="67" t="s">
        <v>608</v>
      </c>
    </row>
    <row r="791" spans="1:40" s="1" customFormat="1">
      <c r="A791" s="1"/>
      <c r="B791" s="1" t="s">
        <v>203</v>
      </c>
      <c r="C791" s="1"/>
      <c r="D791" s="1"/>
      <c r="E791" s="1"/>
      <c r="F791" s="1"/>
      <c r="G791" s="1"/>
      <c r="H791" s="1"/>
      <c r="I791" s="1"/>
      <c r="J791" s="1"/>
      <c r="K791" s="1"/>
      <c r="L791" s="1"/>
      <c r="M791" s="1"/>
      <c r="N791" s="1"/>
      <c r="O791" s="1"/>
      <c r="P791" s="1"/>
      <c r="Q791" s="1"/>
      <c r="R791" s="1"/>
      <c r="S791" s="1"/>
      <c r="T791" s="70"/>
      <c r="U791" s="354"/>
      <c r="V791" s="162"/>
      <c r="W791" s="162"/>
      <c r="X791" s="367"/>
      <c r="Y791" s="301" t="s">
        <v>709</v>
      </c>
      <c r="Z791" s="83"/>
      <c r="AA791" s="83"/>
      <c r="AB791" s="83"/>
      <c r="AC791" s="83"/>
      <c r="AD791" s="83"/>
      <c r="AE791" s="83"/>
      <c r="AF791" s="188"/>
      <c r="AG791" s="428"/>
      <c r="AH791" s="441"/>
      <c r="AI791" s="441"/>
      <c r="AJ791" s="441"/>
      <c r="AK791" s="441"/>
      <c r="AL791" s="441"/>
      <c r="AM791" s="523"/>
      <c r="AN791" s="67" t="s">
        <v>608</v>
      </c>
    </row>
    <row r="792" spans="1:40" s="1" customFormat="1" ht="19.5">
      <c r="A792" s="1"/>
      <c r="B792" s="1" t="s">
        <v>470</v>
      </c>
      <c r="C792" s="1"/>
      <c r="D792" s="1"/>
      <c r="E792" s="1"/>
      <c r="F792" s="1"/>
      <c r="G792" s="1"/>
      <c r="H792" s="1"/>
      <c r="I792" s="1"/>
      <c r="J792" s="1"/>
      <c r="K792" s="1"/>
      <c r="L792" s="1"/>
      <c r="M792" s="1"/>
      <c r="N792" s="1"/>
      <c r="O792" s="1"/>
      <c r="P792" s="1"/>
      <c r="Q792" s="1"/>
      <c r="R792" s="1"/>
      <c r="S792" s="1"/>
      <c r="T792" s="70"/>
      <c r="U792" s="227"/>
      <c r="V792" s="241"/>
      <c r="W792" s="241"/>
      <c r="X792" s="247"/>
      <c r="Y792" s="301" t="s">
        <v>709</v>
      </c>
      <c r="Z792" s="83"/>
      <c r="AA792" s="83"/>
      <c r="AB792" s="83"/>
      <c r="AC792" s="83"/>
      <c r="AD792" s="83"/>
      <c r="AE792" s="83"/>
      <c r="AF792" s="188"/>
      <c r="AG792" s="429"/>
      <c r="AH792" s="442"/>
      <c r="AI792" s="442"/>
      <c r="AJ792" s="442"/>
      <c r="AK792" s="442"/>
      <c r="AL792" s="442"/>
      <c r="AM792" s="524"/>
      <c r="AN792" s="67" t="s">
        <v>608</v>
      </c>
    </row>
    <row r="793" spans="1:40" s="1" customFormat="1" ht="19.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67"/>
      <c r="AK793" s="67"/>
      <c r="AL793" s="67"/>
      <c r="AM793" s="67"/>
      <c r="AN793" s="67"/>
    </row>
    <row r="794" spans="1:40" s="1" customFormat="1">
      <c r="A794" s="76" t="s">
        <v>533</v>
      </c>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c r="AA794" s="76"/>
      <c r="AB794" s="76"/>
      <c r="AC794" s="76"/>
      <c r="AD794" s="76"/>
      <c r="AE794" s="76"/>
      <c r="AF794" s="76"/>
      <c r="AG794" s="76"/>
      <c r="AH794" s="76"/>
      <c r="AI794" s="1"/>
      <c r="AJ794" s="67"/>
      <c r="AK794" s="67"/>
      <c r="AL794" s="67"/>
      <c r="AM794" s="67"/>
      <c r="AN794" s="67"/>
    </row>
    <row r="795" spans="1:40" s="1" customFormat="1" ht="19.5">
      <c r="A795" s="76"/>
      <c r="B795" s="1" t="s">
        <v>276</v>
      </c>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67"/>
      <c r="AK795" s="451"/>
      <c r="AL795" s="451"/>
      <c r="AM795" s="67"/>
      <c r="AN795" s="67"/>
    </row>
    <row r="796" spans="1:40" s="1" customFormat="1" ht="20.25">
      <c r="A796" s="1"/>
      <c r="B796" s="1" t="s">
        <v>178</v>
      </c>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83" t="s">
        <v>1006</v>
      </c>
      <c r="AG796" s="83"/>
      <c r="AH796" s="83"/>
      <c r="AI796" s="188"/>
      <c r="AJ796" s="294"/>
      <c r="AK796" s="313"/>
      <c r="AL796" s="313"/>
      <c r="AM796" s="313"/>
      <c r="AN796" s="353"/>
    </row>
    <row r="797" spans="1:40" s="1" customFormat="1" ht="19.5">
      <c r="A797" s="1"/>
      <c r="B797" s="103" t="s">
        <v>356</v>
      </c>
      <c r="C797" s="103"/>
      <c r="D797" s="103"/>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c r="AD797" s="103"/>
      <c r="AE797" s="103"/>
      <c r="AF797" s="103"/>
      <c r="AG797" s="103"/>
      <c r="AH797" s="103"/>
      <c r="AI797" s="103"/>
      <c r="AJ797" s="103"/>
      <c r="AK797" s="103"/>
      <c r="AL797" s="103"/>
      <c r="AM797" s="103"/>
      <c r="AN797" s="103"/>
    </row>
    <row r="798" spans="1:40" s="1" customFormat="1" ht="19.5">
      <c r="A798" s="1"/>
      <c r="B798" s="104" t="s">
        <v>728</v>
      </c>
      <c r="C798" s="149"/>
      <c r="D798" s="149"/>
      <c r="E798" s="149"/>
      <c r="F798" s="149"/>
      <c r="G798" s="149"/>
      <c r="H798" s="149"/>
      <c r="I798" s="149"/>
      <c r="J798" s="149"/>
      <c r="K798" s="185"/>
      <c r="L798" s="104" t="s">
        <v>1028</v>
      </c>
      <c r="M798" s="149"/>
      <c r="N798" s="149"/>
      <c r="O798" s="149"/>
      <c r="P798" s="149"/>
      <c r="Q798" s="149"/>
      <c r="R798" s="149"/>
      <c r="S798" s="149"/>
      <c r="T798" s="185"/>
      <c r="U798" s="104" t="s">
        <v>200</v>
      </c>
      <c r="V798" s="149"/>
      <c r="W798" s="149"/>
      <c r="X798" s="149"/>
      <c r="Y798" s="149"/>
      <c r="Z798" s="149"/>
      <c r="AA798" s="149"/>
      <c r="AB798" s="149"/>
      <c r="AC798" s="149"/>
      <c r="AD798" s="149"/>
      <c r="AE798" s="149"/>
      <c r="AF798" s="149"/>
      <c r="AG798" s="149"/>
      <c r="AH798" s="149"/>
      <c r="AI798" s="149"/>
      <c r="AJ798" s="149"/>
      <c r="AK798" s="149"/>
      <c r="AL798" s="149"/>
      <c r="AM798" s="149"/>
      <c r="AN798" s="185"/>
    </row>
    <row r="799" spans="1:40" s="1" customFormat="1" ht="39.950000000000003" customHeight="1">
      <c r="A799" s="1"/>
      <c r="B799" s="143"/>
      <c r="C799" s="175"/>
      <c r="D799" s="175"/>
      <c r="E799" s="175"/>
      <c r="F799" s="175"/>
      <c r="G799" s="175"/>
      <c r="H799" s="175"/>
      <c r="I799" s="175"/>
      <c r="J799" s="175"/>
      <c r="K799" s="175"/>
      <c r="L799" s="176"/>
      <c r="M799" s="176"/>
      <c r="N799" s="176"/>
      <c r="O799" s="176"/>
      <c r="P799" s="176"/>
      <c r="Q799" s="176"/>
      <c r="R799" s="176"/>
      <c r="S799" s="176"/>
      <c r="T799" s="176"/>
      <c r="U799" s="374"/>
      <c r="V799" s="374"/>
      <c r="W799" s="374"/>
      <c r="X799" s="374"/>
      <c r="Y799" s="374"/>
      <c r="Z799" s="374"/>
      <c r="AA799" s="374"/>
      <c r="AB799" s="374"/>
      <c r="AC799" s="374"/>
      <c r="AD799" s="374"/>
      <c r="AE799" s="374"/>
      <c r="AF799" s="374"/>
      <c r="AG799" s="374"/>
      <c r="AH799" s="374"/>
      <c r="AI799" s="374"/>
      <c r="AJ799" s="374"/>
      <c r="AK799" s="374"/>
      <c r="AL799" s="374"/>
      <c r="AM799" s="374"/>
      <c r="AN799" s="566"/>
    </row>
    <row r="800" spans="1:40" s="1" customFormat="1" ht="19.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67"/>
      <c r="AK800" s="67"/>
      <c r="AL800" s="67"/>
      <c r="AM800" s="67"/>
      <c r="AN800" s="67"/>
    </row>
    <row r="801" spans="1:40" s="1" customFormat="1" ht="19.5">
      <c r="A801" s="1"/>
      <c r="B801" s="1" t="s">
        <v>668</v>
      </c>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67"/>
      <c r="AK801" s="451"/>
      <c r="AL801" s="451"/>
      <c r="AM801" s="67"/>
      <c r="AN801" s="67"/>
    </row>
    <row r="802" spans="1:40" s="1" customFormat="1" ht="20.25">
      <c r="A802" s="1"/>
      <c r="B802" s="1" t="s">
        <v>461</v>
      </c>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83" t="s">
        <v>1006</v>
      </c>
      <c r="AG802" s="83"/>
      <c r="AH802" s="83"/>
      <c r="AI802" s="188"/>
      <c r="AJ802" s="294"/>
      <c r="AK802" s="313"/>
      <c r="AL802" s="313"/>
      <c r="AM802" s="313"/>
      <c r="AN802" s="353"/>
    </row>
    <row r="803" spans="1:40" s="1" customFormat="1" ht="19.5">
      <c r="A803" s="1"/>
      <c r="B803" s="103" t="s">
        <v>356</v>
      </c>
      <c r="C803" s="103"/>
      <c r="D803" s="103"/>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c r="AD803" s="103"/>
      <c r="AE803" s="103"/>
      <c r="AF803" s="103"/>
      <c r="AG803" s="103"/>
      <c r="AH803" s="103"/>
      <c r="AI803" s="103"/>
      <c r="AJ803" s="103"/>
      <c r="AK803" s="103"/>
      <c r="AL803" s="103"/>
      <c r="AM803" s="103"/>
      <c r="AN803" s="103"/>
    </row>
    <row r="804" spans="1:40" s="1" customFormat="1" ht="19.5">
      <c r="A804" s="1"/>
      <c r="B804" s="104" t="s">
        <v>728</v>
      </c>
      <c r="C804" s="149"/>
      <c r="D804" s="149"/>
      <c r="E804" s="149"/>
      <c r="F804" s="149"/>
      <c r="G804" s="149"/>
      <c r="H804" s="149"/>
      <c r="I804" s="149"/>
      <c r="J804" s="149"/>
      <c r="K804" s="185"/>
      <c r="L804" s="104" t="s">
        <v>1028</v>
      </c>
      <c r="M804" s="149"/>
      <c r="N804" s="149"/>
      <c r="O804" s="149"/>
      <c r="P804" s="149"/>
      <c r="Q804" s="149"/>
      <c r="R804" s="149"/>
      <c r="S804" s="149"/>
      <c r="T804" s="185"/>
      <c r="U804" s="104" t="s">
        <v>200</v>
      </c>
      <c r="V804" s="149"/>
      <c r="W804" s="149"/>
      <c r="X804" s="149"/>
      <c r="Y804" s="149"/>
      <c r="Z804" s="149"/>
      <c r="AA804" s="149"/>
      <c r="AB804" s="149"/>
      <c r="AC804" s="149"/>
      <c r="AD804" s="149"/>
      <c r="AE804" s="149"/>
      <c r="AF804" s="149"/>
      <c r="AG804" s="149"/>
      <c r="AH804" s="149"/>
      <c r="AI804" s="149"/>
      <c r="AJ804" s="149"/>
      <c r="AK804" s="149"/>
      <c r="AL804" s="149"/>
      <c r="AM804" s="149"/>
      <c r="AN804" s="185"/>
    </row>
    <row r="805" spans="1:40" s="1" customFormat="1" ht="39.950000000000003" customHeight="1">
      <c r="A805" s="1"/>
      <c r="B805" s="143"/>
      <c r="C805" s="175"/>
      <c r="D805" s="175"/>
      <c r="E805" s="175"/>
      <c r="F805" s="175"/>
      <c r="G805" s="175"/>
      <c r="H805" s="175"/>
      <c r="I805" s="175"/>
      <c r="J805" s="175"/>
      <c r="K805" s="175"/>
      <c r="L805" s="176"/>
      <c r="M805" s="176"/>
      <c r="N805" s="176"/>
      <c r="O805" s="176"/>
      <c r="P805" s="176"/>
      <c r="Q805" s="176"/>
      <c r="R805" s="176"/>
      <c r="S805" s="176"/>
      <c r="T805" s="176"/>
      <c r="U805" s="374"/>
      <c r="V805" s="374"/>
      <c r="W805" s="374"/>
      <c r="X805" s="374"/>
      <c r="Y805" s="374"/>
      <c r="Z805" s="374"/>
      <c r="AA805" s="374"/>
      <c r="AB805" s="374"/>
      <c r="AC805" s="374"/>
      <c r="AD805" s="374"/>
      <c r="AE805" s="374"/>
      <c r="AF805" s="374"/>
      <c r="AG805" s="374"/>
      <c r="AH805" s="374"/>
      <c r="AI805" s="374"/>
      <c r="AJ805" s="374"/>
      <c r="AK805" s="374"/>
      <c r="AL805" s="374"/>
      <c r="AM805" s="374"/>
      <c r="AN805" s="566"/>
    </row>
    <row r="806" spans="1:40" s="1" customFormat="1" ht="2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51"/>
      <c r="AK806" s="151"/>
      <c r="AL806" s="151"/>
      <c r="AM806" s="151"/>
      <c r="AN806" s="151"/>
    </row>
    <row r="807" spans="1:40" s="1" customFormat="1" ht="20.25">
      <c r="A807" s="1"/>
      <c r="B807" s="1" t="s">
        <v>338</v>
      </c>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294"/>
      <c r="AK807" s="313"/>
      <c r="AL807" s="313"/>
      <c r="AM807" s="313"/>
      <c r="AN807" s="353"/>
    </row>
    <row r="808" spans="1:40" s="68" customFormat="1" ht="8.25" customHeight="1">
      <c r="R808" s="1"/>
      <c r="AI808" s="1"/>
      <c r="AJ808" s="255"/>
      <c r="AK808" s="255"/>
      <c r="AL808" s="255"/>
      <c r="AM808" s="255"/>
      <c r="AN808" s="255"/>
    </row>
    <row r="809" spans="1:40" s="1" customFormat="1" ht="8.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67"/>
      <c r="AK809" s="67"/>
      <c r="AL809" s="67"/>
      <c r="AM809" s="67"/>
      <c r="AN809" s="67"/>
    </row>
    <row r="810" spans="1:40" s="1" customFormat="1">
      <c r="A810" s="76" t="s">
        <v>224</v>
      </c>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67"/>
      <c r="AK810" s="67"/>
      <c r="AL810" s="67"/>
      <c r="AM810" s="67"/>
      <c r="AN810" s="67"/>
    </row>
    <row r="811" spans="1:40" s="1" customFormat="1" ht="19.5">
      <c r="A811" s="76"/>
      <c r="B811" s="1" t="s">
        <v>997</v>
      </c>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67"/>
      <c r="AK811" s="67"/>
      <c r="AL811" s="67"/>
      <c r="AM811" s="67"/>
      <c r="AN811" s="67"/>
    </row>
    <row r="812" spans="1:40" s="1" customFormat="1" ht="20.25">
      <c r="A812" s="1"/>
      <c r="B812" s="1" t="s">
        <v>624</v>
      </c>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83" t="s">
        <v>1006</v>
      </c>
      <c r="AG812" s="83"/>
      <c r="AH812" s="83"/>
      <c r="AI812" s="188"/>
      <c r="AJ812" s="294"/>
      <c r="AK812" s="313"/>
      <c r="AL812" s="313"/>
      <c r="AM812" s="313"/>
      <c r="AN812" s="353"/>
    </row>
    <row r="813" spans="1:40" s="1" customFormat="1" ht="19.5">
      <c r="A813" s="1"/>
      <c r="B813" s="103" t="s">
        <v>356</v>
      </c>
      <c r="C813" s="103"/>
      <c r="D813" s="103"/>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c r="AD813" s="103"/>
      <c r="AE813" s="103"/>
      <c r="AF813" s="103"/>
      <c r="AG813" s="103"/>
      <c r="AH813" s="103"/>
      <c r="AI813" s="103"/>
      <c r="AJ813" s="103"/>
      <c r="AK813" s="103"/>
      <c r="AL813" s="103"/>
      <c r="AM813" s="103"/>
      <c r="AN813" s="103"/>
    </row>
    <row r="814" spans="1:40" s="1" customFormat="1" ht="19.5">
      <c r="A814" s="1"/>
      <c r="B814" s="104" t="s">
        <v>249</v>
      </c>
      <c r="C814" s="149"/>
      <c r="D814" s="149"/>
      <c r="E814" s="149"/>
      <c r="F814" s="149"/>
      <c r="G814" s="149"/>
      <c r="H814" s="149"/>
      <c r="I814" s="149"/>
      <c r="J814" s="149"/>
      <c r="K814" s="185"/>
      <c r="L814" s="104" t="s">
        <v>43</v>
      </c>
      <c r="M814" s="149"/>
      <c r="N814" s="149"/>
      <c r="O814" s="149"/>
      <c r="P814" s="149"/>
      <c r="Q814" s="149"/>
      <c r="R814" s="149"/>
      <c r="S814" s="149"/>
      <c r="T814" s="185"/>
      <c r="U814" s="91" t="s">
        <v>200</v>
      </c>
      <c r="V814" s="91"/>
      <c r="W814" s="91"/>
      <c r="X814" s="91"/>
      <c r="Y814" s="91"/>
      <c r="Z814" s="91"/>
      <c r="AA814" s="91"/>
      <c r="AB814" s="91"/>
      <c r="AC814" s="91"/>
      <c r="AD814" s="91"/>
      <c r="AE814" s="91"/>
      <c r="AF814" s="91"/>
      <c r="AG814" s="91"/>
      <c r="AH814" s="91"/>
      <c r="AI814" s="91"/>
      <c r="AJ814" s="91"/>
      <c r="AK814" s="91"/>
      <c r="AL814" s="91"/>
      <c r="AM814" s="91"/>
      <c r="AN814" s="91"/>
    </row>
    <row r="815" spans="1:40" s="1" customFormat="1" ht="39.950000000000003" customHeight="1">
      <c r="A815" s="1"/>
      <c r="B815" s="144"/>
      <c r="C815" s="176"/>
      <c r="D815" s="176"/>
      <c r="E815" s="176"/>
      <c r="F815" s="176"/>
      <c r="G815" s="176"/>
      <c r="H815" s="176"/>
      <c r="I815" s="176"/>
      <c r="J815" s="176"/>
      <c r="K815" s="176"/>
      <c r="L815" s="175"/>
      <c r="M815" s="175"/>
      <c r="N815" s="175"/>
      <c r="O815" s="175"/>
      <c r="P815" s="175"/>
      <c r="Q815" s="175"/>
      <c r="R815" s="175"/>
      <c r="S815" s="175"/>
      <c r="T815" s="175"/>
      <c r="U815" s="374"/>
      <c r="V815" s="374"/>
      <c r="W815" s="374"/>
      <c r="X815" s="374"/>
      <c r="Y815" s="374"/>
      <c r="Z815" s="374"/>
      <c r="AA815" s="374"/>
      <c r="AB815" s="374"/>
      <c r="AC815" s="374"/>
      <c r="AD815" s="374"/>
      <c r="AE815" s="374"/>
      <c r="AF815" s="374"/>
      <c r="AG815" s="374"/>
      <c r="AH815" s="374"/>
      <c r="AI815" s="374"/>
      <c r="AJ815" s="374"/>
      <c r="AK815" s="374"/>
      <c r="AL815" s="374"/>
      <c r="AM815" s="374"/>
      <c r="AN815" s="566"/>
    </row>
    <row r="816" spans="1:40" s="1" customFormat="1" ht="19.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50"/>
      <c r="AK816" s="150"/>
      <c r="AL816" s="150"/>
      <c r="AM816" s="150"/>
      <c r="AN816" s="67"/>
    </row>
    <row r="817" spans="36:40" s="1" customFormat="1">
      <c r="AJ817" s="67"/>
      <c r="AK817" s="67"/>
      <c r="AL817" s="67"/>
      <c r="AM817" s="67"/>
      <c r="AN817" s="67"/>
    </row>
  </sheetData>
  <mergeCells count="1706">
    <mergeCell ref="A8:AH8"/>
    <mergeCell ref="A9:AH9"/>
    <mergeCell ref="AJ11:AN11"/>
    <mergeCell ref="B12:AH12"/>
    <mergeCell ref="AJ12:AN12"/>
    <mergeCell ref="B13:AH13"/>
    <mergeCell ref="AJ13:AN13"/>
    <mergeCell ref="B14:AH14"/>
    <mergeCell ref="AJ14:AN14"/>
    <mergeCell ref="B15:AH15"/>
    <mergeCell ref="AJ15:AN15"/>
    <mergeCell ref="B16:AH16"/>
    <mergeCell ref="AJ16:AN16"/>
    <mergeCell ref="B17:AH17"/>
    <mergeCell ref="AJ17:AN17"/>
    <mergeCell ref="B18:AH18"/>
    <mergeCell ref="AJ18:AN18"/>
    <mergeCell ref="B19:AH19"/>
    <mergeCell ref="AJ19:AN19"/>
    <mergeCell ref="B20:AH20"/>
    <mergeCell ref="AJ20:AN20"/>
    <mergeCell ref="B21:AH21"/>
    <mergeCell ref="AJ21:AN21"/>
    <mergeCell ref="B22:AH22"/>
    <mergeCell ref="AJ22:AN22"/>
    <mergeCell ref="AJ24:AN24"/>
    <mergeCell ref="B25:AG25"/>
    <mergeCell ref="AJ25:AN25"/>
    <mergeCell ref="AJ26:AN26"/>
    <mergeCell ref="AJ27:AN27"/>
    <mergeCell ref="AJ28:AN28"/>
    <mergeCell ref="A31:AH31"/>
    <mergeCell ref="B32:AI32"/>
    <mergeCell ref="AJ32:AN32"/>
    <mergeCell ref="B33:I33"/>
    <mergeCell ref="J33:R33"/>
    <mergeCell ref="S33:U33"/>
    <mergeCell ref="V33:AG33"/>
    <mergeCell ref="AJ33:AN33"/>
    <mergeCell ref="AJ34:AN34"/>
    <mergeCell ref="A39:AH39"/>
    <mergeCell ref="B40:AH40"/>
    <mergeCell ref="AJ40:AN40"/>
    <mergeCell ref="B41:AH41"/>
    <mergeCell ref="AJ41:AN41"/>
    <mergeCell ref="B42:AH42"/>
    <mergeCell ref="AJ42:AN42"/>
    <mergeCell ref="B43:AH43"/>
    <mergeCell ref="AJ43:AN43"/>
    <mergeCell ref="B44:AH44"/>
    <mergeCell ref="AJ44:AN44"/>
    <mergeCell ref="B45:AH45"/>
    <mergeCell ref="AJ45:AN45"/>
    <mergeCell ref="B46:AH46"/>
    <mergeCell ref="AJ46:AN46"/>
    <mergeCell ref="B47:AH47"/>
    <mergeCell ref="AJ47:AN47"/>
    <mergeCell ref="A49:AH49"/>
    <mergeCell ref="B50:AN50"/>
    <mergeCell ref="B51:AH51"/>
    <mergeCell ref="AJ51:AN51"/>
    <mergeCell ref="B52:AH52"/>
    <mergeCell ref="AJ52:AN52"/>
    <mergeCell ref="B54:AH54"/>
    <mergeCell ref="AJ54:AN54"/>
    <mergeCell ref="G55:J55"/>
    <mergeCell ref="M55:P55"/>
    <mergeCell ref="S55:V55"/>
    <mergeCell ref="B56:AH56"/>
    <mergeCell ref="AJ56:AN56"/>
    <mergeCell ref="B59:AH59"/>
    <mergeCell ref="AJ59:AN59"/>
    <mergeCell ref="AJ60:AN60"/>
    <mergeCell ref="B62:AH62"/>
    <mergeCell ref="AJ62:AN62"/>
    <mergeCell ref="B63:AH63"/>
    <mergeCell ref="B64:AH64"/>
    <mergeCell ref="AJ64:AN64"/>
    <mergeCell ref="B65:AH65"/>
    <mergeCell ref="AJ65:AN65"/>
    <mergeCell ref="B66:AH66"/>
    <mergeCell ref="AJ66:AN66"/>
    <mergeCell ref="B67:AH67"/>
    <mergeCell ref="AJ67:AN67"/>
    <mergeCell ref="B68:AH68"/>
    <mergeCell ref="B69:AH69"/>
    <mergeCell ref="AJ69:AN69"/>
    <mergeCell ref="B70:AH70"/>
    <mergeCell ref="B72:AH72"/>
    <mergeCell ref="AJ72:AN72"/>
    <mergeCell ref="B73:AH73"/>
    <mergeCell ref="B76:AH76"/>
    <mergeCell ref="AJ76:AN76"/>
    <mergeCell ref="B77:AH77"/>
    <mergeCell ref="B78:AH78"/>
    <mergeCell ref="AJ78:AN78"/>
    <mergeCell ref="A80:AH80"/>
    <mergeCell ref="B81:AH81"/>
    <mergeCell ref="AJ81:AN81"/>
    <mergeCell ref="AJ82:AN82"/>
    <mergeCell ref="A84:AH84"/>
    <mergeCell ref="B85:AH85"/>
    <mergeCell ref="AJ85:AN85"/>
    <mergeCell ref="B86:AH86"/>
    <mergeCell ref="AJ86:AN86"/>
    <mergeCell ref="B87:AH87"/>
    <mergeCell ref="AJ87:AN87"/>
    <mergeCell ref="A89:AH89"/>
    <mergeCell ref="A90:AH90"/>
    <mergeCell ref="B91:AH91"/>
    <mergeCell ref="B92:G92"/>
    <mergeCell ref="H92:L92"/>
    <mergeCell ref="M92:Q92"/>
    <mergeCell ref="R92:V92"/>
    <mergeCell ref="B93:G93"/>
    <mergeCell ref="H93:L93"/>
    <mergeCell ref="M93:Q93"/>
    <mergeCell ref="R93:V93"/>
    <mergeCell ref="B94:G94"/>
    <mergeCell ref="H94:L94"/>
    <mergeCell ref="M94:Q94"/>
    <mergeCell ref="R94:V94"/>
    <mergeCell ref="B95:AH95"/>
    <mergeCell ref="A99:AH99"/>
    <mergeCell ref="B100:AH100"/>
    <mergeCell ref="AJ100:AN100"/>
    <mergeCell ref="B101:L101"/>
    <mergeCell ref="M101:AN101"/>
    <mergeCell ref="B102:AH102"/>
    <mergeCell ref="AJ102:AN102"/>
    <mergeCell ref="B103:AH103"/>
    <mergeCell ref="AJ103:AN103"/>
    <mergeCell ref="A105:AH105"/>
    <mergeCell ref="B106:AH106"/>
    <mergeCell ref="AJ106:AN106"/>
    <mergeCell ref="B107:AH107"/>
    <mergeCell ref="N108:R108"/>
    <mergeCell ref="X108:AB108"/>
    <mergeCell ref="B109:AH109"/>
    <mergeCell ref="B110:AH110"/>
    <mergeCell ref="B113:AH113"/>
    <mergeCell ref="AJ113:AN113"/>
    <mergeCell ref="AJ114:AN114"/>
    <mergeCell ref="B115:AH115"/>
    <mergeCell ref="AJ115:AN115"/>
    <mergeCell ref="A117:AH117"/>
    <mergeCell ref="A119:AH119"/>
    <mergeCell ref="B120:AH120"/>
    <mergeCell ref="B121:AH121"/>
    <mergeCell ref="AJ121:AN121"/>
    <mergeCell ref="B122:AH122"/>
    <mergeCell ref="AJ122:AN122"/>
    <mergeCell ref="B123:AH123"/>
    <mergeCell ref="AJ123:AN123"/>
    <mergeCell ref="B124:AH124"/>
    <mergeCell ref="AJ124:AN124"/>
    <mergeCell ref="B125:AH125"/>
    <mergeCell ref="AJ125:AN125"/>
    <mergeCell ref="B126:AH126"/>
    <mergeCell ref="AJ126:AN126"/>
    <mergeCell ref="B127:AH127"/>
    <mergeCell ref="AJ127:AN127"/>
    <mergeCell ref="B128:AH128"/>
    <mergeCell ref="B131:AH131"/>
    <mergeCell ref="AJ131:AN131"/>
    <mergeCell ref="B132:AH132"/>
    <mergeCell ref="A136:AH136"/>
    <mergeCell ref="B137:AH137"/>
    <mergeCell ref="AJ137:AN137"/>
    <mergeCell ref="B138:AH138"/>
    <mergeCell ref="AJ138:AN138"/>
    <mergeCell ref="AJ139:AN139"/>
    <mergeCell ref="AJ140:AN140"/>
    <mergeCell ref="A142:AA142"/>
    <mergeCell ref="B143:AD143"/>
    <mergeCell ref="AE143:AI143"/>
    <mergeCell ref="AJ143:AN143"/>
    <mergeCell ref="B144:Q144"/>
    <mergeCell ref="R144:AN144"/>
    <mergeCell ref="B145:Q145"/>
    <mergeCell ref="R145:AN145"/>
    <mergeCell ref="B146:Q146"/>
    <mergeCell ref="R146:AN146"/>
    <mergeCell ref="B147:AH147"/>
    <mergeCell ref="AJ147:AN147"/>
    <mergeCell ref="B149:AH149"/>
    <mergeCell ref="A152:AH152"/>
    <mergeCell ref="B153:AH153"/>
    <mergeCell ref="AJ153:AN153"/>
    <mergeCell ref="B154:AH154"/>
    <mergeCell ref="AJ154:AN154"/>
    <mergeCell ref="B155:Q155"/>
    <mergeCell ref="R155:AH155"/>
    <mergeCell ref="B156:Q156"/>
    <mergeCell ref="R156:AH156"/>
    <mergeCell ref="B157:AH157"/>
    <mergeCell ref="AJ157:AN157"/>
    <mergeCell ref="B158:AH158"/>
    <mergeCell ref="AJ158:AN158"/>
    <mergeCell ref="E159:K159"/>
    <mergeCell ref="L159:P159"/>
    <mergeCell ref="T159:V159"/>
    <mergeCell ref="W159:AA159"/>
    <mergeCell ref="E160:K160"/>
    <mergeCell ref="L160:P160"/>
    <mergeCell ref="T160:V160"/>
    <mergeCell ref="W160:AA160"/>
    <mergeCell ref="AJ161:AN161"/>
    <mergeCell ref="D163:N163"/>
    <mergeCell ref="O163:W163"/>
    <mergeCell ref="B164:AH164"/>
    <mergeCell ref="AJ164:AN164"/>
    <mergeCell ref="B165:AH165"/>
    <mergeCell ref="AJ165:AN165"/>
    <mergeCell ref="B166:AH166"/>
    <mergeCell ref="B167:Q167"/>
    <mergeCell ref="R167:U167"/>
    <mergeCell ref="B168:Q168"/>
    <mergeCell ref="R168:U168"/>
    <mergeCell ref="B169:Q169"/>
    <mergeCell ref="R169:U169"/>
    <mergeCell ref="B170:Q170"/>
    <mergeCell ref="R170:U170"/>
    <mergeCell ref="B171:Q171"/>
    <mergeCell ref="R171:AN171"/>
    <mergeCell ref="A173:AH173"/>
    <mergeCell ref="AJ174:AN174"/>
    <mergeCell ref="AJ175:AN175"/>
    <mergeCell ref="B176:AH176"/>
    <mergeCell ref="AJ176:AN176"/>
    <mergeCell ref="B177:AH177"/>
    <mergeCell ref="B178:AH178"/>
    <mergeCell ref="AJ178:AN178"/>
    <mergeCell ref="B179:AH179"/>
    <mergeCell ref="B180:AH180"/>
    <mergeCell ref="B181:AH181"/>
    <mergeCell ref="B182:AH182"/>
    <mergeCell ref="AJ185:AN185"/>
    <mergeCell ref="B186:AI186"/>
    <mergeCell ref="AJ187:AN187"/>
    <mergeCell ref="A190:AH190"/>
    <mergeCell ref="AJ191:AN191"/>
    <mergeCell ref="AJ193:AN193"/>
    <mergeCell ref="B194:AH194"/>
    <mergeCell ref="B195:AH195"/>
    <mergeCell ref="B198:AF198"/>
    <mergeCell ref="AJ198:AN198"/>
    <mergeCell ref="A200:AH200"/>
    <mergeCell ref="B201:AH201"/>
    <mergeCell ref="AJ201:AN201"/>
    <mergeCell ref="B202:AH202"/>
    <mergeCell ref="AJ202:AN202"/>
    <mergeCell ref="B203:AH203"/>
    <mergeCell ref="AJ203:AN203"/>
    <mergeCell ref="A205:AH205"/>
    <mergeCell ref="A206:AH206"/>
    <mergeCell ref="A207:AH207"/>
    <mergeCell ref="B208:AH208"/>
    <mergeCell ref="AJ208:AN208"/>
    <mergeCell ref="B209:AH209"/>
    <mergeCell ref="AJ209:AN209"/>
    <mergeCell ref="B210:AH210"/>
    <mergeCell ref="B211:E211"/>
    <mergeCell ref="F211:AN211"/>
    <mergeCell ref="B212:E212"/>
    <mergeCell ref="H212:J212"/>
    <mergeCell ref="K212:L212"/>
    <mergeCell ref="M212:N212"/>
    <mergeCell ref="P212:T212"/>
    <mergeCell ref="V212:Z212"/>
    <mergeCell ref="AB212:AN212"/>
    <mergeCell ref="H213:M213"/>
    <mergeCell ref="P213:R213"/>
    <mergeCell ref="T213:V213"/>
    <mergeCell ref="X213:AA213"/>
    <mergeCell ref="AD213:AN213"/>
    <mergeCell ref="H214:J214"/>
    <mergeCell ref="L214:O214"/>
    <mergeCell ref="Q214:T214"/>
    <mergeCell ref="V214:Y214"/>
    <mergeCell ref="AA214:AC214"/>
    <mergeCell ref="AE214:AM214"/>
    <mergeCell ref="B215:E215"/>
    <mergeCell ref="H215:L215"/>
    <mergeCell ref="N215:Q215"/>
    <mergeCell ref="S215:U215"/>
    <mergeCell ref="W215:Z215"/>
    <mergeCell ref="AB215:AN215"/>
    <mergeCell ref="B218:L218"/>
    <mergeCell ref="M218:X218"/>
    <mergeCell ref="Y218:AC218"/>
    <mergeCell ref="AD218:AN218"/>
    <mergeCell ref="B219:L219"/>
    <mergeCell ref="M219:X219"/>
    <mergeCell ref="Y219:AC219"/>
    <mergeCell ref="AD219:AN219"/>
    <mergeCell ref="B220:L220"/>
    <mergeCell ref="M220:X220"/>
    <mergeCell ref="Y220:AC220"/>
    <mergeCell ref="AD220:AN220"/>
    <mergeCell ref="B221:L221"/>
    <mergeCell ref="M221:X221"/>
    <mergeCell ref="Y221:AC221"/>
    <mergeCell ref="AD221:AN221"/>
    <mergeCell ref="A223:AH223"/>
    <mergeCell ref="B224:AH224"/>
    <mergeCell ref="B225:AH225"/>
    <mergeCell ref="AJ225:AN225"/>
    <mergeCell ref="B226:AH226"/>
    <mergeCell ref="AJ226:AN226"/>
    <mergeCell ref="B227:AH227"/>
    <mergeCell ref="AJ227:AN227"/>
    <mergeCell ref="B228:AH228"/>
    <mergeCell ref="AJ228:AN228"/>
    <mergeCell ref="B229:AH229"/>
    <mergeCell ref="AJ229:AN229"/>
    <mergeCell ref="B231:AH231"/>
    <mergeCell ref="B232:AH232"/>
    <mergeCell ref="AJ232:AN232"/>
    <mergeCell ref="B233:AH233"/>
    <mergeCell ref="AJ233:AN233"/>
    <mergeCell ref="B234:AH234"/>
    <mergeCell ref="AJ234:AN234"/>
    <mergeCell ref="P235:AN235"/>
    <mergeCell ref="B237:AH237"/>
    <mergeCell ref="AJ237:AN237"/>
    <mergeCell ref="B238:AH238"/>
    <mergeCell ref="AJ238:AN238"/>
    <mergeCell ref="B239:AH239"/>
    <mergeCell ref="AJ239:AN239"/>
    <mergeCell ref="B240:AH240"/>
    <mergeCell ref="AJ240:AN240"/>
    <mergeCell ref="B241:AH241"/>
    <mergeCell ref="AJ241:AN241"/>
    <mergeCell ref="B242:AH242"/>
    <mergeCell ref="B243:AN243"/>
    <mergeCell ref="AJ246:AN246"/>
    <mergeCell ref="B247:AH247"/>
    <mergeCell ref="AJ247:AN247"/>
    <mergeCell ref="B248:AH248"/>
    <mergeCell ref="AJ248:AN248"/>
    <mergeCell ref="AJ249:AN249"/>
    <mergeCell ref="B250:AH250"/>
    <mergeCell ref="AJ250:AN250"/>
    <mergeCell ref="B251:AH251"/>
    <mergeCell ref="AJ251:AN251"/>
    <mergeCell ref="B252:AH252"/>
    <mergeCell ref="AJ252:AN252"/>
    <mergeCell ref="B253:K253"/>
    <mergeCell ref="L253:AN253"/>
    <mergeCell ref="A255:AH255"/>
    <mergeCell ref="B256:AH256"/>
    <mergeCell ref="AJ256:AN256"/>
    <mergeCell ref="AJ257:AN257"/>
    <mergeCell ref="B258:AG258"/>
    <mergeCell ref="AJ258:AN258"/>
    <mergeCell ref="B259:AH259"/>
    <mergeCell ref="AJ259:AN259"/>
    <mergeCell ref="AJ260:AN260"/>
    <mergeCell ref="B262:AH262"/>
    <mergeCell ref="AJ262:AN262"/>
    <mergeCell ref="B264:AH264"/>
    <mergeCell ref="AJ264:AN264"/>
    <mergeCell ref="B265:AH265"/>
    <mergeCell ref="AJ265:AN265"/>
    <mergeCell ref="B266:AH266"/>
    <mergeCell ref="AJ266:AN266"/>
    <mergeCell ref="B267:AH267"/>
    <mergeCell ref="AJ267:AN267"/>
    <mergeCell ref="AJ269:AN269"/>
    <mergeCell ref="AJ270:AN270"/>
    <mergeCell ref="A272:AH272"/>
    <mergeCell ref="B273:AH273"/>
    <mergeCell ref="AJ273:AM273"/>
    <mergeCell ref="B274:AH274"/>
    <mergeCell ref="AJ274:AM274"/>
    <mergeCell ref="B275:AG275"/>
    <mergeCell ref="B276:AH276"/>
    <mergeCell ref="AJ276:AN276"/>
    <mergeCell ref="B277:AH277"/>
    <mergeCell ref="AJ279:AN279"/>
    <mergeCell ref="B280:AH280"/>
    <mergeCell ref="B281:AH281"/>
    <mergeCell ref="AJ281:AN281"/>
    <mergeCell ref="B282:AH282"/>
    <mergeCell ref="AJ282:AN282"/>
    <mergeCell ref="AJ283:AN283"/>
    <mergeCell ref="B285:AH285"/>
    <mergeCell ref="AJ285:AN285"/>
    <mergeCell ref="B286:AH286"/>
    <mergeCell ref="AJ286:AN286"/>
    <mergeCell ref="B287:AH287"/>
    <mergeCell ref="AJ287:AN287"/>
    <mergeCell ref="B288:L288"/>
    <mergeCell ref="M288:AN288"/>
    <mergeCell ref="B289:L289"/>
    <mergeCell ref="M289:AN289"/>
    <mergeCell ref="A291:AH291"/>
    <mergeCell ref="B292:F292"/>
    <mergeCell ref="G292:I292"/>
    <mergeCell ref="J292:N292"/>
    <mergeCell ref="O292:Z292"/>
    <mergeCell ref="AA292:AC292"/>
    <mergeCell ref="AD292:AH292"/>
    <mergeCell ref="B293:AH293"/>
    <mergeCell ref="AJ293:AN293"/>
    <mergeCell ref="B294:AH294"/>
    <mergeCell ref="AJ294:AN294"/>
    <mergeCell ref="B295:J295"/>
    <mergeCell ref="K295:M295"/>
    <mergeCell ref="N295:O295"/>
    <mergeCell ref="P295:R295"/>
    <mergeCell ref="S295:T295"/>
    <mergeCell ref="U295:W295"/>
    <mergeCell ref="X295:AH295"/>
    <mergeCell ref="B297:AH297"/>
    <mergeCell ref="AJ297:AN297"/>
    <mergeCell ref="C298:J298"/>
    <mergeCell ref="K298:M298"/>
    <mergeCell ref="N298:O298"/>
    <mergeCell ref="P298:R298"/>
    <mergeCell ref="S298:T298"/>
    <mergeCell ref="U298:W298"/>
    <mergeCell ref="X298:AH298"/>
    <mergeCell ref="B300:AH300"/>
    <mergeCell ref="AJ300:AN300"/>
    <mergeCell ref="B301:AH301"/>
    <mergeCell ref="AJ301:AN301"/>
    <mergeCell ref="C302:J302"/>
    <mergeCell ref="K302:W302"/>
    <mergeCell ref="C303:J303"/>
    <mergeCell ref="K303:M303"/>
    <mergeCell ref="N303:O303"/>
    <mergeCell ref="P303:R303"/>
    <mergeCell ref="S303:T303"/>
    <mergeCell ref="U303:W303"/>
    <mergeCell ref="X303:AH303"/>
    <mergeCell ref="B304:AH304"/>
    <mergeCell ref="AJ304:AN304"/>
    <mergeCell ref="C305:J305"/>
    <mergeCell ref="K305:M305"/>
    <mergeCell ref="N305:O305"/>
    <mergeCell ref="P305:R305"/>
    <mergeCell ref="S305:T305"/>
    <mergeCell ref="U305:W305"/>
    <mergeCell ref="X305:AH305"/>
    <mergeCell ref="B307:AH307"/>
    <mergeCell ref="B308:AH308"/>
    <mergeCell ref="AJ308:AN308"/>
    <mergeCell ref="B309:AH309"/>
    <mergeCell ref="AJ309:AN309"/>
    <mergeCell ref="B310:AH310"/>
    <mergeCell ref="AJ310:AN310"/>
    <mergeCell ref="B311:AH311"/>
    <mergeCell ref="AJ311:AN311"/>
    <mergeCell ref="B312:AH312"/>
    <mergeCell ref="AJ312:AN312"/>
    <mergeCell ref="B313:AH313"/>
    <mergeCell ref="AJ313:AN313"/>
    <mergeCell ref="B314:AH314"/>
    <mergeCell ref="AJ314:AN314"/>
    <mergeCell ref="AJ315:AN315"/>
    <mergeCell ref="B317:AH317"/>
    <mergeCell ref="AJ317:AN317"/>
    <mergeCell ref="B318:AH318"/>
    <mergeCell ref="AJ318:AN318"/>
    <mergeCell ref="AJ319:AN319"/>
    <mergeCell ref="B320:AH320"/>
    <mergeCell ref="AJ320:AN320"/>
    <mergeCell ref="B321:AH321"/>
    <mergeCell ref="AJ321:AN321"/>
    <mergeCell ref="A323:AI323"/>
    <mergeCell ref="AJ324:AN324"/>
    <mergeCell ref="AJ326:AN326"/>
    <mergeCell ref="AJ327:AN327"/>
    <mergeCell ref="AJ328:AN328"/>
    <mergeCell ref="AJ329:AN329"/>
    <mergeCell ref="AJ330:AN330"/>
    <mergeCell ref="AJ331:AN331"/>
    <mergeCell ref="AJ332:AN332"/>
    <mergeCell ref="AJ333:AN333"/>
    <mergeCell ref="A335:AG335"/>
    <mergeCell ref="AJ336:AN336"/>
    <mergeCell ref="AJ337:AN337"/>
    <mergeCell ref="AJ338:AN338"/>
    <mergeCell ref="AJ339:AN339"/>
    <mergeCell ref="AJ340:AN340"/>
    <mergeCell ref="A343:AH343"/>
    <mergeCell ref="A344:AH344"/>
    <mergeCell ref="B345:AH345"/>
    <mergeCell ref="AJ345:AN345"/>
    <mergeCell ref="B346:AH346"/>
    <mergeCell ref="B347:AH347"/>
    <mergeCell ref="AJ347:AN347"/>
    <mergeCell ref="B348:AH348"/>
    <mergeCell ref="AJ349:AN349"/>
    <mergeCell ref="AJ350:AN350"/>
    <mergeCell ref="B351:AH351"/>
    <mergeCell ref="B352:AH352"/>
    <mergeCell ref="AJ352:AN352"/>
    <mergeCell ref="B353:AH353"/>
    <mergeCell ref="AJ353:AN353"/>
    <mergeCell ref="B354:AH354"/>
    <mergeCell ref="AJ354:AN354"/>
    <mergeCell ref="B355:AH355"/>
    <mergeCell ref="AJ355:AN355"/>
    <mergeCell ref="A357:AH357"/>
    <mergeCell ref="B358:AH358"/>
    <mergeCell ref="B359:AH359"/>
    <mergeCell ref="AJ359:AN359"/>
    <mergeCell ref="B360:AH360"/>
    <mergeCell ref="AJ360:AN360"/>
    <mergeCell ref="B361:AH361"/>
    <mergeCell ref="AJ361:AN361"/>
    <mergeCell ref="B362:AH362"/>
    <mergeCell ref="AJ362:AN362"/>
    <mergeCell ref="B363:AH363"/>
    <mergeCell ref="AJ363:AN363"/>
    <mergeCell ref="B364:AH364"/>
    <mergeCell ref="AJ364:AN364"/>
    <mergeCell ref="B365:AI365"/>
    <mergeCell ref="B366:AH366"/>
    <mergeCell ref="B367:AH367"/>
    <mergeCell ref="B368:AH368"/>
    <mergeCell ref="B369:AH369"/>
    <mergeCell ref="B370:AH370"/>
    <mergeCell ref="B371:AH371"/>
    <mergeCell ref="A373:AH373"/>
    <mergeCell ref="B374:AH374"/>
    <mergeCell ref="AJ374:AN374"/>
    <mergeCell ref="B375:E375"/>
    <mergeCell ref="F375:Z375"/>
    <mergeCell ref="AA375:AI375"/>
    <mergeCell ref="AJ375:AM375"/>
    <mergeCell ref="B376:AH376"/>
    <mergeCell ref="AJ376:AN376"/>
    <mergeCell ref="B377:E377"/>
    <mergeCell ref="F377:AN377"/>
    <mergeCell ref="B378:AI378"/>
    <mergeCell ref="AJ378:AN378"/>
    <mergeCell ref="B379:AH379"/>
    <mergeCell ref="AJ379:AN379"/>
    <mergeCell ref="A381:AH381"/>
    <mergeCell ref="B382:AH382"/>
    <mergeCell ref="AJ382:AN382"/>
    <mergeCell ref="AJ383:AN383"/>
    <mergeCell ref="A386:AH386"/>
    <mergeCell ref="B387:AH387"/>
    <mergeCell ref="AJ387:AN387"/>
    <mergeCell ref="B388:G388"/>
    <mergeCell ref="H388:AN388"/>
    <mergeCell ref="B389:AH389"/>
    <mergeCell ref="AJ389:AN389"/>
    <mergeCell ref="B390:AH390"/>
    <mergeCell ref="AJ390:AN390"/>
    <mergeCell ref="B391:AH391"/>
    <mergeCell ref="AJ391:AN391"/>
    <mergeCell ref="B392:AH392"/>
    <mergeCell ref="B393:AH393"/>
    <mergeCell ref="B394:AH394"/>
    <mergeCell ref="AJ394:AN394"/>
    <mergeCell ref="A397:AH397"/>
    <mergeCell ref="A398:AH398"/>
    <mergeCell ref="B399:AH399"/>
    <mergeCell ref="AJ399:AN399"/>
    <mergeCell ref="B400:AH400"/>
    <mergeCell ref="AJ400:AN400"/>
    <mergeCell ref="B401:F401"/>
    <mergeCell ref="H401:J401"/>
    <mergeCell ref="K401:L401"/>
    <mergeCell ref="M401:P401"/>
    <mergeCell ref="Q401:AH401"/>
    <mergeCell ref="Q402:AH402"/>
    <mergeCell ref="B403:AH403"/>
    <mergeCell ref="AJ403:AN403"/>
    <mergeCell ref="B404:F404"/>
    <mergeCell ref="H404:J404"/>
    <mergeCell ref="M404:P404"/>
    <mergeCell ref="Q404:AH404"/>
    <mergeCell ref="B405:F405"/>
    <mergeCell ref="H405:J405"/>
    <mergeCell ref="B406:AH406"/>
    <mergeCell ref="AJ406:AN406"/>
    <mergeCell ref="B407:AH407"/>
    <mergeCell ref="AJ407:AN407"/>
    <mergeCell ref="B408:AH408"/>
    <mergeCell ref="AJ408:AN408"/>
    <mergeCell ref="A410:AH410"/>
    <mergeCell ref="B411:AH411"/>
    <mergeCell ref="AJ411:AN411"/>
    <mergeCell ref="B412:AH412"/>
    <mergeCell ref="AJ412:AN412"/>
    <mergeCell ref="B413:AH413"/>
    <mergeCell ref="AJ413:AN413"/>
    <mergeCell ref="B414:AH414"/>
    <mergeCell ref="AJ414:AN414"/>
    <mergeCell ref="B415:AH415"/>
    <mergeCell ref="B416:AH416"/>
    <mergeCell ref="AJ416:AN416"/>
    <mergeCell ref="B417:AH417"/>
    <mergeCell ref="AJ417:AN417"/>
    <mergeCell ref="B418:AH418"/>
    <mergeCell ref="AJ418:AN418"/>
    <mergeCell ref="B419:AH419"/>
    <mergeCell ref="AJ419:AN419"/>
    <mergeCell ref="B420:AH420"/>
    <mergeCell ref="AJ420:AN420"/>
    <mergeCell ref="AJ421:AN421"/>
    <mergeCell ref="A423:AH423"/>
    <mergeCell ref="B424:AH424"/>
    <mergeCell ref="AJ424:AN424"/>
    <mergeCell ref="B425:AH425"/>
    <mergeCell ref="AJ425:AN425"/>
    <mergeCell ref="B426:AH426"/>
    <mergeCell ref="AJ426:AN426"/>
    <mergeCell ref="B427:AH427"/>
    <mergeCell ref="AJ427:AN427"/>
    <mergeCell ref="A429:AH429"/>
    <mergeCell ref="B430:AH430"/>
    <mergeCell ref="AJ430:AN430"/>
    <mergeCell ref="B431:AH431"/>
    <mergeCell ref="AJ431:AN431"/>
    <mergeCell ref="B432:AH432"/>
    <mergeCell ref="AJ432:AN432"/>
    <mergeCell ref="B433:AH433"/>
    <mergeCell ref="AJ434:AN434"/>
    <mergeCell ref="A437:AH437"/>
    <mergeCell ref="B438:AH438"/>
    <mergeCell ref="A442:AH442"/>
    <mergeCell ref="B443:AH443"/>
    <mergeCell ref="AJ443:AN443"/>
    <mergeCell ref="B444:AH444"/>
    <mergeCell ref="AJ444:AN444"/>
    <mergeCell ref="B445:AH445"/>
    <mergeCell ref="AJ445:AN445"/>
    <mergeCell ref="B446:AH446"/>
    <mergeCell ref="B447:AH447"/>
    <mergeCell ref="AJ447:AN447"/>
    <mergeCell ref="A449:AH449"/>
    <mergeCell ref="B450:AH450"/>
    <mergeCell ref="AJ450:AN450"/>
    <mergeCell ref="A452:AH452"/>
    <mergeCell ref="A453:AH453"/>
    <mergeCell ref="B454:AG454"/>
    <mergeCell ref="AH454:AI454"/>
    <mergeCell ref="AJ454:AM454"/>
    <mergeCell ref="AJ455:AN455"/>
    <mergeCell ref="A458:AH458"/>
    <mergeCell ref="B459:AH459"/>
    <mergeCell ref="B460:H460"/>
    <mergeCell ref="I460:M460"/>
    <mergeCell ref="N460:P460"/>
    <mergeCell ref="Q460:U460"/>
    <mergeCell ref="V460:AA460"/>
    <mergeCell ref="AB460:AF460"/>
    <mergeCell ref="B461:M461"/>
    <mergeCell ref="N461:P461"/>
    <mergeCell ref="Q461:U461"/>
    <mergeCell ref="V461:AA461"/>
    <mergeCell ref="AB461:AF461"/>
    <mergeCell ref="C462:J462"/>
    <mergeCell ref="A464:AH464"/>
    <mergeCell ref="B465:AH465"/>
    <mergeCell ref="B466:AH466"/>
    <mergeCell ref="AJ466:AN466"/>
    <mergeCell ref="B467:AH467"/>
    <mergeCell ref="AJ467:AN467"/>
    <mergeCell ref="B468:AH468"/>
    <mergeCell ref="AJ468:AN468"/>
    <mergeCell ref="B469:AH469"/>
    <mergeCell ref="B470:AH470"/>
    <mergeCell ref="AJ470:AN470"/>
    <mergeCell ref="B471:AH471"/>
    <mergeCell ref="AJ471:AN471"/>
    <mergeCell ref="B472:AH472"/>
    <mergeCell ref="A474:AH474"/>
    <mergeCell ref="B476:AH476"/>
    <mergeCell ref="AJ476:AN476"/>
    <mergeCell ref="B477:AH477"/>
    <mergeCell ref="B478:E478"/>
    <mergeCell ref="F478:S478"/>
    <mergeCell ref="U478:X478"/>
    <mergeCell ref="Y478:AN478"/>
    <mergeCell ref="AJ479:AN479"/>
    <mergeCell ref="B481:AH481"/>
    <mergeCell ref="AJ481:AN481"/>
    <mergeCell ref="B482:AH482"/>
    <mergeCell ref="B483:AN483"/>
    <mergeCell ref="B484:AH484"/>
    <mergeCell ref="B485:AH485"/>
    <mergeCell ref="AJ486:AN486"/>
    <mergeCell ref="A488:AH488"/>
    <mergeCell ref="B489:AH489"/>
    <mergeCell ref="AJ489:AN489"/>
    <mergeCell ref="B490:AH490"/>
    <mergeCell ref="B491:F491"/>
    <mergeCell ref="G491:AN491"/>
    <mergeCell ref="A502:AH502"/>
    <mergeCell ref="B503:AH503"/>
    <mergeCell ref="B504:AN504"/>
    <mergeCell ref="A506:AH506"/>
    <mergeCell ref="B507:AH507"/>
    <mergeCell ref="AJ507:AN507"/>
    <mergeCell ref="B508:AH508"/>
    <mergeCell ref="AJ508:AN508"/>
    <mergeCell ref="A510:AH510"/>
    <mergeCell ref="B511:AH511"/>
    <mergeCell ref="AJ511:AN511"/>
    <mergeCell ref="E512:I512"/>
    <mergeCell ref="L512:N512"/>
    <mergeCell ref="S512:V512"/>
    <mergeCell ref="W512:Y512"/>
    <mergeCell ref="A514:AH514"/>
    <mergeCell ref="B515:AH515"/>
    <mergeCell ref="AJ515:AN515"/>
    <mergeCell ref="B516:AH516"/>
    <mergeCell ref="A518:AH518"/>
    <mergeCell ref="B519:AH519"/>
    <mergeCell ref="AJ519:AN519"/>
    <mergeCell ref="B520:AH520"/>
    <mergeCell ref="AJ520:AN520"/>
    <mergeCell ref="B521:AH521"/>
    <mergeCell ref="AJ521:AN521"/>
    <mergeCell ref="B522:AH522"/>
    <mergeCell ref="AJ522:AN522"/>
    <mergeCell ref="B523:AH523"/>
    <mergeCell ref="AJ523:AN523"/>
    <mergeCell ref="A525:AH525"/>
    <mergeCell ref="B526:AH526"/>
    <mergeCell ref="AJ526:AN526"/>
    <mergeCell ref="B527:M527"/>
    <mergeCell ref="N527:O527"/>
    <mergeCell ref="P527:Q527"/>
    <mergeCell ref="R527:S527"/>
    <mergeCell ref="T527:U527"/>
    <mergeCell ref="V527:W527"/>
    <mergeCell ref="X527:Y527"/>
    <mergeCell ref="Z527:AA527"/>
    <mergeCell ref="AB527:AC527"/>
    <mergeCell ref="AD527:AE527"/>
    <mergeCell ref="AF527:AG527"/>
    <mergeCell ref="AH527:AI527"/>
    <mergeCell ref="AJ527:AK527"/>
    <mergeCell ref="B528:M528"/>
    <mergeCell ref="N528:O528"/>
    <mergeCell ref="P528:Q528"/>
    <mergeCell ref="R528:S528"/>
    <mergeCell ref="T528:U528"/>
    <mergeCell ref="V528:W528"/>
    <mergeCell ref="X528:Y528"/>
    <mergeCell ref="Z528:AA528"/>
    <mergeCell ref="AB528:AC528"/>
    <mergeCell ref="AD528:AE528"/>
    <mergeCell ref="AF528:AG528"/>
    <mergeCell ref="AH528:AI528"/>
    <mergeCell ref="AJ528:AK528"/>
    <mergeCell ref="G529:M529"/>
    <mergeCell ref="N529:O529"/>
    <mergeCell ref="P529:Q529"/>
    <mergeCell ref="R529:S529"/>
    <mergeCell ref="T529:U529"/>
    <mergeCell ref="V529:W529"/>
    <mergeCell ref="X529:Y529"/>
    <mergeCell ref="Z529:AA529"/>
    <mergeCell ref="AB529:AC529"/>
    <mergeCell ref="AD529:AE529"/>
    <mergeCell ref="AF529:AG529"/>
    <mergeCell ref="AH529:AI529"/>
    <mergeCell ref="AJ529:AK529"/>
    <mergeCell ref="G530:M530"/>
    <mergeCell ref="N530:O530"/>
    <mergeCell ref="P530:Q530"/>
    <mergeCell ref="R530:S530"/>
    <mergeCell ref="T530:U530"/>
    <mergeCell ref="V530:W530"/>
    <mergeCell ref="X530:Y530"/>
    <mergeCell ref="Z530:AA530"/>
    <mergeCell ref="AB530:AC530"/>
    <mergeCell ref="AD530:AE530"/>
    <mergeCell ref="AF530:AG530"/>
    <mergeCell ref="AH530:AI530"/>
    <mergeCell ref="AJ530:AK530"/>
    <mergeCell ref="G531:M531"/>
    <mergeCell ref="N531:O531"/>
    <mergeCell ref="P531:Q531"/>
    <mergeCell ref="R531:S531"/>
    <mergeCell ref="T531:U531"/>
    <mergeCell ref="V531:W531"/>
    <mergeCell ref="X531:Y531"/>
    <mergeCell ref="Z531:AA531"/>
    <mergeCell ref="AB531:AC531"/>
    <mergeCell ref="AD531:AE531"/>
    <mergeCell ref="AF531:AG531"/>
    <mergeCell ref="AH531:AI531"/>
    <mergeCell ref="AJ531:AK531"/>
    <mergeCell ref="G532:M532"/>
    <mergeCell ref="N532:O532"/>
    <mergeCell ref="P532:Q532"/>
    <mergeCell ref="R532:S532"/>
    <mergeCell ref="T532:U532"/>
    <mergeCell ref="V532:W532"/>
    <mergeCell ref="X532:Y532"/>
    <mergeCell ref="Z532:AA532"/>
    <mergeCell ref="AB532:AC532"/>
    <mergeCell ref="AD532:AE532"/>
    <mergeCell ref="AF532:AG532"/>
    <mergeCell ref="AH532:AI532"/>
    <mergeCell ref="AJ532:AK532"/>
    <mergeCell ref="G533:M533"/>
    <mergeCell ref="N533:O533"/>
    <mergeCell ref="P533:Q533"/>
    <mergeCell ref="R533:S533"/>
    <mergeCell ref="T533:U533"/>
    <mergeCell ref="V533:W533"/>
    <mergeCell ref="X533:Y533"/>
    <mergeCell ref="Z533:AA533"/>
    <mergeCell ref="AB533:AC533"/>
    <mergeCell ref="AD533:AE533"/>
    <mergeCell ref="AF533:AG533"/>
    <mergeCell ref="AH533:AI533"/>
    <mergeCell ref="AJ533:AK533"/>
    <mergeCell ref="G534:M534"/>
    <mergeCell ref="N534:O534"/>
    <mergeCell ref="P534:Q534"/>
    <mergeCell ref="R534:S534"/>
    <mergeCell ref="T534:U534"/>
    <mergeCell ref="V534:W534"/>
    <mergeCell ref="X534:Y534"/>
    <mergeCell ref="Z534:AA534"/>
    <mergeCell ref="AB534:AC534"/>
    <mergeCell ref="AD534:AE534"/>
    <mergeCell ref="AF534:AG534"/>
    <mergeCell ref="AH534:AI534"/>
    <mergeCell ref="AJ534:AK534"/>
    <mergeCell ref="B535:F535"/>
    <mergeCell ref="G535:M535"/>
    <mergeCell ref="N535:O535"/>
    <mergeCell ref="P535:Q535"/>
    <mergeCell ref="R535:S535"/>
    <mergeCell ref="T535:U535"/>
    <mergeCell ref="V535:W535"/>
    <mergeCell ref="X535:Y535"/>
    <mergeCell ref="Z535:AA535"/>
    <mergeCell ref="AB535:AC535"/>
    <mergeCell ref="AD535:AE535"/>
    <mergeCell ref="AF535:AG535"/>
    <mergeCell ref="AH535:AI535"/>
    <mergeCell ref="AJ535:AK535"/>
    <mergeCell ref="B536:M536"/>
    <mergeCell ref="N536:O536"/>
    <mergeCell ref="P536:Q536"/>
    <mergeCell ref="R536:S536"/>
    <mergeCell ref="T536:U536"/>
    <mergeCell ref="V536:W536"/>
    <mergeCell ref="X536:Y536"/>
    <mergeCell ref="Z536:AA536"/>
    <mergeCell ref="AB536:AC536"/>
    <mergeCell ref="AD536:AE536"/>
    <mergeCell ref="AF536:AG536"/>
    <mergeCell ref="AH536:AI536"/>
    <mergeCell ref="AJ536:AK536"/>
    <mergeCell ref="P538:Q538"/>
    <mergeCell ref="R538:S538"/>
    <mergeCell ref="U538:V538"/>
    <mergeCell ref="W538:X538"/>
    <mergeCell ref="Y538:Z538"/>
    <mergeCell ref="AA538:AB538"/>
    <mergeCell ref="AE538:AF538"/>
    <mergeCell ref="B539:M539"/>
    <mergeCell ref="B540:M540"/>
    <mergeCell ref="N540:O540"/>
    <mergeCell ref="P540:Q540"/>
    <mergeCell ref="R540:S540"/>
    <mergeCell ref="T540:U540"/>
    <mergeCell ref="V540:W540"/>
    <mergeCell ref="X540:Y540"/>
    <mergeCell ref="Z540:AA540"/>
    <mergeCell ref="AB540:AC540"/>
    <mergeCell ref="AD540:AE540"/>
    <mergeCell ref="AF540:AG540"/>
    <mergeCell ref="AH540:AI540"/>
    <mergeCell ref="AJ540:AK540"/>
    <mergeCell ref="G541:M541"/>
    <mergeCell ref="N541:O541"/>
    <mergeCell ref="P541:Q541"/>
    <mergeCell ref="R541:S541"/>
    <mergeCell ref="T541:U541"/>
    <mergeCell ref="V541:W541"/>
    <mergeCell ref="X541:Y541"/>
    <mergeCell ref="Z541:AA541"/>
    <mergeCell ref="AB541:AC541"/>
    <mergeCell ref="AD541:AE541"/>
    <mergeCell ref="AF541:AG541"/>
    <mergeCell ref="AH541:AI541"/>
    <mergeCell ref="AJ541:AK541"/>
    <mergeCell ref="G542:M542"/>
    <mergeCell ref="N542:O542"/>
    <mergeCell ref="P542:Q542"/>
    <mergeCell ref="R542:S542"/>
    <mergeCell ref="T542:U542"/>
    <mergeCell ref="V542:W542"/>
    <mergeCell ref="X542:Y542"/>
    <mergeCell ref="Z542:AA542"/>
    <mergeCell ref="AB542:AC542"/>
    <mergeCell ref="AD542:AE542"/>
    <mergeCell ref="AF542:AG542"/>
    <mergeCell ref="AH542:AI542"/>
    <mergeCell ref="AJ542:AK542"/>
    <mergeCell ref="G543:M543"/>
    <mergeCell ref="N543:O543"/>
    <mergeCell ref="P543:Q543"/>
    <mergeCell ref="R543:S543"/>
    <mergeCell ref="T543:U543"/>
    <mergeCell ref="V543:W543"/>
    <mergeCell ref="X543:Y543"/>
    <mergeCell ref="Z543:AA543"/>
    <mergeCell ref="AB543:AC543"/>
    <mergeCell ref="AD543:AE543"/>
    <mergeCell ref="AF543:AG543"/>
    <mergeCell ref="AH543:AI543"/>
    <mergeCell ref="AJ543:AK543"/>
    <mergeCell ref="G544:M544"/>
    <mergeCell ref="N544:O544"/>
    <mergeCell ref="P544:Q544"/>
    <mergeCell ref="R544:S544"/>
    <mergeCell ref="T544:U544"/>
    <mergeCell ref="V544:W544"/>
    <mergeCell ref="X544:Y544"/>
    <mergeCell ref="Z544:AA544"/>
    <mergeCell ref="AB544:AC544"/>
    <mergeCell ref="AD544:AE544"/>
    <mergeCell ref="AF544:AG544"/>
    <mergeCell ref="AH544:AI544"/>
    <mergeCell ref="AJ544:AK544"/>
    <mergeCell ref="G545:M545"/>
    <mergeCell ref="N545:O545"/>
    <mergeCell ref="P545:Q545"/>
    <mergeCell ref="R545:S545"/>
    <mergeCell ref="T545:U545"/>
    <mergeCell ref="V545:W545"/>
    <mergeCell ref="X545:Y545"/>
    <mergeCell ref="Z545:AA545"/>
    <mergeCell ref="AB545:AC545"/>
    <mergeCell ref="AD545:AE545"/>
    <mergeCell ref="AF545:AG545"/>
    <mergeCell ref="AH545:AI545"/>
    <mergeCell ref="AJ545:AK545"/>
    <mergeCell ref="G546:M546"/>
    <mergeCell ref="N546:O546"/>
    <mergeCell ref="P546:Q546"/>
    <mergeCell ref="R546:S546"/>
    <mergeCell ref="T546:U546"/>
    <mergeCell ref="V546:W546"/>
    <mergeCell ref="X546:Y546"/>
    <mergeCell ref="Z546:AA546"/>
    <mergeCell ref="AB546:AC546"/>
    <mergeCell ref="AD546:AE546"/>
    <mergeCell ref="AF546:AG546"/>
    <mergeCell ref="AH546:AI546"/>
    <mergeCell ref="AJ546:AK546"/>
    <mergeCell ref="B547:F547"/>
    <mergeCell ref="G547:M547"/>
    <mergeCell ref="N547:O547"/>
    <mergeCell ref="P547:Q547"/>
    <mergeCell ref="R547:S547"/>
    <mergeCell ref="T547:U547"/>
    <mergeCell ref="V547:W547"/>
    <mergeCell ref="X547:Y547"/>
    <mergeCell ref="Z547:AA547"/>
    <mergeCell ref="AB547:AC547"/>
    <mergeCell ref="AD547:AE547"/>
    <mergeCell ref="AF547:AG547"/>
    <mergeCell ref="AH547:AI547"/>
    <mergeCell ref="AJ547:AK547"/>
    <mergeCell ref="B548:M548"/>
    <mergeCell ref="N548:O548"/>
    <mergeCell ref="P548:Q548"/>
    <mergeCell ref="R548:S548"/>
    <mergeCell ref="T548:U548"/>
    <mergeCell ref="V548:W548"/>
    <mergeCell ref="X548:Y548"/>
    <mergeCell ref="Z548:AA548"/>
    <mergeCell ref="AB548:AC548"/>
    <mergeCell ref="AD548:AE548"/>
    <mergeCell ref="AF548:AG548"/>
    <mergeCell ref="AH548:AI548"/>
    <mergeCell ref="AJ548:AK548"/>
    <mergeCell ref="B549:AH549"/>
    <mergeCell ref="AJ549:AN549"/>
    <mergeCell ref="A551:AH551"/>
    <mergeCell ref="AJ552:AN552"/>
    <mergeCell ref="B554:AH554"/>
    <mergeCell ref="AJ554:AN554"/>
    <mergeCell ref="B555:AH555"/>
    <mergeCell ref="AJ555:AN555"/>
    <mergeCell ref="A557:AH557"/>
    <mergeCell ref="A558:AH558"/>
    <mergeCell ref="AJ558:AN558"/>
    <mergeCell ref="E559:H559"/>
    <mergeCell ref="I559:AI559"/>
    <mergeCell ref="E561:AH561"/>
    <mergeCell ref="AJ561:AN561"/>
    <mergeCell ref="E562:AH562"/>
    <mergeCell ref="AJ562:AN562"/>
    <mergeCell ref="E563:AH563"/>
    <mergeCell ref="AJ563:AN563"/>
    <mergeCell ref="E564:AH564"/>
    <mergeCell ref="AJ564:AN564"/>
    <mergeCell ref="E565:AH565"/>
    <mergeCell ref="AJ565:AN565"/>
    <mergeCell ref="E566:AH566"/>
    <mergeCell ref="AJ566:AN566"/>
    <mergeCell ref="E567:AH567"/>
    <mergeCell ref="AJ567:AN567"/>
    <mergeCell ref="E568:AH568"/>
    <mergeCell ref="AJ568:AN568"/>
    <mergeCell ref="A570:AH570"/>
    <mergeCell ref="A571:AH571"/>
    <mergeCell ref="B572:AH572"/>
    <mergeCell ref="AJ572:AN572"/>
    <mergeCell ref="AJ573:AN573"/>
    <mergeCell ref="A574:AH574"/>
    <mergeCell ref="B575:AH575"/>
    <mergeCell ref="B576:I576"/>
    <mergeCell ref="J576:N576"/>
    <mergeCell ref="O576:W576"/>
    <mergeCell ref="X576:AH576"/>
    <mergeCell ref="B577:I577"/>
    <mergeCell ref="J577:N577"/>
    <mergeCell ref="O577:W577"/>
    <mergeCell ref="X577:AH577"/>
    <mergeCell ref="B578:I578"/>
    <mergeCell ref="J578:N578"/>
    <mergeCell ref="O578:W578"/>
    <mergeCell ref="X578:AH578"/>
    <mergeCell ref="B579:I579"/>
    <mergeCell ref="J579:N579"/>
    <mergeCell ref="O579:W579"/>
    <mergeCell ref="X579:AH579"/>
    <mergeCell ref="B580:I580"/>
    <mergeCell ref="J580:N580"/>
    <mergeCell ref="O580:W580"/>
    <mergeCell ref="X580:AH580"/>
    <mergeCell ref="B581:I581"/>
    <mergeCell ref="J581:N581"/>
    <mergeCell ref="O581:W581"/>
    <mergeCell ref="X581:AH581"/>
    <mergeCell ref="B582:I582"/>
    <mergeCell ref="J582:N582"/>
    <mergeCell ref="O582:W582"/>
    <mergeCell ref="X582:AH582"/>
    <mergeCell ref="B584:AH584"/>
    <mergeCell ref="AJ584:AN584"/>
    <mergeCell ref="B585:AH585"/>
    <mergeCell ref="AJ585:AN585"/>
    <mergeCell ref="B586:AI586"/>
    <mergeCell ref="AJ586:AN586"/>
    <mergeCell ref="AJ587:AN587"/>
    <mergeCell ref="D590:J590"/>
    <mergeCell ref="K590:Q590"/>
    <mergeCell ref="R590:Y590"/>
    <mergeCell ref="Z590:AI590"/>
    <mergeCell ref="D591:J591"/>
    <mergeCell ref="K591:Q591"/>
    <mergeCell ref="R591:Y591"/>
    <mergeCell ref="Z591:AI591"/>
    <mergeCell ref="D592:J592"/>
    <mergeCell ref="K592:Q592"/>
    <mergeCell ref="R592:Y592"/>
    <mergeCell ref="Z592:AI592"/>
    <mergeCell ref="D593:J593"/>
    <mergeCell ref="K593:Q593"/>
    <mergeCell ref="R593:Y593"/>
    <mergeCell ref="Z593:AI593"/>
    <mergeCell ref="B594:AC594"/>
    <mergeCell ref="AJ594:AN594"/>
    <mergeCell ref="C595:R595"/>
    <mergeCell ref="D596:J596"/>
    <mergeCell ref="K596:Q596"/>
    <mergeCell ref="R596:X596"/>
    <mergeCell ref="Y596:AE596"/>
    <mergeCell ref="AF596:AL596"/>
    <mergeCell ref="D597:J597"/>
    <mergeCell ref="K597:Q597"/>
    <mergeCell ref="R597:X597"/>
    <mergeCell ref="Y597:AE597"/>
    <mergeCell ref="AF597:AL597"/>
    <mergeCell ref="D598:J598"/>
    <mergeCell ref="K598:Q598"/>
    <mergeCell ref="R598:X598"/>
    <mergeCell ref="Y598:AE598"/>
    <mergeCell ref="AF598:AL598"/>
    <mergeCell ref="D599:J599"/>
    <mergeCell ref="K599:Q599"/>
    <mergeCell ref="R599:X599"/>
    <mergeCell ref="Y599:AE599"/>
    <mergeCell ref="AF599:AL599"/>
    <mergeCell ref="B600:AH600"/>
    <mergeCell ref="AJ600:AN600"/>
    <mergeCell ref="B601:AH601"/>
    <mergeCell ref="AJ601:AN601"/>
    <mergeCell ref="B602:N602"/>
    <mergeCell ref="O602:AN602"/>
    <mergeCell ref="A604:AH604"/>
    <mergeCell ref="A605:AH605"/>
    <mergeCell ref="AJ605:AN605"/>
    <mergeCell ref="B606:AH606"/>
    <mergeCell ref="AJ606:AN606"/>
    <mergeCell ref="C607:AF607"/>
    <mergeCell ref="C609:AH609"/>
    <mergeCell ref="C611:AH611"/>
    <mergeCell ref="C612:AH612"/>
    <mergeCell ref="B613:AH613"/>
    <mergeCell ref="AJ613:AN613"/>
    <mergeCell ref="A614:AH614"/>
    <mergeCell ref="AJ614:AN614"/>
    <mergeCell ref="B615:AH615"/>
    <mergeCell ref="AJ615:AN615"/>
    <mergeCell ref="A617:AH617"/>
    <mergeCell ref="A618:AH618"/>
    <mergeCell ref="B619:AH619"/>
    <mergeCell ref="AJ619:AN619"/>
    <mergeCell ref="B620:AH620"/>
    <mergeCell ref="AJ620:AN620"/>
    <mergeCell ref="B621:AH621"/>
    <mergeCell ref="AJ621:AN621"/>
    <mergeCell ref="B622:AH622"/>
    <mergeCell ref="AJ622:AN622"/>
    <mergeCell ref="B623:AH623"/>
    <mergeCell ref="AJ623:AN623"/>
    <mergeCell ref="B624:AH624"/>
    <mergeCell ref="AJ624:AN624"/>
    <mergeCell ref="B625:AH625"/>
    <mergeCell ref="AJ625:AN625"/>
    <mergeCell ref="A627:AH627"/>
    <mergeCell ref="B628:AH628"/>
    <mergeCell ref="AJ628:AN628"/>
    <mergeCell ref="B629:AH629"/>
    <mergeCell ref="AJ629:AN629"/>
    <mergeCell ref="B630:AH630"/>
    <mergeCell ref="AJ630:AN630"/>
    <mergeCell ref="B631:AH631"/>
    <mergeCell ref="AJ631:AN631"/>
    <mergeCell ref="B632:AH632"/>
    <mergeCell ref="AJ632:AN632"/>
    <mergeCell ref="B633:AH633"/>
    <mergeCell ref="AJ633:AN633"/>
    <mergeCell ref="B634:AH634"/>
    <mergeCell ref="AJ634:AN634"/>
    <mergeCell ref="B635:AH635"/>
    <mergeCell ref="AJ635:AN635"/>
    <mergeCell ref="AJ636:AN636"/>
    <mergeCell ref="B638:AM638"/>
    <mergeCell ref="B639:AM639"/>
    <mergeCell ref="B643:F643"/>
    <mergeCell ref="G643:J643"/>
    <mergeCell ref="K643:O643"/>
    <mergeCell ref="P643:Q643"/>
    <mergeCell ref="S643:U643"/>
    <mergeCell ref="W643:Y643"/>
    <mergeCell ref="Z643:AA643"/>
    <mergeCell ref="AB643:AF643"/>
    <mergeCell ref="AH643:AI643"/>
    <mergeCell ref="B644:F644"/>
    <mergeCell ref="G644:J644"/>
    <mergeCell ref="K644:O644"/>
    <mergeCell ref="P644:Q644"/>
    <mergeCell ref="S644:U644"/>
    <mergeCell ref="W644:Y644"/>
    <mergeCell ref="Z644:AA644"/>
    <mergeCell ref="AB644:AF644"/>
    <mergeCell ref="AH644:AI644"/>
    <mergeCell ref="B645:F645"/>
    <mergeCell ref="G645:J645"/>
    <mergeCell ref="K645:O645"/>
    <mergeCell ref="P645:Q645"/>
    <mergeCell ref="S645:U645"/>
    <mergeCell ref="W645:Y645"/>
    <mergeCell ref="Z645:AA645"/>
    <mergeCell ref="AB645:AF645"/>
    <mergeCell ref="AH645:AI645"/>
    <mergeCell ref="B646:F646"/>
    <mergeCell ref="G646:J646"/>
    <mergeCell ref="K646:O646"/>
    <mergeCell ref="P646:Q646"/>
    <mergeCell ref="S646:U646"/>
    <mergeCell ref="W646:Y646"/>
    <mergeCell ref="Z646:AA646"/>
    <mergeCell ref="AB646:AF646"/>
    <mergeCell ref="AH646:AI646"/>
    <mergeCell ref="B647:F647"/>
    <mergeCell ref="G647:J647"/>
    <mergeCell ref="K647:O647"/>
    <mergeCell ref="P647:Q647"/>
    <mergeCell ref="S647:U647"/>
    <mergeCell ref="W647:Y647"/>
    <mergeCell ref="Z647:AA647"/>
    <mergeCell ref="AB647:AF647"/>
    <mergeCell ref="AH647:AI647"/>
    <mergeCell ref="B648:AN648"/>
    <mergeCell ref="B649:I649"/>
    <mergeCell ref="J649:S649"/>
    <mergeCell ref="T649:AA649"/>
    <mergeCell ref="AB649:AH649"/>
    <mergeCell ref="AI649:AN649"/>
    <mergeCell ref="A651:AH651"/>
    <mergeCell ref="B652:AH652"/>
    <mergeCell ref="AJ652:AN652"/>
    <mergeCell ref="B653:AH653"/>
    <mergeCell ref="A654:AI654"/>
    <mergeCell ref="B655:O655"/>
    <mergeCell ref="P655:Q655"/>
    <mergeCell ref="R655:S655"/>
    <mergeCell ref="T655:U655"/>
    <mergeCell ref="V655:W655"/>
    <mergeCell ref="X655:Y655"/>
    <mergeCell ref="Z655:AA655"/>
    <mergeCell ref="AB655:AC655"/>
    <mergeCell ref="AD655:AE655"/>
    <mergeCell ref="AF655:AG655"/>
    <mergeCell ref="AH655:AI655"/>
    <mergeCell ref="AJ655:AK655"/>
    <mergeCell ref="AL655:AM655"/>
    <mergeCell ref="C656:O656"/>
    <mergeCell ref="P656:Q656"/>
    <mergeCell ref="R656:S656"/>
    <mergeCell ref="T656:U656"/>
    <mergeCell ref="V656:W656"/>
    <mergeCell ref="X656:Y656"/>
    <mergeCell ref="Z656:AA656"/>
    <mergeCell ref="AB656:AC656"/>
    <mergeCell ref="AD656:AE656"/>
    <mergeCell ref="AF656:AG656"/>
    <mergeCell ref="AH656:AI656"/>
    <mergeCell ref="AJ656:AK656"/>
    <mergeCell ref="AL656:AM656"/>
    <mergeCell ref="C657:O657"/>
    <mergeCell ref="P657:Q657"/>
    <mergeCell ref="R657:S657"/>
    <mergeCell ref="T657:U657"/>
    <mergeCell ref="V657:W657"/>
    <mergeCell ref="X657:Y657"/>
    <mergeCell ref="Z657:AA657"/>
    <mergeCell ref="AB657:AC657"/>
    <mergeCell ref="AD657:AE657"/>
    <mergeCell ref="AF657:AG657"/>
    <mergeCell ref="AH657:AI657"/>
    <mergeCell ref="AJ657:AK657"/>
    <mergeCell ref="AL657:AM657"/>
    <mergeCell ref="C658:O658"/>
    <mergeCell ref="P658:Q658"/>
    <mergeCell ref="R658:S658"/>
    <mergeCell ref="T658:U658"/>
    <mergeCell ref="V658:W658"/>
    <mergeCell ref="X658:Y658"/>
    <mergeCell ref="Z658:AA658"/>
    <mergeCell ref="AB658:AC658"/>
    <mergeCell ref="AD658:AE658"/>
    <mergeCell ref="AF658:AG658"/>
    <mergeCell ref="AH658:AI658"/>
    <mergeCell ref="AJ658:AK658"/>
    <mergeCell ref="AL658:AM658"/>
    <mergeCell ref="C659:O659"/>
    <mergeCell ref="P659:Q659"/>
    <mergeCell ref="R659:S659"/>
    <mergeCell ref="T659:U659"/>
    <mergeCell ref="V659:W659"/>
    <mergeCell ref="X659:Y659"/>
    <mergeCell ref="Z659:AA659"/>
    <mergeCell ref="AB659:AC659"/>
    <mergeCell ref="AD659:AE659"/>
    <mergeCell ref="AF659:AG659"/>
    <mergeCell ref="AH659:AI659"/>
    <mergeCell ref="AJ659:AK659"/>
    <mergeCell ref="AL659:AM659"/>
    <mergeCell ref="C660:O660"/>
    <mergeCell ref="P660:Q660"/>
    <mergeCell ref="R660:S660"/>
    <mergeCell ref="T660:U660"/>
    <mergeCell ref="V660:W660"/>
    <mergeCell ref="X660:Y660"/>
    <mergeCell ref="Z660:AA660"/>
    <mergeCell ref="AB660:AC660"/>
    <mergeCell ref="AD660:AE660"/>
    <mergeCell ref="AF660:AG660"/>
    <mergeCell ref="AH660:AI660"/>
    <mergeCell ref="AJ660:AK660"/>
    <mergeCell ref="AL660:AM660"/>
    <mergeCell ref="C661:O661"/>
    <mergeCell ref="P661:Q661"/>
    <mergeCell ref="R661:S661"/>
    <mergeCell ref="T661:U661"/>
    <mergeCell ref="V661:W661"/>
    <mergeCell ref="X661:Y661"/>
    <mergeCell ref="Z661:AA661"/>
    <mergeCell ref="AB661:AC661"/>
    <mergeCell ref="AD661:AE661"/>
    <mergeCell ref="AF661:AG661"/>
    <mergeCell ref="AH661:AI661"/>
    <mergeCell ref="AJ661:AK661"/>
    <mergeCell ref="AL661:AM661"/>
    <mergeCell ref="C662:O662"/>
    <mergeCell ref="P662:Q662"/>
    <mergeCell ref="R662:S662"/>
    <mergeCell ref="T662:U662"/>
    <mergeCell ref="V662:W662"/>
    <mergeCell ref="X662:Y662"/>
    <mergeCell ref="Z662:AA662"/>
    <mergeCell ref="AB662:AC662"/>
    <mergeCell ref="AD662:AE662"/>
    <mergeCell ref="AF662:AG662"/>
    <mergeCell ref="AH662:AI662"/>
    <mergeCell ref="AJ662:AK662"/>
    <mergeCell ref="AL662:AM662"/>
    <mergeCell ref="C663:O663"/>
    <mergeCell ref="P663:Q663"/>
    <mergeCell ref="R663:S663"/>
    <mergeCell ref="T663:U663"/>
    <mergeCell ref="V663:W663"/>
    <mergeCell ref="X663:Y663"/>
    <mergeCell ref="Z663:AA663"/>
    <mergeCell ref="AB663:AC663"/>
    <mergeCell ref="AD663:AE663"/>
    <mergeCell ref="AF663:AG663"/>
    <mergeCell ref="AH663:AI663"/>
    <mergeCell ref="AJ663:AK663"/>
    <mergeCell ref="AL663:AM663"/>
    <mergeCell ref="C664:O664"/>
    <mergeCell ref="P664:Q664"/>
    <mergeCell ref="R664:S664"/>
    <mergeCell ref="T664:U664"/>
    <mergeCell ref="V664:W664"/>
    <mergeCell ref="X664:Y664"/>
    <mergeCell ref="Z664:AA664"/>
    <mergeCell ref="AB664:AC664"/>
    <mergeCell ref="AD664:AE664"/>
    <mergeCell ref="AF664:AG664"/>
    <mergeCell ref="AH664:AI664"/>
    <mergeCell ref="AJ664:AK664"/>
    <mergeCell ref="AL664:AM664"/>
    <mergeCell ref="C665:O665"/>
    <mergeCell ref="P665:Q665"/>
    <mergeCell ref="R665:S665"/>
    <mergeCell ref="T665:U665"/>
    <mergeCell ref="V665:W665"/>
    <mergeCell ref="X665:Y665"/>
    <mergeCell ref="Z665:AA665"/>
    <mergeCell ref="AB665:AC665"/>
    <mergeCell ref="AD665:AE665"/>
    <mergeCell ref="AF665:AG665"/>
    <mergeCell ref="AH665:AI665"/>
    <mergeCell ref="AJ665:AK665"/>
    <mergeCell ref="AL665:AM665"/>
    <mergeCell ref="C666:O666"/>
    <mergeCell ref="P666:Q666"/>
    <mergeCell ref="R666:S666"/>
    <mergeCell ref="T666:U666"/>
    <mergeCell ref="V666:W666"/>
    <mergeCell ref="X666:Y666"/>
    <mergeCell ref="Z666:AA666"/>
    <mergeCell ref="AB666:AC666"/>
    <mergeCell ref="AD666:AE666"/>
    <mergeCell ref="AF666:AG666"/>
    <mergeCell ref="AH666:AI666"/>
    <mergeCell ref="AJ666:AK666"/>
    <mergeCell ref="AL666:AM666"/>
    <mergeCell ref="C667:O667"/>
    <mergeCell ref="P667:Q667"/>
    <mergeCell ref="R667:S667"/>
    <mergeCell ref="T667:U667"/>
    <mergeCell ref="V667:W667"/>
    <mergeCell ref="X667:Y667"/>
    <mergeCell ref="Z667:AA667"/>
    <mergeCell ref="AB667:AC667"/>
    <mergeCell ref="AD667:AE667"/>
    <mergeCell ref="AF667:AG667"/>
    <mergeCell ref="AH667:AI667"/>
    <mergeCell ref="AJ667:AK667"/>
    <mergeCell ref="AL667:AM667"/>
    <mergeCell ref="C668:O668"/>
    <mergeCell ref="P668:Q668"/>
    <mergeCell ref="R668:S668"/>
    <mergeCell ref="T668:U668"/>
    <mergeCell ref="V668:W668"/>
    <mergeCell ref="X668:Y668"/>
    <mergeCell ref="Z668:AA668"/>
    <mergeCell ref="AB668:AC668"/>
    <mergeCell ref="AD668:AE668"/>
    <mergeCell ref="AF668:AG668"/>
    <mergeCell ref="AH668:AI668"/>
    <mergeCell ref="AJ668:AK668"/>
    <mergeCell ref="AL668:AM668"/>
    <mergeCell ref="C669:O669"/>
    <mergeCell ref="P669:Q669"/>
    <mergeCell ref="R669:S669"/>
    <mergeCell ref="T669:U669"/>
    <mergeCell ref="V669:W669"/>
    <mergeCell ref="X669:Y669"/>
    <mergeCell ref="Z669:AA669"/>
    <mergeCell ref="AB669:AC669"/>
    <mergeCell ref="AD669:AE669"/>
    <mergeCell ref="AF669:AG669"/>
    <mergeCell ref="AH669:AI669"/>
    <mergeCell ref="AJ669:AK669"/>
    <mergeCell ref="AL669:AM669"/>
    <mergeCell ref="C670:O670"/>
    <mergeCell ref="P670:Q670"/>
    <mergeCell ref="R670:S670"/>
    <mergeCell ref="T670:U670"/>
    <mergeCell ref="V670:W670"/>
    <mergeCell ref="X670:Y670"/>
    <mergeCell ref="Z670:AA670"/>
    <mergeCell ref="AB670:AC670"/>
    <mergeCell ref="AD670:AE670"/>
    <mergeCell ref="AF670:AG670"/>
    <mergeCell ref="AH670:AI670"/>
    <mergeCell ref="AJ670:AK670"/>
    <mergeCell ref="AL670:AM670"/>
    <mergeCell ref="C671:O671"/>
    <mergeCell ref="P671:Q671"/>
    <mergeCell ref="R671:S671"/>
    <mergeCell ref="T671:U671"/>
    <mergeCell ref="V671:W671"/>
    <mergeCell ref="X671:Y671"/>
    <mergeCell ref="Z671:AA671"/>
    <mergeCell ref="AB671:AC671"/>
    <mergeCell ref="AD671:AE671"/>
    <mergeCell ref="AF671:AG671"/>
    <mergeCell ref="AH671:AI671"/>
    <mergeCell ref="AJ671:AK671"/>
    <mergeCell ref="AL671:AM671"/>
    <mergeCell ref="B673:AH673"/>
    <mergeCell ref="AJ673:AN673"/>
    <mergeCell ref="B674:AH674"/>
    <mergeCell ref="AJ674:AN674"/>
    <mergeCell ref="B676:AH676"/>
    <mergeCell ref="AJ676:AN676"/>
    <mergeCell ref="B677:AH677"/>
    <mergeCell ref="AJ677:AN677"/>
    <mergeCell ref="B678:AH678"/>
    <mergeCell ref="AJ678:AN678"/>
    <mergeCell ref="B679:AI679"/>
    <mergeCell ref="AJ679:AN679"/>
    <mergeCell ref="B681:AH681"/>
    <mergeCell ref="AJ681:AN681"/>
    <mergeCell ref="B682:AH682"/>
    <mergeCell ref="AJ682:AN682"/>
    <mergeCell ref="A684:AH684"/>
    <mergeCell ref="B685:AH685"/>
    <mergeCell ref="AJ685:AN685"/>
    <mergeCell ref="B686:AH686"/>
    <mergeCell ref="AJ687:AN687"/>
    <mergeCell ref="A690:AH690"/>
    <mergeCell ref="A691:AH691"/>
    <mergeCell ref="B692:AH692"/>
    <mergeCell ref="AJ692:AN692"/>
    <mergeCell ref="A693:AH693"/>
    <mergeCell ref="A694:AH694"/>
    <mergeCell ref="A695:AH695"/>
    <mergeCell ref="B696:AH696"/>
    <mergeCell ref="B697:M697"/>
    <mergeCell ref="N697:Y697"/>
    <mergeCell ref="Z697:AN697"/>
    <mergeCell ref="B698:M698"/>
    <mergeCell ref="N698:Y698"/>
    <mergeCell ref="Z698:AN698"/>
    <mergeCell ref="C699:M699"/>
    <mergeCell ref="N699:Y699"/>
    <mergeCell ref="Z699:AN699"/>
    <mergeCell ref="B700:M700"/>
    <mergeCell ref="N700:Y700"/>
    <mergeCell ref="Z700:AN700"/>
    <mergeCell ref="C701:M701"/>
    <mergeCell ref="N701:Y701"/>
    <mergeCell ref="Z701:AN701"/>
    <mergeCell ref="C702:M702"/>
    <mergeCell ref="N702:Y702"/>
    <mergeCell ref="Z702:AN702"/>
    <mergeCell ref="C703:M703"/>
    <mergeCell ref="N703:Y703"/>
    <mergeCell ref="Z703:AN703"/>
    <mergeCell ref="C704:AN704"/>
    <mergeCell ref="C705:AN705"/>
    <mergeCell ref="A707:AH707"/>
    <mergeCell ref="B708:AH708"/>
    <mergeCell ref="AJ708:AN708"/>
    <mergeCell ref="C709:AH709"/>
    <mergeCell ref="C710:U710"/>
    <mergeCell ref="V710:AH710"/>
    <mergeCell ref="C711:U711"/>
    <mergeCell ref="V711:AH711"/>
    <mergeCell ref="C712:U712"/>
    <mergeCell ref="V712:AH712"/>
    <mergeCell ref="C713:U713"/>
    <mergeCell ref="V713:AH713"/>
    <mergeCell ref="A715:AH715"/>
    <mergeCell ref="B716:AH716"/>
    <mergeCell ref="AJ716:AN716"/>
    <mergeCell ref="C717:AH717"/>
    <mergeCell ref="C718:H718"/>
    <mergeCell ref="I718:AA718"/>
    <mergeCell ref="AB718:AH718"/>
    <mergeCell ref="C719:H719"/>
    <mergeCell ref="I719:AA719"/>
    <mergeCell ref="AB719:AH719"/>
    <mergeCell ref="C720:H720"/>
    <mergeCell ref="I720:AA720"/>
    <mergeCell ref="AB720:AH720"/>
    <mergeCell ref="C721:H721"/>
    <mergeCell ref="I721:AA721"/>
    <mergeCell ref="AB721:AH721"/>
    <mergeCell ref="C722:H722"/>
    <mergeCell ref="I722:AA722"/>
    <mergeCell ref="AB722:AH722"/>
    <mergeCell ref="C723:H723"/>
    <mergeCell ref="I723:AA723"/>
    <mergeCell ref="AB723:AH723"/>
    <mergeCell ref="C724:H724"/>
    <mergeCell ref="I724:AA724"/>
    <mergeCell ref="AB724:AH724"/>
    <mergeCell ref="C725:H725"/>
    <mergeCell ref="I725:AA725"/>
    <mergeCell ref="AB725:AH725"/>
    <mergeCell ref="C726:H726"/>
    <mergeCell ref="I726:AA726"/>
    <mergeCell ref="AB726:AH726"/>
    <mergeCell ref="C727:AA727"/>
    <mergeCell ref="AB727:AH727"/>
    <mergeCell ref="A729:AH729"/>
    <mergeCell ref="A730:AH730"/>
    <mergeCell ref="B731:AH731"/>
    <mergeCell ref="AJ731:AN731"/>
    <mergeCell ref="B732:AH732"/>
    <mergeCell ref="AJ732:AN732"/>
    <mergeCell ref="B733:AH733"/>
    <mergeCell ref="AJ733:AN733"/>
    <mergeCell ref="B734:AN734"/>
    <mergeCell ref="A736:AH736"/>
    <mergeCell ref="B737:AH737"/>
    <mergeCell ref="AJ737:AN737"/>
    <mergeCell ref="B738:AH738"/>
    <mergeCell ref="AJ738:AN738"/>
    <mergeCell ref="AJ739:AN739"/>
    <mergeCell ref="AJ741:AN741"/>
    <mergeCell ref="B743:AH743"/>
    <mergeCell ref="AJ743:AN743"/>
    <mergeCell ref="B744:AH744"/>
    <mergeCell ref="A746:AH746"/>
    <mergeCell ref="B747:AH747"/>
    <mergeCell ref="AJ747:AN747"/>
    <mergeCell ref="A748:AH748"/>
    <mergeCell ref="B749:AH749"/>
    <mergeCell ref="A753:AH753"/>
    <mergeCell ref="B754:AH754"/>
    <mergeCell ref="AJ754:AN754"/>
    <mergeCell ref="A756:AH756"/>
    <mergeCell ref="B757:AH757"/>
    <mergeCell ref="AJ757:AN757"/>
    <mergeCell ref="B758:AH758"/>
    <mergeCell ref="B759:AH759"/>
    <mergeCell ref="AJ759:AN759"/>
    <mergeCell ref="B760:AH760"/>
    <mergeCell ref="AJ760:AN760"/>
    <mergeCell ref="B761:AH761"/>
    <mergeCell ref="AJ761:AN761"/>
    <mergeCell ref="B762:AH762"/>
    <mergeCell ref="AJ762:AN762"/>
    <mergeCell ref="B763:AH763"/>
    <mergeCell ref="AJ763:AN763"/>
    <mergeCell ref="B764:AH764"/>
    <mergeCell ref="AJ764:AN764"/>
    <mergeCell ref="A767:AH767"/>
    <mergeCell ref="B768:AH768"/>
    <mergeCell ref="AJ768:AN768"/>
    <mergeCell ref="AJ769:AN769"/>
    <mergeCell ref="AJ771:AN771"/>
    <mergeCell ref="B774:AH774"/>
    <mergeCell ref="AJ774:AN774"/>
    <mergeCell ref="A776:AH776"/>
    <mergeCell ref="A777:AH777"/>
    <mergeCell ref="B778:AH778"/>
    <mergeCell ref="AJ778:AN778"/>
    <mergeCell ref="B779:AN779"/>
    <mergeCell ref="B780:K780"/>
    <mergeCell ref="L780:T780"/>
    <mergeCell ref="U780:AN780"/>
    <mergeCell ref="B781:K781"/>
    <mergeCell ref="L781:T781"/>
    <mergeCell ref="U781:AN781"/>
    <mergeCell ref="B783:AH783"/>
    <mergeCell ref="AJ783:AN783"/>
    <mergeCell ref="B784:AN784"/>
    <mergeCell ref="B785:K785"/>
    <mergeCell ref="L785:T785"/>
    <mergeCell ref="U785:AN785"/>
    <mergeCell ref="B786:K786"/>
    <mergeCell ref="L786:T786"/>
    <mergeCell ref="U786:AN786"/>
    <mergeCell ref="A788:AH788"/>
    <mergeCell ref="B789:T789"/>
    <mergeCell ref="U789:X789"/>
    <mergeCell ref="Y789:AF789"/>
    <mergeCell ref="AG789:AM789"/>
    <mergeCell ref="B790:T790"/>
    <mergeCell ref="U790:X790"/>
    <mergeCell ref="Y790:AF790"/>
    <mergeCell ref="AG790:AM790"/>
    <mergeCell ref="B791:T791"/>
    <mergeCell ref="U791:X791"/>
    <mergeCell ref="Y791:AF791"/>
    <mergeCell ref="AG791:AM791"/>
    <mergeCell ref="B792:T792"/>
    <mergeCell ref="U792:X792"/>
    <mergeCell ref="Y792:AF792"/>
    <mergeCell ref="AG792:AM792"/>
    <mergeCell ref="A794:AH794"/>
    <mergeCell ref="B795:AH795"/>
    <mergeCell ref="B796:AE796"/>
    <mergeCell ref="AF796:AI796"/>
    <mergeCell ref="AJ796:AN796"/>
    <mergeCell ref="B797:AN797"/>
    <mergeCell ref="B798:K798"/>
    <mergeCell ref="L798:T798"/>
    <mergeCell ref="U798:AN798"/>
    <mergeCell ref="B799:K799"/>
    <mergeCell ref="L799:T799"/>
    <mergeCell ref="U799:AN799"/>
    <mergeCell ref="B801:AH801"/>
    <mergeCell ref="B802:AE802"/>
    <mergeCell ref="AF802:AI802"/>
    <mergeCell ref="AJ802:AN802"/>
    <mergeCell ref="B803:AN803"/>
    <mergeCell ref="B804:K804"/>
    <mergeCell ref="L804:T804"/>
    <mergeCell ref="U804:AN804"/>
    <mergeCell ref="B805:K805"/>
    <mergeCell ref="L805:T805"/>
    <mergeCell ref="U805:AN805"/>
    <mergeCell ref="B807:AH807"/>
    <mergeCell ref="AJ807:AN807"/>
    <mergeCell ref="A810:AH810"/>
    <mergeCell ref="B811:AH811"/>
    <mergeCell ref="B812:AE812"/>
    <mergeCell ref="AF812:AI812"/>
    <mergeCell ref="AJ812:AN812"/>
    <mergeCell ref="B813:AN813"/>
    <mergeCell ref="B814:K814"/>
    <mergeCell ref="L814:T814"/>
    <mergeCell ref="U814:AN814"/>
    <mergeCell ref="B815:K815"/>
    <mergeCell ref="L815:T815"/>
    <mergeCell ref="U815:AN815"/>
    <mergeCell ref="B10:AH11"/>
    <mergeCell ref="B23:AI24"/>
    <mergeCell ref="B26:AH27"/>
    <mergeCell ref="B28:AH29"/>
    <mergeCell ref="B34:AH35"/>
    <mergeCell ref="B36:AH37"/>
    <mergeCell ref="B60:AH61"/>
    <mergeCell ref="B74:AH75"/>
    <mergeCell ref="B96:AH97"/>
    <mergeCell ref="B129:AH130"/>
    <mergeCell ref="B133:AH134"/>
    <mergeCell ref="B161:AH162"/>
    <mergeCell ref="B183:AN184"/>
    <mergeCell ref="B187:AH188"/>
    <mergeCell ref="B191:AH192"/>
    <mergeCell ref="B196:AN197"/>
    <mergeCell ref="B213:E214"/>
    <mergeCell ref="B260:AH261"/>
    <mergeCell ref="B278:AH279"/>
    <mergeCell ref="B283:AH284"/>
    <mergeCell ref="B315:AH316"/>
    <mergeCell ref="B383:AH384"/>
    <mergeCell ref="AJ392:AN393"/>
    <mergeCell ref="B439:AN440"/>
    <mergeCell ref="B455:AH456"/>
    <mergeCell ref="B492:F494"/>
    <mergeCell ref="G492:AN494"/>
    <mergeCell ref="B495:F497"/>
    <mergeCell ref="G495:AN497"/>
    <mergeCell ref="B498:F500"/>
    <mergeCell ref="G498:AN500"/>
    <mergeCell ref="B529:F531"/>
    <mergeCell ref="B532:F534"/>
    <mergeCell ref="B541:F543"/>
    <mergeCell ref="B544:F546"/>
    <mergeCell ref="B552:AH553"/>
    <mergeCell ref="B587:AH588"/>
    <mergeCell ref="B636:AH637"/>
    <mergeCell ref="B640:F642"/>
    <mergeCell ref="G640:J642"/>
    <mergeCell ref="K640:O642"/>
    <mergeCell ref="P640:Q642"/>
    <mergeCell ref="R640:Y642"/>
    <mergeCell ref="Z640:AA642"/>
    <mergeCell ref="AB640:AF642"/>
    <mergeCell ref="AG640:AN642"/>
    <mergeCell ref="B664:B667"/>
    <mergeCell ref="B669:B671"/>
    <mergeCell ref="B739:AH740"/>
    <mergeCell ref="B741:AH742"/>
    <mergeCell ref="C750:AN751"/>
    <mergeCell ref="B769:AH770"/>
    <mergeCell ref="B771:AH772"/>
    <mergeCell ref="B656:B663"/>
  </mergeCells>
  <phoneticPr fontId="1"/>
  <dataValidations count="24">
    <dataValidation type="list" allowBlank="1" showDropDown="0" showInputMessage="1" showErrorMessage="1" prompt="プルダウンメニューから選んでください" sqref="AJ754:AN754 AJ687:AN687 AJ731:AN731 AJ737:AN737 AJ743:AN743 AJ747:AN747 AJ673:AN674 AJ676:AN682 AJ685:AN685 AJ692:AN692 AJ561:AN569 AJ558:AN558 AJ584:AN587 AJ572:AN573 AJ600:AN600 AJ613:AN615 AJ603:AN603 AJ605:AN606 AJ628:AN636 AJ619:AN622 AJ191:AN191 AJ201:AN203 AJ232:AN232 AJ187:AN187 AJ208:AJ209 AK208:AN208 AJ193:AN193 AJ198:AN198 AJ185:AN185 AJ176:AN176 AJ178:AN178 AJ153:AN154 AJ161:AN161 AJ137:AN141 AJ100:AN100 AJ113:AN113 AJ121:AN121 AJ102:AN103 AJ85:AN87 AJ131:AN131 AJ123:AN127 AJ115:AN115 AJ81:AN82 AJ72:AN72 AJ67:AN67 AJ32:AN32 AJ28:AN28 AJ25:AN26 AJ40:AN41 AJ430:AN430 AJ389:AN390 AJ403:AN403 AJ354:AN355 AJ317:AN318 AJ321:AN322 AJ310:AN314 AJ267:AN267 AJ293:AN294 AJ279:AN279 AJ308:AN308 AJ240:AJ241 AJ256:AN260 AJ246 AK240:AN240 AJ237:AN237 AJ262:AN262 AJ285:AN287 AJ264:AN265 AJ281:AN283 AJ300:AN300 AJ304:AN304 AJ297:AN297 AJ269:AN270 AJ347:AN347 AJ345:AN345 AJ349:AN350 AJ324:AN324 AJ326:AN331 AJ340:AN340 AJ337:AN337 AJ376:AN376 AJ374:AN374 AJ378:AN378 AJ387:AN387 AJ382:AN383 AK407:AN408 AJ424:AN427 AK416:AN419 AJ411:AN412 AJ416:AJ422 AJ414:AN414 AJ406:AJ408 AJ455:AN455 AJ447:AN450 AK431:AN431 AJ431:AJ432 AJ443:AN445 AJ434 AJ476:AN477 AJ479:AN482 AJ552:AN552 AJ554:AN555 AJ526:AN526 AJ519:AN523 AJ511:AN511 AJ549:AN549 AJ507:AN508 AJ486:AN487">
      <formula1>"いる,いない"</formula1>
    </dataValidation>
    <dataValidation imeMode="on" allowBlank="1" showDropDown="0" showInputMessage="1" showErrorMessage="1" sqref="B786:K786 B799:K799 B781:K781 B805:K805 L815:T815 Z643:Z647 P643:P647 K643:K647 B643:B647 AB643:AB647 AJ375 F377 F375 K302:W302 L253:AN270 M288:AN289 H388:AN388 Q401:AH402 Q404:AH404 AE214 P235:P236 Q236:AN236 R155:R156 R171:AN171 R144:AN146 AJ101:AN101 M101:AH101 AI101:AI103 V33:AG33 J33:R33"/>
    <dataValidation type="list" allowBlank="1" showDropDown="0" showInputMessage="1" showErrorMessage="1" prompt="プルダウンメニューから選んでください" sqref="AJ716:AN716 AJ708:AN708 U789:U792 AJ812:AN812 AJ802:AN802 AJ796:AN796 AJ783:AN783 AJ778:AN778 AJ757:AN757 AJ652:AN652 AJ601:AN601 AJ359:AN363 AJ320:AN320 AJ247:AN252 AJ266:AN266 AJ399:AN400 AJ466:AN468 AJ470:AN470 AJ489:AN489 AJ12:AN22 AJ43:AN47 AJ143:AN143 AJ147:AN147 AJ233:AJ234 AK233:AN233 AJ225:AN229 Y219:AC221">
      <formula1>"有,無"</formula1>
    </dataValidation>
    <dataValidation type="list" allowBlank="1" showDropDown="0" showInputMessage="1" showErrorMessage="1" prompt="プルダウンメニューから選んでください_x000a_" sqref="AJ78:AN78 AJ76:AN76 AJ54:AN55 AJ51:AN52 AJ59:AN59 AJ62:AN62 AJ69:AN69 AJ64:AN66">
      <formula1>"いる,いない"</formula1>
    </dataValidation>
    <dataValidation type="list" allowBlank="1" showDropDown="0" showInputMessage="1" showErrorMessage="1" prompt="プルダウンメニューから選んでください" sqref="AJ738:AN739 AJ741:AN741 AJ768:AN769 AJ807:AN808 AJ771:AN771 AJ774:AN774 AJ623:AN625 AJ413:AN413 AJ336:AN336 AJ339:AN339 AJ352:AN353 AJ276:AN276 AJ301:AN301 AJ239:AN239 AJ315 AJ164:AN165 AJ106:AN106 AJ122:AN122 AJ114:AN114 AJ34:AN34 AJ60 AJ56">
      <formula1>"いる,いない,該当なし"</formula1>
    </dataValidation>
    <dataValidation type="list" allowBlank="1" showDropDown="0" showInputMessage="1" showErrorMessage="1" sqref="AJ637:AN637 AJ608:AN612 AJ83:AN83 AJ70:AN70 AJ48:AN48 AK35:AN35">
      <formula1>#REF!</formula1>
    </dataValidation>
    <dataValidation imeMode="on" allowBlank="1" showDropDown="0" showInputMessage="1" showErrorMessage="1" prompt="セル内で改行する場合は、「Alt」キーを押しながら「Shift」キーを押すと改行できます" sqref="B74:B78 B71:AH71 C74:AH75 B96:AH97 B129:AH130 B132:B135 C133:AH135 B183 B196:B198 C196:AN197 G492:AN500 G475:AN475 B439:AN440 C750 U805:AN805 U799:AN799 U786:AN786 U781:AN781 U815:AN815"/>
    <dataValidation imeMode="off" allowBlank="1" showDropDown="0" showInputMessage="1" showErrorMessage="1" sqref="L781:T781 L786:T786 L799:T799 L805:T805 B815:K815 AG789:AM792 G643:G647 N528:AK535 AJ454:AM454 H401:J401 H404:J405 P298:R299 K298:M299 U298:W299 AJ273:AM274 U305:W306 P305:R306 K305:M306 U303:W303 P303:R303 K303:M303 U295:W295 P295:R295 K295:M295 AA292:AC292 G292:I292 K212:L212 H93:V94"/>
    <dataValidation type="list" allowBlank="1" showDropDown="0" showInputMessage="1" showErrorMessage="1" prompt="プルダウンメニューから選んでください" sqref="AJ179:AN180 AJ174:AN175 AJ177:AN177">
      <formula1>"いる,いない,短縮していない"</formula1>
    </dataValidation>
    <dataValidation type="list" allowBlank="1" showDropDown="0" showInputMessage="1" showErrorMessage="1" prompt="プルダウンメニューから選んでください" sqref="AJ157:AN157">
      <formula1>"いる,いない,１名のみ"</formula1>
    </dataValidation>
    <dataValidation type="list" allowBlank="1" showDropDown="0" showInputMessage="1" showErrorMessage="1" prompt="整備されている装置器具等について 「 ☑ 」 を選んでください" sqref="N349:N350 V349:V350 M215 K214 R215 O212:O213 P214 S213 V215 U212 U214 AA215 W213 AA212 Z214 AC213 G212:G215">
      <formula1>"☑,□"</formula1>
    </dataValidation>
    <dataValidation type="list" allowBlank="1" showDropDown="0" showInputMessage="1" showErrorMessage="1" prompt="プルダウンメニューから選んでください" sqref="AJ238:AN238">
      <formula1>"ある,ない"</formula1>
    </dataValidation>
    <dataValidation type="list" allowBlank="1" showDropDown="0" showInputMessage="1" showErrorMessage="1" prompt="プルダウンメニューから選んでください" sqref="AJ309:AN309">
      <formula1>"いる,いない,立地していない"</formula1>
    </dataValidation>
    <dataValidation type="list" allowBlank="1" showDropDown="0" showInputMessage="1" showErrorMessage="1" prompt="プルダウンメニューから選んでください" sqref="AJ332:AN335 AJ341:AN341 AJ338:AN338">
      <formula1>"いる,いない,検討中"</formula1>
    </dataValidation>
    <dataValidation type="list" allowBlank="1" showDropDown="0" showInputMessage="1" showErrorMessage="1" prompt="プルダウンメニューから選んでください" sqref="AJ364:AN371">
      <formula1>"有,該当児なし,"</formula1>
    </dataValidation>
    <dataValidation type="list" allowBlank="1" showDropDown="0" showInputMessage="1" showErrorMessage="1" sqref="AJ594:AN594 AJ379:AN379">
      <formula1>"いる,いない"</formula1>
    </dataValidation>
    <dataValidation type="list" allowBlank="1" showDropDown="0" showInputMessage="1" showErrorMessage="1" sqref="AJ391:AN394">
      <formula1>"いる,いない,実施していない"</formula1>
    </dataValidation>
    <dataValidation imeMode="off" allowBlank="1" showDropDown="0" showInputMessage="1" showErrorMessage="1" prompt="時間を記入してください_x000a_【例】10:00" sqref="I460:M460"/>
    <dataValidation imeMode="off" allowBlank="1" showDropDown="0" showInputMessage="1" showErrorMessage="1" prompt="時間を記入してください_x000a_【例】12:00" sqref="Q460:U462"/>
    <dataValidation imeMode="off" allowBlank="1" showDropDown="0" showInputMessage="1" showErrorMessage="1" prompt="時間を記入してください_x000a_【例】15:00" sqref="AB460:AF462"/>
    <dataValidation type="list" allowBlank="1" showDropDown="0" showInputMessage="1" showErrorMessage="1" prompt="プルダウンメニューから選んでください" sqref="AJ515:AN515 AJ470:AN471">
      <formula1>"有,無,該当なし"</formula1>
    </dataValidation>
    <dataValidation type="list" allowBlank="1" showDropDown="0" showInputMessage="1" showErrorMessage="1" sqref="R663:R671 T663:T671 V663:V671 X663:X671 Z663:Z671 AB663:AB671 AD663:AD671 AF663:AF671 AH663:AH671 AJ663:AJ671 AL663:AL671 P663:P671 AM666:AM671 AK666:AK671 AI666:AI671 AG666:AG671 AE666:AE671 AC666:AC671 AA666:AA671 Y666:Y671 W666:W671 U666:U671 S666:S671 Q666:Q671 AM663:AM664 AK663:AK664 AI663:AI664 AG663:AG664 AE663:AE664 AC663:AC664 AA663:AA664 Y663:Y664 W663:W664 U663:U664 S663:S664 Q663:Q664 P660:Q662 P656:AM659">
      <formula1>"〇,"</formula1>
    </dataValidation>
    <dataValidation type="list" allowBlank="1" showDropDown="0" showInputMessage="1" showErrorMessage="1" prompt="プルダウンメニューから選んでください" sqref="AJ732:AN733">
      <formula1>"する,しない"</formula1>
    </dataValidation>
    <dataValidation type="list" allowBlank="1" showDropDown="0" showInputMessage="1" showErrorMessage="1" prompt="プルダウンメニューから選んでください" sqref="AJ759:AN764">
      <formula1>"○"</formula1>
    </dataValidation>
  </dataValidations>
  <printOptions horizontalCentered="1"/>
  <pageMargins left="0.51181102362204722" right="0.39370078740157483" top="0.31496062992125984" bottom="0.39370078740157483" header="0.11811023622047245" footer="0.11811023622047245"/>
  <pageSetup paperSize="9" scale="81" fitToWidth="1" fitToHeight="0" orientation="portrait" usePrinterDefaults="1" r:id="rId1"/>
  <headerFooter>
    <oddFooter>&amp;C&amp;P ページ</oddFooter>
  </headerFooter>
  <drawing r:id="rId2"/>
  <legacyDrawing r:id="rId3"/>
  <mc:AlternateContent>
    <mc:Choice xmlns:x14="http://schemas.microsoft.com/office/spreadsheetml/2009/9/main" Requires="x14">
      <controls>
        <mc:AlternateContent>
          <mc:Choice Requires="x14">
            <control shapeId="2053" r:id="rId4" name="チェック 5">
              <controlPr defaultSize="0" autoFill="0" autoLine="0" autoPict="0">
                <anchor moveWithCells="1">
                  <from xmlns:xdr="http://schemas.openxmlformats.org/drawingml/2006/spreadsheetDrawing">
                    <xdr:col>9</xdr:col>
                    <xdr:colOff>0</xdr:colOff>
                    <xdr:row>57</xdr:row>
                    <xdr:rowOff>0</xdr:rowOff>
                  </from>
                  <to xmlns:xdr="http://schemas.openxmlformats.org/drawingml/2006/spreadsheetDrawing">
                    <xdr:col>13</xdr:col>
                    <xdr:colOff>161925</xdr:colOff>
                    <xdr:row>58</xdr:row>
                    <xdr:rowOff>8890</xdr:rowOff>
                  </to>
                </anchor>
              </controlPr>
            </control>
          </mc:Choice>
        </mc:AlternateContent>
        <mc:AlternateContent>
          <mc:Choice Requires="x14">
            <control shapeId="2054" r:id="rId5" name="チェック 6">
              <controlPr defaultSize="0" autoFill="0" autoLine="0" autoPict="0">
                <anchor moveWithCells="1">
                  <from xmlns:xdr="http://schemas.openxmlformats.org/drawingml/2006/spreadsheetDrawing">
                    <xdr:col>13</xdr:col>
                    <xdr:colOff>171450</xdr:colOff>
                    <xdr:row>57</xdr:row>
                    <xdr:rowOff>0</xdr:rowOff>
                  </from>
                  <to xmlns:xdr="http://schemas.openxmlformats.org/drawingml/2006/spreadsheetDrawing">
                    <xdr:col>17</xdr:col>
                    <xdr:colOff>161925</xdr:colOff>
                    <xdr:row>58</xdr:row>
                    <xdr:rowOff>8890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19</xdr:col>
                    <xdr:colOff>0</xdr:colOff>
                    <xdr:row>57</xdr:row>
                    <xdr:rowOff>0</xdr:rowOff>
                  </from>
                  <to xmlns:xdr="http://schemas.openxmlformats.org/drawingml/2006/spreadsheetDrawing">
                    <xdr:col>21</xdr:col>
                    <xdr:colOff>180975</xdr:colOff>
                    <xdr:row>58</xdr:row>
                    <xdr:rowOff>8890</xdr:rowOff>
                  </to>
                </anchor>
              </controlPr>
            </control>
          </mc:Choice>
        </mc:AlternateContent>
        <mc:AlternateContent>
          <mc:Choice Requires="x14">
            <control shapeId="2089" r:id="rId7" name="チェック 41">
              <controlPr defaultSize="0" autoFill="0" autoLine="0" autoPict="0">
                <anchor moveWithCells="1">
                  <from xmlns:xdr="http://schemas.openxmlformats.org/drawingml/2006/spreadsheetDrawing">
                    <xdr:col>6</xdr:col>
                    <xdr:colOff>0</xdr:colOff>
                    <xdr:row>52</xdr:row>
                    <xdr:rowOff>0</xdr:rowOff>
                  </from>
                  <to xmlns:xdr="http://schemas.openxmlformats.org/drawingml/2006/spreadsheetDrawing">
                    <xdr:col>8</xdr:col>
                    <xdr:colOff>161925</xdr:colOff>
                    <xdr:row>52</xdr:row>
                    <xdr:rowOff>236855</xdr:rowOff>
                  </to>
                </anchor>
              </controlPr>
            </control>
          </mc:Choice>
        </mc:AlternateContent>
        <mc:AlternateContent>
          <mc:Choice Requires="x14">
            <control shapeId="2090" r:id="rId8" name="チェック 42">
              <controlPr defaultSize="0" autoFill="0" autoLine="0" autoPict="0">
                <anchor moveWithCells="1">
                  <from xmlns:xdr="http://schemas.openxmlformats.org/drawingml/2006/spreadsheetDrawing">
                    <xdr:col>10</xdr:col>
                    <xdr:colOff>28575</xdr:colOff>
                    <xdr:row>52</xdr:row>
                    <xdr:rowOff>0</xdr:rowOff>
                  </from>
                  <to xmlns:xdr="http://schemas.openxmlformats.org/drawingml/2006/spreadsheetDrawing">
                    <xdr:col>14</xdr:col>
                    <xdr:colOff>0</xdr:colOff>
                    <xdr:row>52</xdr:row>
                    <xdr:rowOff>255905</xdr:rowOff>
                  </to>
                </anchor>
              </controlPr>
            </control>
          </mc:Choice>
        </mc:AlternateContent>
        <mc:AlternateContent>
          <mc:Choice Requires="x14">
            <control shapeId="2091" r:id="rId9" name="チェック 43">
              <controlPr defaultSize="0" autoFill="0" autoLine="0" autoPict="0">
                <anchor moveWithCells="1">
                  <from xmlns:xdr="http://schemas.openxmlformats.org/drawingml/2006/spreadsheetDrawing">
                    <xdr:col>14</xdr:col>
                    <xdr:colOff>171450</xdr:colOff>
                    <xdr:row>52</xdr:row>
                    <xdr:rowOff>0</xdr:rowOff>
                  </from>
                  <to xmlns:xdr="http://schemas.openxmlformats.org/drawingml/2006/spreadsheetDrawing">
                    <xdr:col>18</xdr:col>
                    <xdr:colOff>161925</xdr:colOff>
                    <xdr:row>52</xdr:row>
                    <xdr:rowOff>255905</xdr:rowOff>
                  </to>
                </anchor>
              </controlPr>
            </control>
          </mc:Choice>
        </mc:AlternateContent>
        <mc:AlternateContent>
          <mc:Choice Requires="x14">
            <control shapeId="2249" r:id="rId10" name="チェック 201">
              <controlPr defaultSize="0" autoFill="0" autoLine="0" autoPict="0">
                <anchor moveWithCells="1">
                  <from xmlns:xdr="http://schemas.openxmlformats.org/drawingml/2006/spreadsheetDrawing">
                    <xdr:col>38</xdr:col>
                    <xdr:colOff>0</xdr:colOff>
                    <xdr:row>642</xdr:row>
                    <xdr:rowOff>18415</xdr:rowOff>
                  </from>
                  <to xmlns:xdr="http://schemas.openxmlformats.org/drawingml/2006/spreadsheetDrawing">
                    <xdr:col>39</xdr:col>
                    <xdr:colOff>152400</xdr:colOff>
                    <xdr:row>643</xdr:row>
                    <xdr:rowOff>0</xdr:rowOff>
                  </to>
                </anchor>
              </controlPr>
            </control>
          </mc:Choice>
        </mc:AlternateContent>
        <mc:AlternateContent>
          <mc:Choice Requires="x14">
            <control shapeId="2250" r:id="rId11" name="チェック 202">
              <controlPr defaultSize="0" autoFill="0" autoLine="0" autoPict="0">
                <anchor moveWithCells="1">
                  <from xmlns:xdr="http://schemas.openxmlformats.org/drawingml/2006/spreadsheetDrawing">
                    <xdr:col>35</xdr:col>
                    <xdr:colOff>0</xdr:colOff>
                    <xdr:row>641</xdr:row>
                    <xdr:rowOff>199390</xdr:rowOff>
                  </from>
                  <to xmlns:xdr="http://schemas.openxmlformats.org/drawingml/2006/spreadsheetDrawing">
                    <xdr:col>36</xdr:col>
                    <xdr:colOff>152400</xdr:colOff>
                    <xdr:row>642</xdr:row>
                    <xdr:rowOff>217805</xdr:rowOff>
                  </to>
                </anchor>
              </controlPr>
            </control>
          </mc:Choice>
        </mc:AlternateContent>
        <mc:AlternateContent>
          <mc:Choice Requires="x14">
            <control shapeId="2251" r:id="rId12" name="チェック 203">
              <controlPr defaultSize="0" autoFill="0" autoLine="0" autoPict="0">
                <anchor moveWithCells="1">
                  <from xmlns:xdr="http://schemas.openxmlformats.org/drawingml/2006/spreadsheetDrawing">
                    <xdr:col>35</xdr:col>
                    <xdr:colOff>0</xdr:colOff>
                    <xdr:row>642</xdr:row>
                    <xdr:rowOff>200025</xdr:rowOff>
                  </from>
                  <to xmlns:xdr="http://schemas.openxmlformats.org/drawingml/2006/spreadsheetDrawing">
                    <xdr:col>36</xdr:col>
                    <xdr:colOff>152400</xdr:colOff>
                    <xdr:row>643</xdr:row>
                    <xdr:rowOff>228600</xdr:rowOff>
                  </to>
                </anchor>
              </controlPr>
            </control>
          </mc:Choice>
        </mc:AlternateContent>
        <mc:AlternateContent>
          <mc:Choice Requires="x14">
            <control shapeId="2252" r:id="rId13" name="チェック 204">
              <controlPr defaultSize="0" autoFill="0" autoLine="0" autoPict="0">
                <anchor moveWithCells="1">
                  <from xmlns:xdr="http://schemas.openxmlformats.org/drawingml/2006/spreadsheetDrawing">
                    <xdr:col>35</xdr:col>
                    <xdr:colOff>0</xdr:colOff>
                    <xdr:row>643</xdr:row>
                    <xdr:rowOff>200025</xdr:rowOff>
                  </from>
                  <to xmlns:xdr="http://schemas.openxmlformats.org/drawingml/2006/spreadsheetDrawing">
                    <xdr:col>36</xdr:col>
                    <xdr:colOff>152400</xdr:colOff>
                    <xdr:row>644</xdr:row>
                    <xdr:rowOff>228600</xdr:rowOff>
                  </to>
                </anchor>
              </controlPr>
            </control>
          </mc:Choice>
        </mc:AlternateContent>
        <mc:AlternateContent>
          <mc:Choice Requires="x14">
            <control shapeId="2253" r:id="rId14" name="チェック 205">
              <controlPr defaultSize="0" autoFill="0" autoLine="0" autoPict="0">
                <anchor moveWithCells="1">
                  <from xmlns:xdr="http://schemas.openxmlformats.org/drawingml/2006/spreadsheetDrawing">
                    <xdr:col>35</xdr:col>
                    <xdr:colOff>0</xdr:colOff>
                    <xdr:row>644</xdr:row>
                    <xdr:rowOff>200025</xdr:rowOff>
                  </from>
                  <to xmlns:xdr="http://schemas.openxmlformats.org/drawingml/2006/spreadsheetDrawing">
                    <xdr:col>36</xdr:col>
                    <xdr:colOff>152400</xdr:colOff>
                    <xdr:row>645</xdr:row>
                    <xdr:rowOff>228600</xdr:rowOff>
                  </to>
                </anchor>
              </controlPr>
            </control>
          </mc:Choice>
        </mc:AlternateContent>
        <mc:AlternateContent>
          <mc:Choice Requires="x14">
            <control shapeId="2254" r:id="rId15" name="チェック 206">
              <controlPr defaultSize="0" autoFill="0" autoLine="0" autoPict="0">
                <anchor moveWithCells="1">
                  <from xmlns:xdr="http://schemas.openxmlformats.org/drawingml/2006/spreadsheetDrawing">
                    <xdr:col>32</xdr:col>
                    <xdr:colOff>0</xdr:colOff>
                    <xdr:row>641</xdr:row>
                    <xdr:rowOff>189230</xdr:rowOff>
                  </from>
                  <to xmlns:xdr="http://schemas.openxmlformats.org/drawingml/2006/spreadsheetDrawing">
                    <xdr:col>33</xdr:col>
                    <xdr:colOff>152400</xdr:colOff>
                    <xdr:row>643</xdr:row>
                    <xdr:rowOff>7620</xdr:rowOff>
                  </to>
                </anchor>
              </controlPr>
            </control>
          </mc:Choice>
        </mc:AlternateContent>
        <mc:AlternateContent>
          <mc:Choice Requires="x14">
            <control shapeId="2255" r:id="rId16" name="チェック 207">
              <controlPr defaultSize="0" autoFill="0" autoLine="0" autoPict="0">
                <anchor moveWithCells="1">
                  <from xmlns:xdr="http://schemas.openxmlformats.org/drawingml/2006/spreadsheetDrawing">
                    <xdr:col>32</xdr:col>
                    <xdr:colOff>0</xdr:colOff>
                    <xdr:row>642</xdr:row>
                    <xdr:rowOff>190500</xdr:rowOff>
                  </from>
                  <to xmlns:xdr="http://schemas.openxmlformats.org/drawingml/2006/spreadsheetDrawing">
                    <xdr:col>33</xdr:col>
                    <xdr:colOff>152400</xdr:colOff>
                    <xdr:row>644</xdr:row>
                    <xdr:rowOff>29210</xdr:rowOff>
                  </to>
                </anchor>
              </controlPr>
            </control>
          </mc:Choice>
        </mc:AlternateContent>
        <mc:AlternateContent>
          <mc:Choice Requires="x14">
            <control shapeId="2256" r:id="rId17" name="チェック 208">
              <controlPr defaultSize="0" autoFill="0" autoLine="0" autoPict="0">
                <anchor moveWithCells="1">
                  <from xmlns:xdr="http://schemas.openxmlformats.org/drawingml/2006/spreadsheetDrawing">
                    <xdr:col>35</xdr:col>
                    <xdr:colOff>0</xdr:colOff>
                    <xdr:row>645</xdr:row>
                    <xdr:rowOff>200025</xdr:rowOff>
                  </from>
                  <to xmlns:xdr="http://schemas.openxmlformats.org/drawingml/2006/spreadsheetDrawing">
                    <xdr:col>36</xdr:col>
                    <xdr:colOff>152400</xdr:colOff>
                    <xdr:row>646</xdr:row>
                    <xdr:rowOff>227965</xdr:rowOff>
                  </to>
                </anchor>
              </controlPr>
            </control>
          </mc:Choice>
        </mc:AlternateContent>
        <mc:AlternateContent>
          <mc:Choice Requires="x14">
            <control shapeId="2257" r:id="rId18" name="チェック 209">
              <controlPr defaultSize="0" autoFill="0" autoLine="0" autoPict="0">
                <anchor moveWithCells="1">
                  <from xmlns:xdr="http://schemas.openxmlformats.org/drawingml/2006/spreadsheetDrawing">
                    <xdr:col>38</xdr:col>
                    <xdr:colOff>0</xdr:colOff>
                    <xdr:row>642</xdr:row>
                    <xdr:rowOff>18415</xdr:rowOff>
                  </from>
                  <to xmlns:xdr="http://schemas.openxmlformats.org/drawingml/2006/spreadsheetDrawing">
                    <xdr:col>39</xdr:col>
                    <xdr:colOff>152400</xdr:colOff>
                    <xdr:row>643</xdr:row>
                    <xdr:rowOff>0</xdr:rowOff>
                  </to>
                </anchor>
              </controlPr>
            </control>
          </mc:Choice>
        </mc:AlternateContent>
        <mc:AlternateContent>
          <mc:Choice Requires="x14">
            <control shapeId="2258" r:id="rId19" name="チェック 210">
              <controlPr defaultSize="0" autoFill="0" autoLine="0" autoPict="0">
                <anchor moveWithCells="1">
                  <from xmlns:xdr="http://schemas.openxmlformats.org/drawingml/2006/spreadsheetDrawing">
                    <xdr:col>38</xdr:col>
                    <xdr:colOff>0</xdr:colOff>
                    <xdr:row>643</xdr:row>
                    <xdr:rowOff>18415</xdr:rowOff>
                  </from>
                  <to xmlns:xdr="http://schemas.openxmlformats.org/drawingml/2006/spreadsheetDrawing">
                    <xdr:col>39</xdr:col>
                    <xdr:colOff>152400</xdr:colOff>
                    <xdr:row>644</xdr:row>
                    <xdr:rowOff>0</xdr:rowOff>
                  </to>
                </anchor>
              </controlPr>
            </control>
          </mc:Choice>
        </mc:AlternateContent>
        <mc:AlternateContent>
          <mc:Choice Requires="x14">
            <control shapeId="2259" r:id="rId20" name="チェック 211">
              <controlPr defaultSize="0" autoFill="0" autoLine="0" autoPict="0">
                <anchor moveWithCells="1">
                  <from xmlns:xdr="http://schemas.openxmlformats.org/drawingml/2006/spreadsheetDrawing">
                    <xdr:col>38</xdr:col>
                    <xdr:colOff>0</xdr:colOff>
                    <xdr:row>643</xdr:row>
                    <xdr:rowOff>18415</xdr:rowOff>
                  </from>
                  <to xmlns:xdr="http://schemas.openxmlformats.org/drawingml/2006/spreadsheetDrawing">
                    <xdr:col>39</xdr:col>
                    <xdr:colOff>152400</xdr:colOff>
                    <xdr:row>644</xdr:row>
                    <xdr:rowOff>0</xdr:rowOff>
                  </to>
                </anchor>
              </controlPr>
            </control>
          </mc:Choice>
        </mc:AlternateContent>
        <mc:AlternateContent>
          <mc:Choice Requires="x14">
            <control shapeId="2260" r:id="rId21" name="チェック 212">
              <controlPr defaultSize="0" autoFill="0" autoLine="0" autoPict="0">
                <anchor moveWithCells="1">
                  <from xmlns:xdr="http://schemas.openxmlformats.org/drawingml/2006/spreadsheetDrawing">
                    <xdr:col>38</xdr:col>
                    <xdr:colOff>0</xdr:colOff>
                    <xdr:row>644</xdr:row>
                    <xdr:rowOff>18415</xdr:rowOff>
                  </from>
                  <to xmlns:xdr="http://schemas.openxmlformats.org/drawingml/2006/spreadsheetDrawing">
                    <xdr:col>39</xdr:col>
                    <xdr:colOff>152400</xdr:colOff>
                    <xdr:row>645</xdr:row>
                    <xdr:rowOff>0</xdr:rowOff>
                  </to>
                </anchor>
              </controlPr>
            </control>
          </mc:Choice>
        </mc:AlternateContent>
        <mc:AlternateContent>
          <mc:Choice Requires="x14">
            <control shapeId="2261" r:id="rId22" name="チェック 213">
              <controlPr defaultSize="0" autoFill="0" autoLine="0" autoPict="0">
                <anchor moveWithCells="1">
                  <from xmlns:xdr="http://schemas.openxmlformats.org/drawingml/2006/spreadsheetDrawing">
                    <xdr:col>38</xdr:col>
                    <xdr:colOff>0</xdr:colOff>
                    <xdr:row>644</xdr:row>
                    <xdr:rowOff>18415</xdr:rowOff>
                  </from>
                  <to xmlns:xdr="http://schemas.openxmlformats.org/drawingml/2006/spreadsheetDrawing">
                    <xdr:col>39</xdr:col>
                    <xdr:colOff>152400</xdr:colOff>
                    <xdr:row>645</xdr:row>
                    <xdr:rowOff>0</xdr:rowOff>
                  </to>
                </anchor>
              </controlPr>
            </control>
          </mc:Choice>
        </mc:AlternateContent>
        <mc:AlternateContent>
          <mc:Choice Requires="x14">
            <control shapeId="2262" r:id="rId23" name="チェック 214">
              <controlPr defaultSize="0" autoFill="0" autoLine="0" autoPict="0">
                <anchor moveWithCells="1">
                  <from xmlns:xdr="http://schemas.openxmlformats.org/drawingml/2006/spreadsheetDrawing">
                    <xdr:col>38</xdr:col>
                    <xdr:colOff>0</xdr:colOff>
                    <xdr:row>645</xdr:row>
                    <xdr:rowOff>18415</xdr:rowOff>
                  </from>
                  <to xmlns:xdr="http://schemas.openxmlformats.org/drawingml/2006/spreadsheetDrawing">
                    <xdr:col>39</xdr:col>
                    <xdr:colOff>152400</xdr:colOff>
                    <xdr:row>646</xdr:row>
                    <xdr:rowOff>0</xdr:rowOff>
                  </to>
                </anchor>
              </controlPr>
            </control>
          </mc:Choice>
        </mc:AlternateContent>
        <mc:AlternateContent>
          <mc:Choice Requires="x14">
            <control shapeId="2263" r:id="rId24" name="チェック 215">
              <controlPr defaultSize="0" autoFill="0" autoLine="0" autoPict="0">
                <anchor moveWithCells="1">
                  <from xmlns:xdr="http://schemas.openxmlformats.org/drawingml/2006/spreadsheetDrawing">
                    <xdr:col>38</xdr:col>
                    <xdr:colOff>0</xdr:colOff>
                    <xdr:row>645</xdr:row>
                    <xdr:rowOff>18415</xdr:rowOff>
                  </from>
                  <to xmlns:xdr="http://schemas.openxmlformats.org/drawingml/2006/spreadsheetDrawing">
                    <xdr:col>39</xdr:col>
                    <xdr:colOff>152400</xdr:colOff>
                    <xdr:row>646</xdr:row>
                    <xdr:rowOff>0</xdr:rowOff>
                  </to>
                </anchor>
              </controlPr>
            </control>
          </mc:Choice>
        </mc:AlternateContent>
        <mc:AlternateContent>
          <mc:Choice Requires="x14">
            <control shapeId="2264" r:id="rId25" name="チェック 216">
              <controlPr defaultSize="0" autoFill="0" autoLine="0" autoPict="0">
                <anchor moveWithCells="1">
                  <from xmlns:xdr="http://schemas.openxmlformats.org/drawingml/2006/spreadsheetDrawing">
                    <xdr:col>38</xdr:col>
                    <xdr:colOff>0</xdr:colOff>
                    <xdr:row>646</xdr:row>
                    <xdr:rowOff>19685</xdr:rowOff>
                  </from>
                  <to xmlns:xdr="http://schemas.openxmlformats.org/drawingml/2006/spreadsheetDrawing">
                    <xdr:col>39</xdr:col>
                    <xdr:colOff>152400</xdr:colOff>
                    <xdr:row>647</xdr:row>
                    <xdr:rowOff>0</xdr:rowOff>
                  </to>
                </anchor>
              </controlPr>
            </control>
          </mc:Choice>
        </mc:AlternateContent>
        <mc:AlternateContent>
          <mc:Choice Requires="x14">
            <control shapeId="2265" r:id="rId26" name="チェック 217">
              <controlPr defaultSize="0" autoFill="0" autoLine="0" autoPict="0">
                <anchor moveWithCells="1">
                  <from xmlns:xdr="http://schemas.openxmlformats.org/drawingml/2006/spreadsheetDrawing">
                    <xdr:col>32</xdr:col>
                    <xdr:colOff>0</xdr:colOff>
                    <xdr:row>643</xdr:row>
                    <xdr:rowOff>190500</xdr:rowOff>
                  </from>
                  <to xmlns:xdr="http://schemas.openxmlformats.org/drawingml/2006/spreadsheetDrawing">
                    <xdr:col>33</xdr:col>
                    <xdr:colOff>152400</xdr:colOff>
                    <xdr:row>645</xdr:row>
                    <xdr:rowOff>29210</xdr:rowOff>
                  </to>
                </anchor>
              </controlPr>
            </control>
          </mc:Choice>
        </mc:AlternateContent>
        <mc:AlternateContent>
          <mc:Choice Requires="x14">
            <control shapeId="2266" r:id="rId27" name="チェック 218">
              <controlPr defaultSize="0" autoFill="0" autoLine="0" autoPict="0">
                <anchor moveWithCells="1">
                  <from xmlns:xdr="http://schemas.openxmlformats.org/drawingml/2006/spreadsheetDrawing">
                    <xdr:col>32</xdr:col>
                    <xdr:colOff>0</xdr:colOff>
                    <xdr:row>644</xdr:row>
                    <xdr:rowOff>190500</xdr:rowOff>
                  </from>
                  <to xmlns:xdr="http://schemas.openxmlformats.org/drawingml/2006/spreadsheetDrawing">
                    <xdr:col>33</xdr:col>
                    <xdr:colOff>152400</xdr:colOff>
                    <xdr:row>646</xdr:row>
                    <xdr:rowOff>27940</xdr:rowOff>
                  </to>
                </anchor>
              </controlPr>
            </control>
          </mc:Choice>
        </mc:AlternateContent>
        <mc:AlternateContent>
          <mc:Choice Requires="x14">
            <control shapeId="2267" r:id="rId28" name="チェック 219">
              <controlPr defaultSize="0" autoFill="0" autoLine="0" autoPict="0">
                <anchor moveWithCells="1">
                  <from xmlns:xdr="http://schemas.openxmlformats.org/drawingml/2006/spreadsheetDrawing">
                    <xdr:col>32</xdr:col>
                    <xdr:colOff>0</xdr:colOff>
                    <xdr:row>645</xdr:row>
                    <xdr:rowOff>190500</xdr:rowOff>
                  </from>
                  <to xmlns:xdr="http://schemas.openxmlformats.org/drawingml/2006/spreadsheetDrawing">
                    <xdr:col>33</xdr:col>
                    <xdr:colOff>152400</xdr:colOff>
                    <xdr:row>647</xdr:row>
                    <xdr:rowOff>10795</xdr:rowOff>
                  </to>
                </anchor>
              </controlPr>
            </control>
          </mc:Choice>
        </mc:AlternateContent>
        <mc:AlternateContent>
          <mc:Choice Requires="x14">
            <control shapeId="2268" r:id="rId29" name="チェック 220">
              <controlPr defaultSize="0" autoFill="0" autoLine="0" autoPict="0">
                <anchor moveWithCells="1">
                  <from xmlns:xdr="http://schemas.openxmlformats.org/drawingml/2006/spreadsheetDrawing">
                    <xdr:col>17</xdr:col>
                    <xdr:colOff>0</xdr:colOff>
                    <xdr:row>641</xdr:row>
                    <xdr:rowOff>189230</xdr:rowOff>
                  </from>
                  <to xmlns:xdr="http://schemas.openxmlformats.org/drawingml/2006/spreadsheetDrawing">
                    <xdr:col>18</xdr:col>
                    <xdr:colOff>152400</xdr:colOff>
                    <xdr:row>643</xdr:row>
                    <xdr:rowOff>7620</xdr:rowOff>
                  </to>
                </anchor>
              </controlPr>
            </control>
          </mc:Choice>
        </mc:AlternateContent>
        <mc:AlternateContent>
          <mc:Choice Requires="x14">
            <control shapeId="2269" r:id="rId30" name="チェック 221">
              <controlPr defaultSize="0" autoFill="0" autoLine="0" autoPict="0">
                <anchor moveWithCells="1">
                  <from xmlns:xdr="http://schemas.openxmlformats.org/drawingml/2006/spreadsheetDrawing">
                    <xdr:col>17</xdr:col>
                    <xdr:colOff>0</xdr:colOff>
                    <xdr:row>642</xdr:row>
                    <xdr:rowOff>190500</xdr:rowOff>
                  </from>
                  <to xmlns:xdr="http://schemas.openxmlformats.org/drawingml/2006/spreadsheetDrawing">
                    <xdr:col>18</xdr:col>
                    <xdr:colOff>152400</xdr:colOff>
                    <xdr:row>644</xdr:row>
                    <xdr:rowOff>29210</xdr:rowOff>
                  </to>
                </anchor>
              </controlPr>
            </control>
          </mc:Choice>
        </mc:AlternateContent>
        <mc:AlternateContent>
          <mc:Choice Requires="x14">
            <control shapeId="2270" r:id="rId31" name="チェック 222">
              <controlPr defaultSize="0" autoFill="0" autoLine="0" autoPict="0">
                <anchor moveWithCells="1">
                  <from xmlns:xdr="http://schemas.openxmlformats.org/drawingml/2006/spreadsheetDrawing">
                    <xdr:col>17</xdr:col>
                    <xdr:colOff>0</xdr:colOff>
                    <xdr:row>643</xdr:row>
                    <xdr:rowOff>190500</xdr:rowOff>
                  </from>
                  <to xmlns:xdr="http://schemas.openxmlformats.org/drawingml/2006/spreadsheetDrawing">
                    <xdr:col>18</xdr:col>
                    <xdr:colOff>152400</xdr:colOff>
                    <xdr:row>645</xdr:row>
                    <xdr:rowOff>29210</xdr:rowOff>
                  </to>
                </anchor>
              </controlPr>
            </control>
          </mc:Choice>
        </mc:AlternateContent>
        <mc:AlternateContent>
          <mc:Choice Requires="x14">
            <control shapeId="2271" r:id="rId32" name="チェック 223">
              <controlPr defaultSize="0" autoFill="0" autoLine="0" autoPict="0">
                <anchor moveWithCells="1">
                  <from xmlns:xdr="http://schemas.openxmlformats.org/drawingml/2006/spreadsheetDrawing">
                    <xdr:col>17</xdr:col>
                    <xdr:colOff>0</xdr:colOff>
                    <xdr:row>644</xdr:row>
                    <xdr:rowOff>190500</xdr:rowOff>
                  </from>
                  <to xmlns:xdr="http://schemas.openxmlformats.org/drawingml/2006/spreadsheetDrawing">
                    <xdr:col>18</xdr:col>
                    <xdr:colOff>152400</xdr:colOff>
                    <xdr:row>646</xdr:row>
                    <xdr:rowOff>27940</xdr:rowOff>
                  </to>
                </anchor>
              </controlPr>
            </control>
          </mc:Choice>
        </mc:AlternateContent>
        <mc:AlternateContent>
          <mc:Choice Requires="x14">
            <control shapeId="2272" r:id="rId33" name="チェック 224">
              <controlPr defaultSize="0" autoFill="0" autoLine="0" autoPict="0">
                <anchor moveWithCells="1">
                  <from xmlns:xdr="http://schemas.openxmlformats.org/drawingml/2006/spreadsheetDrawing">
                    <xdr:col>17</xdr:col>
                    <xdr:colOff>0</xdr:colOff>
                    <xdr:row>645</xdr:row>
                    <xdr:rowOff>190500</xdr:rowOff>
                  </from>
                  <to xmlns:xdr="http://schemas.openxmlformats.org/drawingml/2006/spreadsheetDrawing">
                    <xdr:col>18</xdr:col>
                    <xdr:colOff>152400</xdr:colOff>
                    <xdr:row>647</xdr:row>
                    <xdr:rowOff>10795</xdr:rowOff>
                  </to>
                </anchor>
              </controlPr>
            </control>
          </mc:Choice>
        </mc:AlternateContent>
        <mc:AlternateContent>
          <mc:Choice Requires="x14">
            <control shapeId="2273" r:id="rId34" name="チェック 225">
              <controlPr defaultSize="0" autoFill="0" autoLine="0" autoPict="0">
                <anchor moveWithCells="1">
                  <from xmlns:xdr="http://schemas.openxmlformats.org/drawingml/2006/spreadsheetDrawing">
                    <xdr:col>21</xdr:col>
                    <xdr:colOff>0</xdr:colOff>
                    <xdr:row>641</xdr:row>
                    <xdr:rowOff>199390</xdr:rowOff>
                  </from>
                  <to xmlns:xdr="http://schemas.openxmlformats.org/drawingml/2006/spreadsheetDrawing">
                    <xdr:col>22</xdr:col>
                    <xdr:colOff>142875</xdr:colOff>
                    <xdr:row>642</xdr:row>
                    <xdr:rowOff>217805</xdr:rowOff>
                  </to>
                </anchor>
              </controlPr>
            </control>
          </mc:Choice>
        </mc:AlternateContent>
        <mc:AlternateContent>
          <mc:Choice Requires="x14">
            <control shapeId="2274" r:id="rId35" name="チェック 226">
              <controlPr defaultSize="0" autoFill="0" autoLine="0" autoPict="0">
                <anchor moveWithCells="1">
                  <from xmlns:xdr="http://schemas.openxmlformats.org/drawingml/2006/spreadsheetDrawing">
                    <xdr:col>21</xdr:col>
                    <xdr:colOff>0</xdr:colOff>
                    <xdr:row>642</xdr:row>
                    <xdr:rowOff>200025</xdr:rowOff>
                  </from>
                  <to xmlns:xdr="http://schemas.openxmlformats.org/drawingml/2006/spreadsheetDrawing">
                    <xdr:col>22</xdr:col>
                    <xdr:colOff>142875</xdr:colOff>
                    <xdr:row>643</xdr:row>
                    <xdr:rowOff>228600</xdr:rowOff>
                  </to>
                </anchor>
              </controlPr>
            </control>
          </mc:Choice>
        </mc:AlternateContent>
        <mc:AlternateContent>
          <mc:Choice Requires="x14">
            <control shapeId="2275" r:id="rId36" name="チェック 227">
              <controlPr defaultSize="0" autoFill="0" autoLine="0" autoPict="0">
                <anchor moveWithCells="1">
                  <from xmlns:xdr="http://schemas.openxmlformats.org/drawingml/2006/spreadsheetDrawing">
                    <xdr:col>21</xdr:col>
                    <xdr:colOff>0</xdr:colOff>
                    <xdr:row>643</xdr:row>
                    <xdr:rowOff>200025</xdr:rowOff>
                  </from>
                  <to xmlns:xdr="http://schemas.openxmlformats.org/drawingml/2006/spreadsheetDrawing">
                    <xdr:col>22</xdr:col>
                    <xdr:colOff>142875</xdr:colOff>
                    <xdr:row>644</xdr:row>
                    <xdr:rowOff>228600</xdr:rowOff>
                  </to>
                </anchor>
              </controlPr>
            </control>
          </mc:Choice>
        </mc:AlternateContent>
        <mc:AlternateContent>
          <mc:Choice Requires="x14">
            <control shapeId="2276" r:id="rId37" name="チェック 228">
              <controlPr defaultSize="0" autoFill="0" autoLine="0" autoPict="0">
                <anchor moveWithCells="1">
                  <from xmlns:xdr="http://schemas.openxmlformats.org/drawingml/2006/spreadsheetDrawing">
                    <xdr:col>21</xdr:col>
                    <xdr:colOff>0</xdr:colOff>
                    <xdr:row>644</xdr:row>
                    <xdr:rowOff>200025</xdr:rowOff>
                  </from>
                  <to xmlns:xdr="http://schemas.openxmlformats.org/drawingml/2006/spreadsheetDrawing">
                    <xdr:col>22</xdr:col>
                    <xdr:colOff>142875</xdr:colOff>
                    <xdr:row>645</xdr:row>
                    <xdr:rowOff>228600</xdr:rowOff>
                  </to>
                </anchor>
              </controlPr>
            </control>
          </mc:Choice>
        </mc:AlternateContent>
        <mc:AlternateContent>
          <mc:Choice Requires="x14">
            <control shapeId="2277" r:id="rId38" name="チェック 229">
              <controlPr defaultSize="0" autoFill="0" autoLine="0" autoPict="0">
                <anchor moveWithCells="1">
                  <from xmlns:xdr="http://schemas.openxmlformats.org/drawingml/2006/spreadsheetDrawing">
                    <xdr:col>21</xdr:col>
                    <xdr:colOff>0</xdr:colOff>
                    <xdr:row>645</xdr:row>
                    <xdr:rowOff>200025</xdr:rowOff>
                  </from>
                  <to xmlns:xdr="http://schemas.openxmlformats.org/drawingml/2006/spreadsheetDrawing">
                    <xdr:col>22</xdr:col>
                    <xdr:colOff>142875</xdr:colOff>
                    <xdr:row>646</xdr:row>
                    <xdr:rowOff>227965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00B0F0"/>
    <pageSetUpPr fitToPage="1"/>
  </sheetPr>
  <dimension ref="B2:Y31"/>
  <sheetViews>
    <sheetView showGridLines="0" zoomScale="80" zoomScaleNormal="80" zoomScaleSheetLayoutView="90" workbookViewId="0">
      <selection activeCell="F4" sqref="F4"/>
    </sheetView>
  </sheetViews>
  <sheetFormatPr defaultRowHeight="18.75"/>
  <cols>
    <col min="1" max="1" width="5.625" style="1" customWidth="1"/>
    <col min="2" max="2" width="3.625" style="1" customWidth="1"/>
    <col min="3" max="5" width="5.625" style="1" customWidth="1"/>
    <col min="6" max="6" width="6.875" style="1" customWidth="1"/>
    <col min="7" max="8" width="10.625" style="1" customWidth="1"/>
    <col min="9" max="11" width="5.625" style="1" customWidth="1"/>
    <col min="12" max="12" width="2.5" style="1" customWidth="1"/>
    <col min="13" max="13" width="3" style="1" customWidth="1"/>
    <col min="14" max="14" width="5.625" style="1" customWidth="1"/>
    <col min="15" max="16" width="5.25" style="1" customWidth="1"/>
    <col min="17" max="18" width="5" style="1" customWidth="1"/>
    <col min="19" max="19" width="5.625" style="1" customWidth="1"/>
    <col min="20" max="20" width="4.25" style="1" customWidth="1"/>
    <col min="21" max="21" width="5.625" style="1" customWidth="1"/>
    <col min="22" max="22" width="2.75" style="1" customWidth="1"/>
    <col min="23" max="23" width="3.125" style="1" customWidth="1"/>
    <col min="24" max="24" width="6.125" style="1" customWidth="1"/>
    <col min="25" max="25" width="3.625" style="1" customWidth="1"/>
    <col min="26" max="16384" width="9" style="1" customWidth="1"/>
  </cols>
  <sheetData>
    <row r="2" spans="2:25" ht="20.100000000000001" customHeight="1">
      <c r="B2" s="1" t="s">
        <v>754</v>
      </c>
    </row>
    <row r="3" spans="2:25" ht="20.100000000000001" customHeight="1">
      <c r="B3" s="1" t="str">
        <f>"（４）職員の充足状況（"&amp;'表紙①'!B2&amp;DBCS('表紙①'!C2)&amp;"年度の状況）"</f>
        <v>（４）職員の充足状況（令和８年度の状況）</v>
      </c>
      <c r="J3" s="1" t="s">
        <v>501</v>
      </c>
    </row>
    <row r="4" spans="2:25" ht="20.100000000000001" customHeight="1">
      <c r="K4" s="1" t="s">
        <v>580</v>
      </c>
    </row>
    <row r="5" spans="2:25" ht="20.100000000000001" customHeight="1">
      <c r="B5" s="1" t="s">
        <v>302</v>
      </c>
      <c r="D5" s="209"/>
      <c r="E5" s="239"/>
      <c r="F5" s="1" t="s">
        <v>303</v>
      </c>
    </row>
    <row r="6" spans="2:25" ht="20.100000000000001" customHeight="1">
      <c r="G6" s="595"/>
      <c r="H6" s="595"/>
      <c r="I6" s="595"/>
      <c r="J6" s="73"/>
      <c r="K6" s="595"/>
      <c r="L6" s="595"/>
      <c r="M6" s="595"/>
      <c r="N6" s="595"/>
      <c r="O6" s="595"/>
      <c r="P6" s="595"/>
      <c r="Q6" s="595"/>
      <c r="R6" s="595"/>
      <c r="S6" s="595"/>
      <c r="T6" s="595"/>
      <c r="U6" s="595"/>
      <c r="V6" s="595"/>
      <c r="W6" s="595"/>
      <c r="X6" s="595"/>
    </row>
    <row r="7" spans="2:25" ht="28.5" customHeight="1">
      <c r="B7" s="1" t="s">
        <v>893</v>
      </c>
      <c r="C7" s="567"/>
      <c r="D7" s="567"/>
      <c r="E7" s="567"/>
      <c r="F7" s="567"/>
      <c r="G7" s="567"/>
      <c r="H7" s="567"/>
      <c r="I7" s="567"/>
      <c r="J7" s="567"/>
      <c r="K7" s="567"/>
      <c r="L7" s="567"/>
      <c r="M7" s="567"/>
      <c r="N7" s="567"/>
      <c r="O7" s="567"/>
      <c r="P7" s="567"/>
      <c r="Q7" s="567"/>
      <c r="R7" s="567"/>
      <c r="S7" s="567"/>
      <c r="T7" s="567"/>
      <c r="U7" s="567"/>
      <c r="V7" s="567"/>
      <c r="W7" s="567"/>
      <c r="X7" s="567"/>
      <c r="Y7" s="567"/>
    </row>
    <row r="8" spans="2:25" ht="39.950000000000003" customHeight="1">
      <c r="B8" s="142"/>
      <c r="C8" s="568" t="s">
        <v>748</v>
      </c>
      <c r="D8" s="583"/>
      <c r="E8" s="583"/>
      <c r="F8" s="585" t="s">
        <v>324</v>
      </c>
      <c r="G8" s="596" t="str">
        <f>'表紙①'!B2&amp;DBCS('表紙①'!C2)&amp;"年４月１日現在"</f>
        <v>令和８年４月１日現在</v>
      </c>
      <c r="H8" s="603"/>
      <c r="I8" s="603"/>
      <c r="J8" s="603"/>
      <c r="K8" s="603"/>
      <c r="L8" s="603"/>
      <c r="M8" s="603"/>
      <c r="N8" s="636"/>
      <c r="O8" s="642" t="s">
        <v>755</v>
      </c>
      <c r="P8" s="649"/>
      <c r="Q8" s="649"/>
      <c r="R8" s="655"/>
      <c r="S8" s="657" t="s">
        <v>81</v>
      </c>
      <c r="T8" s="657"/>
      <c r="U8" s="657"/>
      <c r="V8" s="657"/>
      <c r="W8" s="657"/>
      <c r="X8" s="680"/>
    </row>
    <row r="9" spans="2:25" ht="81" customHeight="1">
      <c r="B9" s="142"/>
      <c r="C9" s="569"/>
      <c r="D9" s="91"/>
      <c r="E9" s="91"/>
      <c r="F9" s="179"/>
      <c r="G9" s="179" t="s">
        <v>207</v>
      </c>
      <c r="H9" s="179"/>
      <c r="I9" s="179"/>
      <c r="J9" s="179"/>
      <c r="K9" s="616" t="s">
        <v>259</v>
      </c>
      <c r="L9" s="623" t="s">
        <v>656</v>
      </c>
      <c r="M9" s="633"/>
      <c r="N9" s="132" t="s">
        <v>647</v>
      </c>
      <c r="O9" s="179" t="s">
        <v>207</v>
      </c>
      <c r="P9" s="179"/>
      <c r="Q9" s="179"/>
      <c r="R9" s="656"/>
      <c r="S9" s="179"/>
      <c r="T9" s="179"/>
      <c r="U9" s="132" t="s">
        <v>843</v>
      </c>
      <c r="V9" s="668" t="s">
        <v>673</v>
      </c>
      <c r="W9" s="676"/>
      <c r="X9" s="681" t="s">
        <v>647</v>
      </c>
    </row>
    <row r="10" spans="2:25" ht="39.950000000000003" customHeight="1">
      <c r="B10" s="142"/>
      <c r="C10" s="570"/>
      <c r="D10" s="584"/>
      <c r="E10" s="584"/>
      <c r="F10" s="590"/>
      <c r="G10" s="597" t="s">
        <v>583</v>
      </c>
      <c r="H10" s="597" t="s">
        <v>36</v>
      </c>
      <c r="I10" s="263" t="s">
        <v>59</v>
      </c>
      <c r="J10" s="263"/>
      <c r="K10" s="119" t="s">
        <v>845</v>
      </c>
      <c r="L10" s="158"/>
      <c r="M10" s="158"/>
      <c r="N10" s="196"/>
      <c r="O10" s="643" t="s">
        <v>12</v>
      </c>
      <c r="P10" s="650"/>
      <c r="Q10" s="597" t="s">
        <v>225</v>
      </c>
      <c r="R10" s="597"/>
      <c r="S10" s="263" t="s">
        <v>59</v>
      </c>
      <c r="T10" s="263"/>
      <c r="U10" s="263" t="s">
        <v>846</v>
      </c>
      <c r="V10" s="119"/>
      <c r="W10" s="119"/>
      <c r="X10" s="682"/>
    </row>
    <row r="11" spans="2:25" ht="39.950000000000003" customHeight="1">
      <c r="C11" s="571" t="s">
        <v>233</v>
      </c>
      <c r="D11" s="585"/>
      <c r="E11" s="585"/>
      <c r="F11" s="592" t="s">
        <v>713</v>
      </c>
      <c r="G11" s="598"/>
      <c r="H11" s="604"/>
      <c r="I11" s="604"/>
      <c r="J11" s="609"/>
      <c r="K11" s="260"/>
      <c r="L11" s="276"/>
      <c r="M11" s="276"/>
      <c r="N11" s="446"/>
      <c r="O11" s="598"/>
      <c r="P11" s="604"/>
      <c r="Q11" s="604"/>
      <c r="R11" s="604"/>
      <c r="S11" s="604"/>
      <c r="T11" s="658"/>
      <c r="U11" s="260"/>
      <c r="V11" s="669"/>
      <c r="W11" s="677"/>
      <c r="X11" s="446"/>
    </row>
    <row r="12" spans="2:25" ht="39.950000000000003" customHeight="1">
      <c r="C12" s="572" t="s">
        <v>123</v>
      </c>
      <c r="D12" s="179"/>
      <c r="E12" s="179"/>
      <c r="F12" s="593" t="s">
        <v>717</v>
      </c>
      <c r="G12" s="599"/>
      <c r="H12" s="605"/>
      <c r="I12" s="605"/>
      <c r="J12" s="610"/>
      <c r="K12" s="617"/>
      <c r="L12" s="624"/>
      <c r="M12" s="624"/>
      <c r="N12" s="637"/>
      <c r="O12" s="599"/>
      <c r="P12" s="605"/>
      <c r="Q12" s="605"/>
      <c r="R12" s="605"/>
      <c r="S12" s="605"/>
      <c r="T12" s="659"/>
      <c r="U12" s="617"/>
      <c r="V12" s="624"/>
      <c r="W12" s="624"/>
      <c r="X12" s="637"/>
    </row>
    <row r="13" spans="2:25" ht="39.950000000000003" customHeight="1">
      <c r="C13" s="572" t="s">
        <v>83</v>
      </c>
      <c r="D13" s="179"/>
      <c r="E13" s="179"/>
      <c r="F13" s="593"/>
      <c r="G13" s="599"/>
      <c r="H13" s="605"/>
      <c r="I13" s="605"/>
      <c r="J13" s="610"/>
      <c r="K13" s="617"/>
      <c r="L13" s="624"/>
      <c r="M13" s="624"/>
      <c r="N13" s="637"/>
      <c r="O13" s="599"/>
      <c r="P13" s="605"/>
      <c r="Q13" s="605"/>
      <c r="R13" s="605"/>
      <c r="S13" s="605"/>
      <c r="T13" s="659"/>
      <c r="U13" s="617"/>
      <c r="V13" s="624"/>
      <c r="W13" s="624"/>
      <c r="X13" s="637"/>
    </row>
    <row r="14" spans="2:25" ht="39.950000000000003" customHeight="1">
      <c r="C14" s="572" t="s">
        <v>691</v>
      </c>
      <c r="D14" s="179"/>
      <c r="E14" s="179"/>
      <c r="F14" s="593" t="s">
        <v>771</v>
      </c>
      <c r="G14" s="599"/>
      <c r="H14" s="605"/>
      <c r="I14" s="605"/>
      <c r="J14" s="610"/>
      <c r="K14" s="617"/>
      <c r="L14" s="624"/>
      <c r="M14" s="624"/>
      <c r="N14" s="637"/>
      <c r="O14" s="599"/>
      <c r="P14" s="605"/>
      <c r="Q14" s="605"/>
      <c r="R14" s="605"/>
      <c r="S14" s="605"/>
      <c r="T14" s="659"/>
      <c r="U14" s="617"/>
      <c r="V14" s="670"/>
      <c r="W14" s="678"/>
      <c r="X14" s="637"/>
    </row>
    <row r="15" spans="2:25" ht="39.950000000000003" customHeight="1">
      <c r="C15" s="572" t="s">
        <v>1059</v>
      </c>
      <c r="D15" s="179"/>
      <c r="E15" s="179"/>
      <c r="F15" s="593" t="s">
        <v>723</v>
      </c>
      <c r="G15" s="600"/>
      <c r="H15" s="606"/>
      <c r="I15" s="606"/>
      <c r="J15" s="611"/>
      <c r="K15" s="262"/>
      <c r="L15" s="278"/>
      <c r="M15" s="278"/>
      <c r="N15" s="448"/>
      <c r="O15" s="600"/>
      <c r="P15" s="606"/>
      <c r="Q15" s="606"/>
      <c r="R15" s="606"/>
      <c r="S15" s="606"/>
      <c r="T15" s="660"/>
      <c r="U15" s="261"/>
      <c r="V15" s="671"/>
      <c r="W15" s="679"/>
      <c r="X15" s="447"/>
    </row>
    <row r="16" spans="2:25" ht="39.950000000000003" customHeight="1">
      <c r="C16" s="573" t="s">
        <v>22</v>
      </c>
      <c r="D16" s="31"/>
      <c r="E16" s="31"/>
      <c r="F16" s="594"/>
      <c r="G16" s="601">
        <f>SUM(G$11:G$15)</f>
        <v>0</v>
      </c>
      <c r="H16" s="601">
        <f>SUM(H$11:H$15)</f>
        <v>0</v>
      </c>
      <c r="I16" s="601">
        <f>SUM(I11:J15)</f>
        <v>0</v>
      </c>
      <c r="J16" s="612"/>
      <c r="K16" s="618" ph="1"/>
      <c r="L16" s="625" ph="1"/>
      <c r="M16" s="625" ph="1"/>
      <c r="N16" s="346" ph="1"/>
      <c r="O16" s="641">
        <f>SUM(O11:P15)</f>
        <v>0</v>
      </c>
      <c r="P16" s="601" t="str">
        <f>IF(SUM(P$11:P$15)=0,"",SUM(P$11:P$15))</f>
        <v/>
      </c>
      <c r="Q16" s="601">
        <f>SUM(Q11:R15)</f>
        <v>0</v>
      </c>
      <c r="R16" s="601" t="str">
        <f>IF(SUM(R$11:R$15)=0,"",SUM(R$11:R$15))</f>
        <v/>
      </c>
      <c r="S16" s="601">
        <f>SUM(S11:T15)</f>
        <v>0</v>
      </c>
      <c r="T16" s="612" t="str">
        <f>IF(SUM(T$11:T$15)=0,"",SUM(T$11:T$15))</f>
        <v/>
      </c>
      <c r="U16" s="665"/>
      <c r="V16" s="672"/>
      <c r="W16" s="672"/>
      <c r="X16" s="683"/>
    </row>
    <row r="17" spans="3:25" ht="45" customHeight="1">
      <c r="C17" s="574" t="s">
        <v>541</v>
      </c>
      <c r="D17" s="586"/>
      <c r="E17" s="586"/>
      <c r="F17" s="586"/>
      <c r="G17" s="602"/>
      <c r="H17" s="602"/>
      <c r="I17" s="602"/>
      <c r="J17" s="602"/>
      <c r="K17" s="619" t="s">
        <v>148</v>
      </c>
      <c r="L17" s="626"/>
      <c r="M17" s="619" t="s">
        <v>847</v>
      </c>
      <c r="N17" s="626"/>
      <c r="O17" s="644"/>
      <c r="P17" s="651"/>
      <c r="Q17" s="651"/>
      <c r="R17" s="651"/>
      <c r="S17" s="651"/>
      <c r="T17" s="661"/>
      <c r="U17" s="619" t="s">
        <v>148</v>
      </c>
      <c r="V17" s="626"/>
      <c r="W17" s="619" t="s">
        <v>847</v>
      </c>
      <c r="X17" s="626"/>
    </row>
    <row r="18" spans="3:25" ht="39.950000000000003" customHeight="1">
      <c r="C18" s="575" t="s">
        <v>458</v>
      </c>
      <c r="D18" s="587" t="s">
        <v>712</v>
      </c>
      <c r="E18" s="587"/>
      <c r="F18" s="587"/>
      <c r="G18" s="587"/>
      <c r="H18" s="587"/>
      <c r="I18" s="587"/>
      <c r="J18" s="178"/>
      <c r="K18" s="620"/>
      <c r="L18" s="627"/>
      <c r="M18" s="627"/>
      <c r="N18" s="638"/>
      <c r="O18" s="645"/>
      <c r="P18" s="652"/>
      <c r="Q18" s="652"/>
      <c r="R18" s="652"/>
      <c r="S18" s="652"/>
      <c r="T18" s="662"/>
      <c r="U18" s="666"/>
      <c r="V18" s="673"/>
      <c r="W18" s="673"/>
      <c r="X18" s="684"/>
    </row>
    <row r="19" spans="3:25" ht="15" customHeight="1">
      <c r="C19" s="576"/>
      <c r="D19" s="587" t="s">
        <v>340</v>
      </c>
      <c r="E19" s="124"/>
      <c r="F19" s="124"/>
      <c r="G19" s="124"/>
      <c r="H19" s="124"/>
      <c r="I19" s="124"/>
      <c r="J19" s="44"/>
      <c r="K19" s="621"/>
      <c r="L19" s="628"/>
      <c r="M19" s="628"/>
      <c r="N19" s="639"/>
      <c r="O19" s="646"/>
      <c r="P19" s="653"/>
      <c r="Q19" s="653"/>
      <c r="R19" s="653"/>
      <c r="S19" s="653"/>
      <c r="T19" s="663"/>
      <c r="U19" s="621"/>
      <c r="V19" s="628"/>
      <c r="W19" s="628"/>
      <c r="X19" s="639"/>
    </row>
    <row r="20" spans="3:25" ht="30" customHeight="1">
      <c r="C20" s="577"/>
      <c r="D20" s="124"/>
      <c r="E20" s="124"/>
      <c r="F20" s="124"/>
      <c r="G20" s="124"/>
      <c r="H20" s="124"/>
      <c r="I20" s="124"/>
      <c r="J20" s="44"/>
      <c r="K20" s="621"/>
      <c r="L20" s="628"/>
      <c r="M20" s="628"/>
      <c r="N20" s="639"/>
      <c r="O20" s="646"/>
      <c r="P20" s="653"/>
      <c r="Q20" s="653"/>
      <c r="R20" s="653"/>
      <c r="S20" s="653"/>
      <c r="T20" s="663"/>
      <c r="U20" s="621"/>
      <c r="V20" s="628"/>
      <c r="W20" s="628"/>
      <c r="X20" s="639"/>
    </row>
    <row r="21" spans="3:25" ht="39.950000000000003" customHeight="1">
      <c r="C21" s="578" t="s">
        <v>422</v>
      </c>
      <c r="D21" s="588" t="s">
        <v>763</v>
      </c>
      <c r="E21" s="588"/>
      <c r="F21" s="588"/>
      <c r="G21" s="588"/>
      <c r="H21" s="588"/>
      <c r="I21" s="588"/>
      <c r="J21" s="613"/>
      <c r="K21" s="622"/>
      <c r="L21" s="629"/>
      <c r="M21" s="629"/>
      <c r="N21" s="640"/>
      <c r="O21" s="647"/>
      <c r="P21" s="654"/>
      <c r="Q21" s="654"/>
      <c r="R21" s="654"/>
      <c r="S21" s="654"/>
      <c r="T21" s="664"/>
      <c r="U21" s="667"/>
      <c r="V21" s="674"/>
      <c r="W21" s="674"/>
      <c r="X21" s="685"/>
    </row>
    <row r="22" spans="3:25" ht="39.950000000000003" customHeight="1">
      <c r="C22" s="579" t="s">
        <v>106</v>
      </c>
      <c r="D22" s="589"/>
      <c r="E22" s="589"/>
      <c r="F22" s="589"/>
      <c r="G22" s="589"/>
      <c r="H22" s="589"/>
      <c r="I22" s="589"/>
      <c r="J22" s="589"/>
      <c r="K22" s="612">
        <f>SUM(K18:L21)</f>
        <v>0</v>
      </c>
      <c r="L22" s="630"/>
      <c r="M22" s="634">
        <f>SUM(M18:N21)</f>
        <v>0</v>
      </c>
      <c r="N22" s="641"/>
      <c r="O22" s="648"/>
      <c r="P22" s="648"/>
      <c r="Q22" s="648"/>
      <c r="R22" s="648"/>
      <c r="S22" s="648"/>
      <c r="T22" s="648"/>
      <c r="U22" s="612">
        <f>SUM(U18:V21)</f>
        <v>0</v>
      </c>
      <c r="V22" s="630"/>
      <c r="W22" s="634">
        <f>SUM(W18:X21)</f>
        <v>0</v>
      </c>
      <c r="X22" s="686"/>
    </row>
    <row r="23" spans="3:25" ht="22.5" customHeight="1">
      <c r="C23" s="580"/>
      <c r="D23" s="580"/>
      <c r="E23" s="580"/>
      <c r="F23" s="580"/>
      <c r="G23" s="580"/>
      <c r="H23" s="580"/>
      <c r="I23" s="580"/>
      <c r="J23" s="580"/>
      <c r="K23" s="580"/>
      <c r="L23" s="580"/>
      <c r="M23" s="580"/>
      <c r="N23" s="580"/>
      <c r="O23" s="580"/>
      <c r="P23" s="580"/>
      <c r="Q23" s="580"/>
      <c r="R23" s="580"/>
      <c r="S23" s="580"/>
      <c r="T23" s="580"/>
      <c r="U23" s="580"/>
      <c r="V23" s="580"/>
      <c r="W23" s="580"/>
      <c r="X23" s="580"/>
      <c r="Y23" s="580"/>
    </row>
    <row r="24" spans="3:25" ht="51.75" customHeight="1">
      <c r="C24" s="580" t="s">
        <v>517</v>
      </c>
      <c r="D24" s="580"/>
      <c r="E24" s="580"/>
      <c r="F24" s="580"/>
      <c r="G24" s="580"/>
      <c r="H24" s="580"/>
      <c r="I24" s="580"/>
      <c r="J24" s="580"/>
      <c r="K24" s="580"/>
      <c r="L24" s="580"/>
      <c r="M24" s="580"/>
      <c r="N24" s="580"/>
      <c r="O24" s="580"/>
      <c r="P24" s="580"/>
      <c r="Q24" s="580"/>
      <c r="R24" s="580"/>
      <c r="S24" s="580"/>
      <c r="T24" s="580"/>
      <c r="U24" s="580"/>
      <c r="V24" s="580"/>
      <c r="W24" s="580"/>
      <c r="X24" s="580"/>
      <c r="Y24" s="81"/>
    </row>
    <row r="25" spans="3:25" s="1" customFormat="1" ht="35.25" customHeight="1">
      <c r="C25" s="99" t="s">
        <v>1058</v>
      </c>
      <c r="D25" s="99"/>
      <c r="E25" s="99"/>
      <c r="F25" s="99"/>
      <c r="G25" s="99"/>
      <c r="H25" s="99"/>
      <c r="I25" s="99"/>
      <c r="J25" s="99"/>
      <c r="K25" s="99"/>
      <c r="L25" s="99"/>
      <c r="M25" s="99"/>
      <c r="N25" s="99"/>
      <c r="O25" s="99"/>
      <c r="P25" s="99"/>
      <c r="Q25" s="99"/>
      <c r="R25" s="99"/>
      <c r="S25" s="99"/>
      <c r="T25" s="99"/>
      <c r="U25" s="99"/>
      <c r="V25" s="99"/>
      <c r="W25" s="99"/>
      <c r="X25" s="99"/>
      <c r="Y25" s="1"/>
    </row>
    <row r="26" spans="3:25" ht="20.100000000000001" customHeight="1">
      <c r="E26" s="591"/>
    </row>
    <row r="27" spans="3:25" ht="20.100000000000001" customHeight="1">
      <c r="C27" s="73" t="s">
        <v>419</v>
      </c>
      <c r="D27" s="73"/>
    </row>
    <row r="28" spans="3:25" ht="18.75" customHeight="1">
      <c r="C28" s="571" t="s">
        <v>281</v>
      </c>
      <c r="D28" s="585"/>
      <c r="E28" s="585"/>
      <c r="F28" s="585"/>
      <c r="G28" s="585"/>
      <c r="H28" s="585"/>
      <c r="I28" s="596" t="str">
        <f>'表紙①'!B2&amp;DBCS('表紙①'!C2)&amp;"年４月１日現在"</f>
        <v>令和８年４月１日現在</v>
      </c>
      <c r="J28" s="603"/>
      <c r="K28" s="603"/>
      <c r="L28" s="603"/>
      <c r="M28" s="603"/>
      <c r="N28" s="603"/>
      <c r="O28" s="603"/>
      <c r="P28" s="636"/>
      <c r="Q28" s="583" t="str">
        <f>O8&amp;DBCS(R8)&amp;S8</f>
        <v>監査前月月１日現在</v>
      </c>
      <c r="R28" s="583"/>
      <c r="S28" s="583"/>
      <c r="T28" s="583"/>
      <c r="U28" s="583"/>
      <c r="V28" s="675"/>
      <c r="W28" s="675"/>
      <c r="X28" s="687"/>
    </row>
    <row r="29" spans="3:25" ht="18.75" customHeight="1">
      <c r="C29" s="581"/>
      <c r="D29" s="590"/>
      <c r="E29" s="590"/>
      <c r="F29" s="590"/>
      <c r="G29" s="590"/>
      <c r="H29" s="590"/>
      <c r="I29" s="119" t="s">
        <v>724</v>
      </c>
      <c r="J29" s="158"/>
      <c r="K29" s="158"/>
      <c r="L29" s="196"/>
      <c r="M29" s="119" t="s">
        <v>656</v>
      </c>
      <c r="N29" s="158"/>
      <c r="O29" s="158"/>
      <c r="P29" s="196"/>
      <c r="Q29" s="105" t="s">
        <v>724</v>
      </c>
      <c r="R29" s="150"/>
      <c r="S29" s="150"/>
      <c r="T29" s="186"/>
      <c r="U29" s="105" t="s">
        <v>673</v>
      </c>
      <c r="V29" s="150"/>
      <c r="W29" s="150"/>
      <c r="X29" s="688"/>
    </row>
    <row r="30" spans="3:25" ht="88.5" customHeight="1">
      <c r="C30" s="582" t="s">
        <v>11</v>
      </c>
      <c r="D30" s="587"/>
      <c r="E30" s="587"/>
      <c r="F30" s="587"/>
      <c r="G30" s="587"/>
      <c r="H30" s="178"/>
      <c r="I30" s="607"/>
      <c r="J30" s="614"/>
      <c r="K30" s="614"/>
      <c r="L30" s="631"/>
      <c r="M30" s="635"/>
      <c r="N30" s="614"/>
      <c r="O30" s="614"/>
      <c r="P30" s="631"/>
      <c r="Q30" s="635"/>
      <c r="R30" s="614"/>
      <c r="S30" s="614"/>
      <c r="T30" s="631"/>
      <c r="U30" s="635"/>
      <c r="V30" s="614"/>
      <c r="W30" s="614"/>
      <c r="X30" s="689"/>
    </row>
    <row r="31" spans="3:25" ht="35.1" customHeight="1">
      <c r="C31" s="579" t="s">
        <v>106</v>
      </c>
      <c r="D31" s="589"/>
      <c r="E31" s="589"/>
      <c r="F31" s="589"/>
      <c r="G31" s="589"/>
      <c r="H31" s="589"/>
      <c r="I31" s="608">
        <f>SUM(I30)</f>
        <v>0</v>
      </c>
      <c r="J31" s="615"/>
      <c r="K31" s="615"/>
      <c r="L31" s="632"/>
      <c r="M31" s="608">
        <f>SUM(M30)</f>
        <v>0</v>
      </c>
      <c r="N31" s="615"/>
      <c r="O31" s="615"/>
      <c r="P31" s="632"/>
      <c r="Q31" s="608">
        <f>SUM(Q30)</f>
        <v>0</v>
      </c>
      <c r="R31" s="615"/>
      <c r="S31" s="615"/>
      <c r="T31" s="632"/>
      <c r="U31" s="608">
        <f>SUM(U30)</f>
        <v>0</v>
      </c>
      <c r="V31" s="615"/>
      <c r="W31" s="615"/>
      <c r="X31" s="690"/>
    </row>
    <row r="32" spans="3:25" ht="20.100000000000001" customHeight="1"/>
  </sheetData>
  <mergeCells count="112">
    <mergeCell ref="D5:E5"/>
    <mergeCell ref="G8:N8"/>
    <mergeCell ref="O8:Q8"/>
    <mergeCell ref="S8:X8"/>
    <mergeCell ref="G9:J9"/>
    <mergeCell ref="L9:M9"/>
    <mergeCell ref="O9:T9"/>
    <mergeCell ref="V9:W9"/>
    <mergeCell ref="I10:J10"/>
    <mergeCell ref="K10:N10"/>
    <mergeCell ref="O10:P10"/>
    <mergeCell ref="Q10:R10"/>
    <mergeCell ref="S10:T10"/>
    <mergeCell ref="U10:X10"/>
    <mergeCell ref="C11:E11"/>
    <mergeCell ref="I11:J11"/>
    <mergeCell ref="L11:M11"/>
    <mergeCell ref="O11:P11"/>
    <mergeCell ref="Q11:R11"/>
    <mergeCell ref="S11:T11"/>
    <mergeCell ref="V11:W11"/>
    <mergeCell ref="C12:E12"/>
    <mergeCell ref="I12:J12"/>
    <mergeCell ref="O12:P12"/>
    <mergeCell ref="Q12:R12"/>
    <mergeCell ref="S12:T12"/>
    <mergeCell ref="C13:E13"/>
    <mergeCell ref="I13:J13"/>
    <mergeCell ref="O13:P13"/>
    <mergeCell ref="Q13:R13"/>
    <mergeCell ref="S13:T13"/>
    <mergeCell ref="C14:E14"/>
    <mergeCell ref="I14:J14"/>
    <mergeCell ref="L14:M14"/>
    <mergeCell ref="O14:P14"/>
    <mergeCell ref="Q14:R14"/>
    <mergeCell ref="S14:T14"/>
    <mergeCell ref="V14:W14"/>
    <mergeCell ref="C15:E15"/>
    <mergeCell ref="I15:J15"/>
    <mergeCell ref="L15:M15"/>
    <mergeCell ref="O15:P15"/>
    <mergeCell ref="Q15:R15"/>
    <mergeCell ref="S15:T15"/>
    <mergeCell ref="V15:W15"/>
    <mergeCell ref="C16:E16"/>
    <mergeCell ref="I16:J16"/>
    <mergeCell ref="K16:N16"/>
    <mergeCell ref="O16:P16"/>
    <mergeCell ref="Q16:R16"/>
    <mergeCell ref="S16:T16"/>
    <mergeCell ref="U16:X16"/>
    <mergeCell ref="C17:J17"/>
    <mergeCell ref="K17:L17"/>
    <mergeCell ref="M17:N17"/>
    <mergeCell ref="O17:T17"/>
    <mergeCell ref="U17:V17"/>
    <mergeCell ref="W17:X17"/>
    <mergeCell ref="D18:J18"/>
    <mergeCell ref="K18:L18"/>
    <mergeCell ref="M18:N18"/>
    <mergeCell ref="O18:T18"/>
    <mergeCell ref="U18:V18"/>
    <mergeCell ref="W18:X18"/>
    <mergeCell ref="D21:J21"/>
    <mergeCell ref="K21:L21"/>
    <mergeCell ref="M21:N21"/>
    <mergeCell ref="O21:T21"/>
    <mergeCell ref="U21:V21"/>
    <mergeCell ref="W21:X21"/>
    <mergeCell ref="C22:J22"/>
    <mergeCell ref="K22:L22"/>
    <mergeCell ref="M22:N22"/>
    <mergeCell ref="O22:T22"/>
    <mergeCell ref="U22:V22"/>
    <mergeCell ref="W22:X22"/>
    <mergeCell ref="C23:X23"/>
    <mergeCell ref="C24:X24"/>
    <mergeCell ref="C25:X25"/>
    <mergeCell ref="I28:P28"/>
    <mergeCell ref="Q28:X28"/>
    <mergeCell ref="I29:L29"/>
    <mergeCell ref="M29:P29"/>
    <mergeCell ref="Q29:T29"/>
    <mergeCell ref="U29:X29"/>
    <mergeCell ref="C30:H30"/>
    <mergeCell ref="I30:L30"/>
    <mergeCell ref="M30:P30"/>
    <mergeCell ref="Q30:T30"/>
    <mergeCell ref="U30:X30"/>
    <mergeCell ref="C31:H31"/>
    <mergeCell ref="I31:L31"/>
    <mergeCell ref="M31:P31"/>
    <mergeCell ref="Q31:T31"/>
    <mergeCell ref="U31:X31"/>
    <mergeCell ref="C8:E10"/>
    <mergeCell ref="F8:F10"/>
    <mergeCell ref="F12:F13"/>
    <mergeCell ref="K12:K13"/>
    <mergeCell ref="L12:M13"/>
    <mergeCell ref="N12:N13"/>
    <mergeCell ref="U12:U13"/>
    <mergeCell ref="V12:W13"/>
    <mergeCell ref="X12:X13"/>
    <mergeCell ref="C18:C20"/>
    <mergeCell ref="D19:J20"/>
    <mergeCell ref="K19:L20"/>
    <mergeCell ref="M19:N20"/>
    <mergeCell ref="O19:T20"/>
    <mergeCell ref="U19:V20"/>
    <mergeCell ref="W19:X20"/>
    <mergeCell ref="C28:H29"/>
  </mergeCells>
  <phoneticPr fontId="1"/>
  <dataValidations count="1">
    <dataValidation imeMode="off" allowBlank="1" showDropDown="0" showInputMessage="1" showErrorMessage="1" sqref="U30 Q30 M30 I30 D5:E5 G11:J16 O11:T16 R8 W18 U18 W21 U21"/>
  </dataValidations>
  <printOptions horizontalCentered="1"/>
  <pageMargins left="0.70866141732283472" right="0.70866141732283472" top="0.55118110236220474" bottom="0.47244094488188981" header="0.31496062992125984" footer="0.31496062992125984"/>
  <pageSetup paperSize="9" scale="63"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2:K39"/>
  <sheetViews>
    <sheetView showGridLines="0" zoomScale="80" zoomScaleNormal="80" zoomScaleSheetLayoutView="90" workbookViewId="0">
      <selection activeCell="F9" sqref="F9:G9"/>
    </sheetView>
  </sheetViews>
  <sheetFormatPr defaultRowHeight="18.75"/>
  <cols>
    <col min="1" max="1" width="2.125" style="1" customWidth="1"/>
    <col min="2" max="2" width="2.75" style="1" customWidth="1"/>
    <col min="3" max="3" width="15.625" style="1" customWidth="1"/>
    <col min="4" max="4" width="5.625" style="1" customWidth="1"/>
    <col min="5" max="5" width="15.625" style="1" customWidth="1"/>
    <col min="6" max="7" width="10.625" style="1" customWidth="1"/>
    <col min="8" max="8" width="5.625" style="1" customWidth="1"/>
    <col min="9" max="9" width="20.625" style="1" customWidth="1"/>
    <col min="10" max="10" width="5.625" style="1" customWidth="1"/>
    <col min="11" max="11" width="20.625" style="1" customWidth="1"/>
    <col min="12" max="12" width="3.625" style="1" customWidth="1"/>
    <col min="13" max="13" width="9.375" style="1" bestFit="1" customWidth="1"/>
    <col min="14" max="16384" width="9" style="1" customWidth="1"/>
  </cols>
  <sheetData>
    <row r="1" spans="2:11" ht="20.100000000000001" customHeight="1"/>
    <row r="2" spans="2:11" ht="24.95" customHeight="1">
      <c r="C2" s="1" t="s">
        <v>236</v>
      </c>
    </row>
    <row r="3" spans="2:11" ht="24.95" customHeight="1">
      <c r="C3" s="1" t="str">
        <f>"（４）職員の充足状況（"&amp;'表紙①'!B2&amp;DBCS('表紙①'!C2)&amp;"年度の状況）"</f>
        <v>（４）職員の充足状況（令和８年度の状況）</v>
      </c>
    </row>
    <row r="4" spans="2:11" ht="7.5" customHeight="1"/>
    <row r="5" spans="2:11" ht="24.95" customHeight="1">
      <c r="B5" s="81"/>
      <c r="C5" s="73" t="str">
        <f>"◎非常勤保育士等の常勤換算【監査前月 "&amp;DBCS(表1!R8)&amp;"月１日現在】"</f>
        <v>◎非常勤保育士等の常勤換算【監査前月 月１日現在】</v>
      </c>
      <c r="D5" s="81"/>
      <c r="E5" s="81"/>
      <c r="F5" s="81"/>
      <c r="G5" s="81"/>
      <c r="H5" s="81"/>
      <c r="I5" s="81"/>
      <c r="J5" s="73"/>
      <c r="K5" s="81"/>
    </row>
    <row r="6" spans="2:11" ht="43.5" customHeight="1">
      <c r="C6" s="571" t="s">
        <v>514</v>
      </c>
      <c r="D6" s="701" t="s">
        <v>181</v>
      </c>
      <c r="E6" s="636"/>
      <c r="F6" s="701" t="s">
        <v>734</v>
      </c>
      <c r="G6" s="710"/>
      <c r="H6" s="603" t="s">
        <v>110</v>
      </c>
      <c r="I6" s="710" t="s">
        <v>738</v>
      </c>
      <c r="J6" s="596" t="s">
        <v>661</v>
      </c>
      <c r="K6" s="722"/>
    </row>
    <row r="7" spans="2:11" ht="30" customHeight="1">
      <c r="C7" s="691" t="s">
        <v>456</v>
      </c>
      <c r="D7" s="702"/>
      <c r="E7" s="706"/>
      <c r="F7" s="702"/>
      <c r="G7" s="706"/>
      <c r="H7" s="160" t="s">
        <v>110</v>
      </c>
      <c r="I7" s="711"/>
      <c r="J7" s="716"/>
      <c r="K7" s="723">
        <f t="shared" ref="K7:K22" si="0">$F7*$I7</f>
        <v>0</v>
      </c>
    </row>
    <row r="8" spans="2:11" ht="30" customHeight="1">
      <c r="C8" s="692"/>
      <c r="D8" s="703"/>
      <c r="E8" s="707"/>
      <c r="F8" s="703"/>
      <c r="G8" s="707"/>
      <c r="H8" s="160" t="s">
        <v>110</v>
      </c>
      <c r="I8" s="712"/>
      <c r="J8" s="716"/>
      <c r="K8" s="723">
        <f t="shared" si="0"/>
        <v>0</v>
      </c>
    </row>
    <row r="9" spans="2:11" ht="30" customHeight="1">
      <c r="C9" s="692"/>
      <c r="D9" s="703"/>
      <c r="E9" s="707"/>
      <c r="F9" s="703"/>
      <c r="G9" s="707"/>
      <c r="H9" s="160" t="s">
        <v>110</v>
      </c>
      <c r="I9" s="712"/>
      <c r="J9" s="716"/>
      <c r="K9" s="723">
        <f t="shared" si="0"/>
        <v>0</v>
      </c>
    </row>
    <row r="10" spans="2:11" ht="30" customHeight="1">
      <c r="C10" s="692"/>
      <c r="D10" s="703"/>
      <c r="E10" s="707"/>
      <c r="F10" s="703"/>
      <c r="G10" s="707"/>
      <c r="H10" s="160" t="s">
        <v>110</v>
      </c>
      <c r="I10" s="712"/>
      <c r="J10" s="716"/>
      <c r="K10" s="723">
        <f t="shared" si="0"/>
        <v>0</v>
      </c>
    </row>
    <row r="11" spans="2:11" ht="30" customHeight="1">
      <c r="C11" s="692"/>
      <c r="D11" s="703"/>
      <c r="E11" s="707"/>
      <c r="F11" s="703"/>
      <c r="G11" s="707"/>
      <c r="H11" s="160" t="s">
        <v>110</v>
      </c>
      <c r="I11" s="712"/>
      <c r="J11" s="716"/>
      <c r="K11" s="723">
        <f t="shared" si="0"/>
        <v>0</v>
      </c>
    </row>
    <row r="12" spans="2:11" ht="30" customHeight="1">
      <c r="C12" s="692"/>
      <c r="D12" s="703"/>
      <c r="E12" s="707"/>
      <c r="F12" s="703"/>
      <c r="G12" s="707"/>
      <c r="H12" s="160" t="s">
        <v>110</v>
      </c>
      <c r="I12" s="712"/>
      <c r="J12" s="716"/>
      <c r="K12" s="723">
        <f t="shared" si="0"/>
        <v>0</v>
      </c>
    </row>
    <row r="13" spans="2:11" ht="30" customHeight="1">
      <c r="C13" s="693"/>
      <c r="D13" s="703"/>
      <c r="E13" s="707"/>
      <c r="F13" s="703"/>
      <c r="G13" s="707"/>
      <c r="H13" s="160" t="s">
        <v>110</v>
      </c>
      <c r="I13" s="712"/>
      <c r="J13" s="716"/>
      <c r="K13" s="723">
        <f t="shared" si="0"/>
        <v>0</v>
      </c>
    </row>
    <row r="14" spans="2:11" ht="30" customHeight="1">
      <c r="C14" s="691" t="s">
        <v>613</v>
      </c>
      <c r="D14" s="703"/>
      <c r="E14" s="707"/>
      <c r="F14" s="703"/>
      <c r="G14" s="707"/>
      <c r="H14" s="160" t="s">
        <v>110</v>
      </c>
      <c r="I14" s="712"/>
      <c r="J14" s="716"/>
      <c r="K14" s="723">
        <f t="shared" si="0"/>
        <v>0</v>
      </c>
    </row>
    <row r="15" spans="2:11" ht="30" customHeight="1">
      <c r="C15" s="693"/>
      <c r="D15" s="703"/>
      <c r="E15" s="707"/>
      <c r="F15" s="703"/>
      <c r="G15" s="707"/>
      <c r="H15" s="160" t="s">
        <v>110</v>
      </c>
      <c r="I15" s="712"/>
      <c r="J15" s="716"/>
      <c r="K15" s="723">
        <f t="shared" si="0"/>
        <v>0</v>
      </c>
    </row>
    <row r="16" spans="2:11" ht="30" customHeight="1">
      <c r="C16" s="694" t="s">
        <v>284</v>
      </c>
      <c r="D16" s="703"/>
      <c r="E16" s="707"/>
      <c r="F16" s="703"/>
      <c r="G16" s="707"/>
      <c r="H16" s="160" t="s">
        <v>110</v>
      </c>
      <c r="I16" s="712"/>
      <c r="J16" s="716"/>
      <c r="K16" s="723">
        <f t="shared" si="0"/>
        <v>0</v>
      </c>
    </row>
    <row r="17" spans="2:11" ht="30" customHeight="1">
      <c r="C17" s="694"/>
      <c r="D17" s="703"/>
      <c r="E17" s="707"/>
      <c r="F17" s="703"/>
      <c r="G17" s="707"/>
      <c r="H17" s="160" t="s">
        <v>110</v>
      </c>
      <c r="I17" s="712"/>
      <c r="J17" s="716"/>
      <c r="K17" s="723">
        <f t="shared" si="0"/>
        <v>0</v>
      </c>
    </row>
    <row r="18" spans="2:11" ht="30" customHeight="1">
      <c r="C18" s="695"/>
      <c r="D18" s="703"/>
      <c r="E18" s="707"/>
      <c r="F18" s="703"/>
      <c r="G18" s="707"/>
      <c r="H18" s="160" t="s">
        <v>110</v>
      </c>
      <c r="I18" s="712"/>
      <c r="J18" s="716"/>
      <c r="K18" s="723">
        <f t="shared" si="0"/>
        <v>0</v>
      </c>
    </row>
    <row r="19" spans="2:11" ht="30" customHeight="1">
      <c r="C19" s="694" t="s">
        <v>447</v>
      </c>
      <c r="D19" s="703"/>
      <c r="E19" s="707"/>
      <c r="F19" s="703"/>
      <c r="G19" s="707"/>
      <c r="H19" s="160" t="s">
        <v>110</v>
      </c>
      <c r="I19" s="712"/>
      <c r="J19" s="716"/>
      <c r="K19" s="723">
        <f t="shared" si="0"/>
        <v>0</v>
      </c>
    </row>
    <row r="20" spans="2:11" ht="30" customHeight="1">
      <c r="C20" s="694"/>
      <c r="D20" s="703"/>
      <c r="E20" s="707"/>
      <c r="F20" s="703"/>
      <c r="G20" s="707"/>
      <c r="H20" s="160"/>
      <c r="I20" s="712"/>
      <c r="J20" s="716"/>
      <c r="K20" s="723">
        <f t="shared" si="0"/>
        <v>0</v>
      </c>
    </row>
    <row r="21" spans="2:11" ht="30" customHeight="1">
      <c r="C21" s="694"/>
      <c r="D21" s="703"/>
      <c r="E21" s="707"/>
      <c r="F21" s="703"/>
      <c r="G21" s="707"/>
      <c r="H21" s="160" t="s">
        <v>110</v>
      </c>
      <c r="I21" s="712"/>
      <c r="J21" s="716"/>
      <c r="K21" s="723">
        <f t="shared" si="0"/>
        <v>0</v>
      </c>
    </row>
    <row r="22" spans="2:11" ht="30" customHeight="1">
      <c r="C22" s="695"/>
      <c r="D22" s="704"/>
      <c r="E22" s="708"/>
      <c r="F22" s="704"/>
      <c r="G22" s="708"/>
      <c r="H22" s="160" t="s">
        <v>110</v>
      </c>
      <c r="I22" s="713"/>
      <c r="J22" s="717"/>
      <c r="K22" s="724">
        <f t="shared" si="0"/>
        <v>0</v>
      </c>
    </row>
    <row r="23" spans="2:11" ht="30" customHeight="1">
      <c r="C23" s="696" t="s">
        <v>408</v>
      </c>
      <c r="D23" s="80"/>
      <c r="E23" s="709"/>
      <c r="F23" s="80"/>
      <c r="G23" s="80"/>
      <c r="H23" s="709"/>
      <c r="I23" s="714"/>
      <c r="J23" s="718" t="s">
        <v>127</v>
      </c>
      <c r="K23" s="725">
        <f>SUM($K$7:$K$22)</f>
        <v>0</v>
      </c>
    </row>
    <row r="24" spans="2:11" ht="30" customHeight="1">
      <c r="C24" s="697" t="s">
        <v>437</v>
      </c>
      <c r="D24" s="702"/>
      <c r="E24" s="706"/>
      <c r="F24" s="702"/>
      <c r="G24" s="706"/>
      <c r="H24" s="603" t="s">
        <v>110</v>
      </c>
      <c r="I24" s="711"/>
      <c r="J24" s="719"/>
      <c r="K24" s="726">
        <f>$D24*$I24</f>
        <v>0</v>
      </c>
    </row>
    <row r="25" spans="2:11" ht="30" customHeight="1">
      <c r="C25" s="694"/>
      <c r="D25" s="703"/>
      <c r="E25" s="707"/>
      <c r="F25" s="703"/>
      <c r="G25" s="707"/>
      <c r="H25" s="160" t="s">
        <v>110</v>
      </c>
      <c r="I25" s="712"/>
      <c r="J25" s="716"/>
      <c r="K25" s="723">
        <f>$F25*$I25</f>
        <v>0</v>
      </c>
    </row>
    <row r="26" spans="2:11" ht="30" customHeight="1">
      <c r="C26" s="694"/>
      <c r="D26" s="704"/>
      <c r="E26" s="708"/>
      <c r="F26" s="704"/>
      <c r="G26" s="708"/>
      <c r="H26" s="160" t="s">
        <v>110</v>
      </c>
      <c r="I26" s="713"/>
      <c r="J26" s="720"/>
      <c r="K26" s="727">
        <f>$F26*$I26</f>
        <v>0</v>
      </c>
    </row>
    <row r="27" spans="2:11" ht="30" customHeight="1">
      <c r="C27" s="698" t="s">
        <v>162</v>
      </c>
      <c r="D27" s="705"/>
      <c r="E27" s="705"/>
      <c r="F27" s="705"/>
      <c r="G27" s="705"/>
      <c r="H27" s="705"/>
      <c r="I27" s="715"/>
      <c r="J27" s="721" t="s">
        <v>739</v>
      </c>
      <c r="K27" s="725">
        <f>SUM(K23,K24:K26)</f>
        <v>0</v>
      </c>
    </row>
    <row r="28" spans="2:11" ht="52.5" customHeight="1">
      <c r="B28" s="81" t="s">
        <v>540</v>
      </c>
      <c r="C28" s="73"/>
      <c r="D28" s="73"/>
      <c r="E28" s="73"/>
      <c r="F28" s="73"/>
      <c r="G28" s="73"/>
      <c r="H28" s="73"/>
      <c r="I28" s="73"/>
      <c r="J28" s="73"/>
      <c r="K28" s="73"/>
    </row>
    <row r="29" spans="2:11">
      <c r="C29" s="699"/>
      <c r="D29" s="699"/>
    </row>
    <row r="30" spans="2:11">
      <c r="C30" s="699"/>
      <c r="D30" s="699"/>
    </row>
    <row r="31" spans="2:11">
      <c r="C31" s="699"/>
      <c r="D31" s="699"/>
    </row>
    <row r="32" spans="2:11">
      <c r="C32" s="699"/>
      <c r="D32" s="699"/>
    </row>
    <row r="33" spans="3:4">
      <c r="C33" s="699"/>
      <c r="D33" s="699"/>
    </row>
    <row r="34" spans="3:4">
      <c r="C34" s="699"/>
      <c r="D34" s="699"/>
    </row>
    <row r="35" spans="3:4">
      <c r="C35" s="699"/>
      <c r="D35" s="699"/>
    </row>
    <row r="36" spans="3:4">
      <c r="C36" s="699"/>
      <c r="D36" s="699"/>
    </row>
    <row r="37" spans="3:4">
      <c r="C37" s="699"/>
      <c r="D37" s="699"/>
    </row>
    <row r="39" spans="3:4">
      <c r="C39" s="700"/>
      <c r="D39" s="700"/>
    </row>
  </sheetData>
  <mergeCells count="47">
    <mergeCell ref="D6:E6"/>
    <mergeCell ref="F6:G6"/>
    <mergeCell ref="J6:K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1:E21"/>
    <mergeCell ref="F21:G21"/>
    <mergeCell ref="D22:E22"/>
    <mergeCell ref="F22:G22"/>
    <mergeCell ref="C23:I23"/>
    <mergeCell ref="D24:E24"/>
    <mergeCell ref="F24:G24"/>
    <mergeCell ref="D25:E25"/>
    <mergeCell ref="F25:G25"/>
    <mergeCell ref="D26:E26"/>
    <mergeCell ref="F26:G26"/>
    <mergeCell ref="C27:I27"/>
    <mergeCell ref="B28:K28"/>
    <mergeCell ref="C14:C15"/>
    <mergeCell ref="C16:C18"/>
    <mergeCell ref="C19:C22"/>
    <mergeCell ref="C24:C26"/>
    <mergeCell ref="C7:C13"/>
  </mergeCells>
  <phoneticPr fontId="1"/>
  <dataValidations count="1">
    <dataValidation imeMode="off" allowBlank="1" showDropDown="0" showInputMessage="1" showErrorMessage="1" sqref="I24:I26 D24:G26 D7:G22 I7:I22"/>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7">
    <tabColor rgb="FF00B0F0"/>
    <pageSetUpPr fitToPage="1"/>
  </sheetPr>
  <dimension ref="B2:Q19"/>
  <sheetViews>
    <sheetView showGridLines="0" zoomScale="80" zoomScaleNormal="80" zoomScaleSheetLayoutView="95" workbookViewId="0">
      <selection activeCell="T13" sqref="T13"/>
    </sheetView>
  </sheetViews>
  <sheetFormatPr defaultRowHeight="18.75"/>
  <cols>
    <col min="1" max="1" width="2.75" style="728" customWidth="1"/>
    <col min="2" max="2" width="5.625" style="728" customWidth="1"/>
    <col min="3" max="3" width="10.625" style="728" customWidth="1"/>
    <col min="4" max="4" width="10" style="728" customWidth="1"/>
    <col min="5" max="7" width="5.625" style="728" customWidth="1"/>
    <col min="8" max="8" width="5" style="728" customWidth="1"/>
    <col min="9" max="9" width="4.375" style="728" customWidth="1"/>
    <col min="10" max="16" width="5.625" style="728" customWidth="1"/>
    <col min="17" max="17" width="10" style="728" customWidth="1"/>
    <col min="18" max="18" width="3.625" style="728" customWidth="1"/>
    <col min="19" max="16384" width="9" style="728" customWidth="1"/>
  </cols>
  <sheetData>
    <row r="1" spans="2:17" ht="20.100000000000001" customHeight="1"/>
    <row r="2" spans="2:17" ht="20.100000000000001" customHeight="1">
      <c r="B2" s="728" t="s">
        <v>599</v>
      </c>
    </row>
    <row r="3" spans="2:17" ht="20.100000000000001" customHeight="1">
      <c r="B3" s="728" t="s">
        <v>780</v>
      </c>
      <c r="C3" s="728"/>
      <c r="D3" s="728"/>
      <c r="E3" s="728"/>
      <c r="F3" s="728"/>
      <c r="G3" s="728"/>
      <c r="H3" s="728"/>
      <c r="I3" s="728"/>
      <c r="J3" s="728"/>
      <c r="K3" s="728"/>
      <c r="L3" s="728"/>
      <c r="M3" s="728"/>
      <c r="N3" s="728"/>
      <c r="O3" s="728"/>
      <c r="P3" s="728"/>
      <c r="Q3" s="728"/>
    </row>
    <row r="4" spans="2:17" ht="20.100000000000001" customHeight="1"/>
    <row r="5" spans="2:17" ht="20.100000000000001" customHeight="1">
      <c r="C5" s="728" t="s">
        <v>150</v>
      </c>
      <c r="D5" s="728"/>
      <c r="E5" s="728"/>
      <c r="F5" s="728"/>
      <c r="G5" s="728"/>
      <c r="H5" s="728"/>
      <c r="I5" s="728"/>
      <c r="J5" s="728"/>
      <c r="K5" s="728"/>
      <c r="L5" s="728"/>
      <c r="M5" s="728"/>
      <c r="N5" s="728"/>
      <c r="O5" s="728"/>
      <c r="P5" s="728"/>
      <c r="Q5" s="728"/>
    </row>
    <row r="6" spans="2:17" ht="20.100000000000001" customHeight="1"/>
    <row r="7" spans="2:17" ht="20.100000000000001" customHeight="1">
      <c r="C7" s="729" t="str">
        <f>"【監査前月 "&amp;DBCS(表1!R8)&amp;"月１日現在】"</f>
        <v>【監査前月 月１日現在】</v>
      </c>
      <c r="D7" s="729"/>
      <c r="E7" s="729"/>
      <c r="F7" s="729"/>
      <c r="G7" s="729"/>
      <c r="H7" s="729"/>
      <c r="I7" s="729"/>
      <c r="J7" s="729"/>
      <c r="K7" s="729"/>
      <c r="L7" s="729"/>
      <c r="M7" s="729"/>
      <c r="N7" s="729"/>
      <c r="O7" s="729"/>
      <c r="P7" s="729"/>
      <c r="Q7" s="729"/>
    </row>
    <row r="8" spans="2:17" ht="24.95" customHeight="1">
      <c r="C8" s="730" t="s">
        <v>308</v>
      </c>
      <c r="D8" s="736" t="s">
        <v>439</v>
      </c>
      <c r="E8" s="741" t="s">
        <v>227</v>
      </c>
      <c r="F8" s="744"/>
      <c r="G8" s="741" t="s">
        <v>351</v>
      </c>
      <c r="H8" s="744"/>
      <c r="I8" s="741" t="s">
        <v>834</v>
      </c>
      <c r="J8" s="744"/>
      <c r="K8" s="741" t="s">
        <v>606</v>
      </c>
      <c r="L8" s="744"/>
      <c r="M8" s="741" t="s">
        <v>504</v>
      </c>
      <c r="N8" s="744"/>
      <c r="O8" s="741" t="s">
        <v>835</v>
      </c>
      <c r="P8" s="744"/>
      <c r="Q8" s="736" t="s">
        <v>86</v>
      </c>
    </row>
    <row r="9" spans="2:17" ht="24.95" customHeight="1">
      <c r="C9" s="731" t="s">
        <v>635</v>
      </c>
      <c r="D9" s="737"/>
      <c r="E9" s="742"/>
      <c r="F9" s="745"/>
      <c r="G9" s="742"/>
      <c r="H9" s="745"/>
      <c r="I9" s="757"/>
      <c r="J9" s="761"/>
      <c r="K9" s="757"/>
      <c r="L9" s="761"/>
      <c r="M9" s="757"/>
      <c r="N9" s="761"/>
      <c r="O9" s="757"/>
      <c r="P9" s="779"/>
      <c r="Q9" s="767">
        <f>SUM(D9:P9)</f>
        <v>0</v>
      </c>
    </row>
    <row r="10" spans="2:17" ht="20.100000000000001" customHeight="1"/>
    <row r="11" spans="2:17" ht="24.95" customHeight="1">
      <c r="C11" s="729" t="str">
        <f>"【監査前月 "&amp;DBCS(表1!R8)&amp;"月１日現在】"</f>
        <v>【監査前月 月１日現在】</v>
      </c>
      <c r="D11" s="729"/>
      <c r="E11" s="729"/>
      <c r="F11" s="729"/>
      <c r="G11" s="729"/>
      <c r="H11" s="729"/>
      <c r="I11" s="729"/>
      <c r="J11" s="729"/>
      <c r="K11" s="729"/>
      <c r="L11" s="729"/>
      <c r="M11" s="729"/>
      <c r="N11" s="729"/>
      <c r="O11" s="729"/>
      <c r="P11" s="729"/>
      <c r="Q11" s="729"/>
    </row>
    <row r="12" spans="2:17" ht="22.5" customHeight="1">
      <c r="C12" s="732" t="s">
        <v>185</v>
      </c>
      <c r="D12" s="738"/>
      <c r="E12" s="731" t="s">
        <v>114</v>
      </c>
      <c r="F12" s="746"/>
      <c r="G12" s="746"/>
      <c r="H12" s="746"/>
      <c r="I12" s="746"/>
      <c r="J12" s="746"/>
      <c r="K12" s="746"/>
      <c r="L12" s="767"/>
      <c r="M12" s="732" t="s">
        <v>174</v>
      </c>
      <c r="N12" s="751"/>
      <c r="O12" s="751"/>
      <c r="P12" s="751"/>
      <c r="Q12" s="738"/>
    </row>
    <row r="13" spans="2:17" ht="22.5" customHeight="1">
      <c r="C13" s="733"/>
      <c r="D13" s="739"/>
      <c r="E13" s="731" t="s">
        <v>184</v>
      </c>
      <c r="F13" s="746"/>
      <c r="G13" s="750"/>
      <c r="H13" s="752" t="s">
        <v>205</v>
      </c>
      <c r="I13" s="752"/>
      <c r="J13" s="750"/>
      <c r="K13" s="762" t="s">
        <v>208</v>
      </c>
      <c r="L13" s="768"/>
      <c r="M13" s="734"/>
      <c r="N13" s="747"/>
      <c r="O13" s="747"/>
      <c r="P13" s="747"/>
      <c r="Q13" s="740"/>
    </row>
    <row r="14" spans="2:17" ht="30" customHeight="1">
      <c r="C14" s="732" t="s">
        <v>626</v>
      </c>
      <c r="D14" s="738"/>
      <c r="E14" s="734">
        <v>3.3</v>
      </c>
      <c r="F14" s="747"/>
      <c r="G14" s="751" t="s">
        <v>110</v>
      </c>
      <c r="H14" s="753"/>
      <c r="I14" s="758"/>
      <c r="J14" s="751" t="s">
        <v>632</v>
      </c>
      <c r="K14" s="763">
        <f>$E14*$H14</f>
        <v>0</v>
      </c>
      <c r="L14" s="769"/>
      <c r="M14" s="732" t="s">
        <v>130</v>
      </c>
      <c r="N14" s="751"/>
      <c r="O14" s="775"/>
      <c r="P14" s="780"/>
      <c r="Q14" s="783"/>
    </row>
    <row r="15" spans="2:17" ht="30" customHeight="1">
      <c r="C15" s="734"/>
      <c r="D15" s="740"/>
      <c r="E15" s="743"/>
      <c r="F15" s="748"/>
      <c r="G15" s="748"/>
      <c r="H15" s="754"/>
      <c r="I15" s="754"/>
      <c r="J15" s="748"/>
      <c r="K15" s="764"/>
      <c r="L15" s="770"/>
      <c r="M15" s="743" t="s">
        <v>57</v>
      </c>
      <c r="N15" s="748"/>
      <c r="O15" s="776"/>
      <c r="P15" s="781"/>
      <c r="Q15" s="784"/>
    </row>
    <row r="16" spans="2:17" ht="30" customHeight="1">
      <c r="C16" s="733"/>
      <c r="D16" s="739"/>
      <c r="E16" s="733" t="s">
        <v>86</v>
      </c>
      <c r="F16" s="749"/>
      <c r="G16" s="729"/>
      <c r="H16" s="747"/>
      <c r="I16" s="747"/>
      <c r="J16" s="729"/>
      <c r="K16" s="765">
        <f>SUM($K$14:$L$15)</f>
        <v>0</v>
      </c>
      <c r="L16" s="771"/>
      <c r="M16" s="773" t="s">
        <v>86</v>
      </c>
      <c r="N16" s="774"/>
      <c r="O16" s="774"/>
      <c r="P16" s="782">
        <f>SUM(P14:Q15)</f>
        <v>0</v>
      </c>
      <c r="Q16" s="785"/>
    </row>
    <row r="17" spans="3:17" ht="30" customHeight="1">
      <c r="C17" s="732" t="s">
        <v>450</v>
      </c>
      <c r="D17" s="738"/>
      <c r="E17" s="731">
        <v>1.98</v>
      </c>
      <c r="F17" s="746"/>
      <c r="G17" s="749" t="s">
        <v>110</v>
      </c>
      <c r="H17" s="755"/>
      <c r="I17" s="759"/>
      <c r="J17" s="749" t="s">
        <v>632</v>
      </c>
      <c r="K17" s="766">
        <f>$E17*$H17</f>
        <v>0</v>
      </c>
      <c r="L17" s="772"/>
      <c r="M17" s="731" t="s">
        <v>558</v>
      </c>
      <c r="N17" s="746"/>
      <c r="O17" s="777"/>
      <c r="P17" s="780"/>
      <c r="Q17" s="783"/>
    </row>
    <row r="18" spans="3:17" ht="30" customHeight="1">
      <c r="C18" s="733"/>
      <c r="D18" s="739"/>
      <c r="E18" s="731">
        <v>3.3</v>
      </c>
      <c r="F18" s="746"/>
      <c r="G18" s="749" t="s">
        <v>110</v>
      </c>
      <c r="H18" s="756"/>
      <c r="I18" s="760"/>
      <c r="J18" s="749" t="s">
        <v>632</v>
      </c>
      <c r="K18" s="766">
        <f>$E18*$H18</f>
        <v>0</v>
      </c>
      <c r="L18" s="772"/>
      <c r="M18" s="733" t="s">
        <v>649</v>
      </c>
      <c r="N18" s="749"/>
      <c r="O18" s="778"/>
      <c r="P18" s="781"/>
      <c r="Q18" s="784"/>
    </row>
    <row r="19" spans="3:17" ht="22.5" customHeight="1">
      <c r="C19" s="735" t="s">
        <v>136</v>
      </c>
    </row>
    <row r="20" spans="3:17" ht="20.100000000000001" customHeight="1"/>
  </sheetData>
  <mergeCells count="49">
    <mergeCell ref="B3:Q3"/>
    <mergeCell ref="C5:Q5"/>
    <mergeCell ref="C7:Q7"/>
    <mergeCell ref="E8:F8"/>
    <mergeCell ref="G8:H8"/>
    <mergeCell ref="I8:J8"/>
    <mergeCell ref="K8:L8"/>
    <mergeCell ref="M8:N8"/>
    <mergeCell ref="O8:P8"/>
    <mergeCell ref="E9:F9"/>
    <mergeCell ref="G9:H9"/>
    <mergeCell ref="I9:J9"/>
    <mergeCell ref="K9:L9"/>
    <mergeCell ref="M9:N9"/>
    <mergeCell ref="O9:P9"/>
    <mergeCell ref="C11:Q11"/>
    <mergeCell ref="E12:L12"/>
    <mergeCell ref="E13:F13"/>
    <mergeCell ref="H13:I13"/>
    <mergeCell ref="K13:L13"/>
    <mergeCell ref="E14:F14"/>
    <mergeCell ref="H14:I14"/>
    <mergeCell ref="K14:L14"/>
    <mergeCell ref="M14:O14"/>
    <mergeCell ref="P14:Q14"/>
    <mergeCell ref="E15:F15"/>
    <mergeCell ref="H15:I15"/>
    <mergeCell ref="K15:L15"/>
    <mergeCell ref="M15:O15"/>
    <mergeCell ref="P15:Q15"/>
    <mergeCell ref="E16:F16"/>
    <mergeCell ref="H16:I16"/>
    <mergeCell ref="K16:L16"/>
    <mergeCell ref="M16:O16"/>
    <mergeCell ref="P16:Q16"/>
    <mergeCell ref="E17:F17"/>
    <mergeCell ref="H17:I17"/>
    <mergeCell ref="K17:L17"/>
    <mergeCell ref="M17:O17"/>
    <mergeCell ref="P17:Q17"/>
    <mergeCell ref="E18:F18"/>
    <mergeCell ref="H18:I18"/>
    <mergeCell ref="K18:L18"/>
    <mergeCell ref="M18:O18"/>
    <mergeCell ref="P18:Q18"/>
    <mergeCell ref="C12:D13"/>
    <mergeCell ref="M12:Q13"/>
    <mergeCell ref="C14:D16"/>
    <mergeCell ref="C17:D18"/>
  </mergeCells>
  <phoneticPr fontId="1"/>
  <dataValidations count="1">
    <dataValidation imeMode="off" allowBlank="1" showDropDown="0" showInputMessage="1" showErrorMessage="1" sqref="H14:I15 H17:I18 P17:P18 P14:P15 D9:E9 Q9 G9 I9 K9 M9 O9"/>
  </dataValidations>
  <printOptions horizontalCentered="1"/>
  <pageMargins left="0.51181102362204722" right="0.51181102362204722" top="0.74803149606299213" bottom="0.74803149606299213" header="0.31496062992125984" footer="0.31496062992125984"/>
  <pageSetup paperSize="9" scale="80" fitToWidth="1" fitToHeight="0"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3:J31"/>
  <sheetViews>
    <sheetView showGridLines="0" zoomScale="80" zoomScaleNormal="80" zoomScaleSheetLayoutView="90" workbookViewId="0">
      <selection activeCell="F13" sqref="F13:G13"/>
    </sheetView>
  </sheetViews>
  <sheetFormatPr defaultRowHeight="18.75"/>
  <cols>
    <col min="1" max="1" width="1.375" style="728" customWidth="1"/>
    <col min="2" max="2" width="3.625" style="728" customWidth="1"/>
    <col min="3" max="3" width="24.125" style="728" customWidth="1"/>
    <col min="4" max="4" width="16.125" style="728" customWidth="1"/>
    <col min="5" max="5" width="6.5" style="728" customWidth="1"/>
    <col min="6" max="7" width="8.625" style="728" customWidth="1"/>
    <col min="8" max="8" width="26.875" style="728" customWidth="1"/>
    <col min="9" max="9" width="5.625" style="728" customWidth="1"/>
    <col min="10" max="10" width="14.375" style="728" customWidth="1"/>
    <col min="11" max="11" width="3.625" style="728" customWidth="1"/>
    <col min="12" max="12" width="9.375" style="728" bestFit="1" customWidth="1"/>
    <col min="13" max="16384" width="9" style="728" customWidth="1"/>
  </cols>
  <sheetData>
    <row r="1" spans="2:10" ht="7.5" customHeight="1"/>
    <row r="2" spans="2:10" ht="12" customHeight="1"/>
    <row r="3" spans="2:10" ht="24.95" customHeight="1">
      <c r="C3" s="728" t="s">
        <v>756</v>
      </c>
    </row>
    <row r="4" spans="2:10" ht="24.95" customHeight="1">
      <c r="C4" s="728" t="s">
        <v>786</v>
      </c>
    </row>
    <row r="5" spans="2:10" ht="20.100000000000001" customHeight="1"/>
    <row r="6" spans="2:10" ht="43.5" customHeight="1">
      <c r="C6" s="786" t="s">
        <v>788</v>
      </c>
      <c r="D6" s="786" t="s">
        <v>603</v>
      </c>
      <c r="E6" s="786" t="s">
        <v>214</v>
      </c>
      <c r="F6" s="786" t="s">
        <v>651</v>
      </c>
      <c r="G6" s="786"/>
      <c r="H6" s="786" t="s">
        <v>701</v>
      </c>
      <c r="I6" s="786" t="s">
        <v>82</v>
      </c>
      <c r="J6" s="786"/>
    </row>
    <row r="7" spans="2:10" ht="30" customHeight="1">
      <c r="B7" s="728" t="s">
        <v>147</v>
      </c>
      <c r="C7" s="787" t="s">
        <v>792</v>
      </c>
      <c r="D7" s="787" t="s">
        <v>590</v>
      </c>
      <c r="E7" s="787">
        <v>10</v>
      </c>
      <c r="F7" s="792" t="s">
        <v>446</v>
      </c>
      <c r="G7" s="792"/>
      <c r="H7" s="794" t="s">
        <v>76</v>
      </c>
      <c r="I7" s="795" t="s">
        <v>51</v>
      </c>
      <c r="J7" s="795"/>
    </row>
    <row r="8" spans="2:10" ht="30" customHeight="1">
      <c r="C8" s="788"/>
      <c r="D8" s="788"/>
      <c r="E8" s="791"/>
      <c r="F8" s="793"/>
      <c r="G8" s="793"/>
      <c r="H8" s="793"/>
      <c r="I8" s="796" t="s">
        <v>51</v>
      </c>
      <c r="J8" s="796"/>
    </row>
    <row r="9" spans="2:10" ht="30" customHeight="1">
      <c r="C9" s="788"/>
      <c r="D9" s="788"/>
      <c r="E9" s="791"/>
      <c r="F9" s="793"/>
      <c r="G9" s="793"/>
      <c r="H9" s="793"/>
      <c r="I9" s="796" t="s">
        <v>51</v>
      </c>
      <c r="J9" s="796"/>
    </row>
    <row r="10" spans="2:10" ht="30" customHeight="1">
      <c r="C10" s="788"/>
      <c r="D10" s="788"/>
      <c r="E10" s="791"/>
      <c r="F10" s="793"/>
      <c r="G10" s="793"/>
      <c r="H10" s="793"/>
      <c r="I10" s="796" t="s">
        <v>51</v>
      </c>
      <c r="J10" s="796"/>
    </row>
    <row r="11" spans="2:10" ht="30" customHeight="1">
      <c r="C11" s="788"/>
      <c r="D11" s="788"/>
      <c r="E11" s="791"/>
      <c r="F11" s="793"/>
      <c r="G11" s="793"/>
      <c r="H11" s="793"/>
      <c r="I11" s="796" t="s">
        <v>51</v>
      </c>
      <c r="J11" s="796"/>
    </row>
    <row r="12" spans="2:10" ht="30" customHeight="1">
      <c r="C12" s="788"/>
      <c r="D12" s="788"/>
      <c r="E12" s="791"/>
      <c r="F12" s="793"/>
      <c r="G12" s="793"/>
      <c r="H12" s="793"/>
      <c r="I12" s="796" t="s">
        <v>51</v>
      </c>
      <c r="J12" s="796"/>
    </row>
    <row r="13" spans="2:10" ht="30" customHeight="1">
      <c r="C13" s="788"/>
      <c r="D13" s="788"/>
      <c r="E13" s="791"/>
      <c r="F13" s="793"/>
      <c r="G13" s="793"/>
      <c r="H13" s="793"/>
      <c r="I13" s="796" t="s">
        <v>51</v>
      </c>
      <c r="J13" s="796"/>
    </row>
    <row r="14" spans="2:10" ht="30" customHeight="1">
      <c r="C14" s="788"/>
      <c r="D14" s="788"/>
      <c r="E14" s="791"/>
      <c r="F14" s="793"/>
      <c r="G14" s="793"/>
      <c r="H14" s="793"/>
      <c r="I14" s="796" t="s">
        <v>51</v>
      </c>
      <c r="J14" s="796"/>
    </row>
    <row r="15" spans="2:10" ht="30" customHeight="1">
      <c r="C15" s="788"/>
      <c r="D15" s="788"/>
      <c r="E15" s="791"/>
      <c r="F15" s="793"/>
      <c r="G15" s="793"/>
      <c r="H15" s="793"/>
      <c r="I15" s="796" t="s">
        <v>51</v>
      </c>
      <c r="J15" s="796"/>
    </row>
    <row r="16" spans="2:10" ht="30" customHeight="1">
      <c r="C16" s="788"/>
      <c r="D16" s="788"/>
      <c r="E16" s="791"/>
      <c r="F16" s="793"/>
      <c r="G16" s="793"/>
      <c r="H16" s="793"/>
      <c r="I16" s="796" t="s">
        <v>51</v>
      </c>
      <c r="J16" s="796"/>
    </row>
    <row r="17" spans="3:10" ht="30" customHeight="1">
      <c r="C17" s="788"/>
      <c r="D17" s="788"/>
      <c r="E17" s="791"/>
      <c r="F17" s="793"/>
      <c r="G17" s="793"/>
      <c r="H17" s="793"/>
      <c r="I17" s="796" t="s">
        <v>51</v>
      </c>
      <c r="J17" s="796"/>
    </row>
    <row r="18" spans="3:10" ht="30" customHeight="1">
      <c r="C18" s="788"/>
      <c r="D18" s="788"/>
      <c r="E18" s="791"/>
      <c r="F18" s="793"/>
      <c r="G18" s="793"/>
      <c r="H18" s="793"/>
      <c r="I18" s="796" t="s">
        <v>51</v>
      </c>
      <c r="J18" s="796"/>
    </row>
    <row r="19" spans="3:10" ht="30" customHeight="1">
      <c r="C19" s="788"/>
      <c r="D19" s="788"/>
      <c r="E19" s="791"/>
      <c r="F19" s="793"/>
      <c r="G19" s="793"/>
      <c r="H19" s="793"/>
      <c r="I19" s="796" t="s">
        <v>51</v>
      </c>
      <c r="J19" s="796"/>
    </row>
    <row r="20" spans="3:10" ht="30" customHeight="1">
      <c r="C20" s="788"/>
      <c r="D20" s="788"/>
      <c r="E20" s="791"/>
      <c r="F20" s="793"/>
      <c r="G20" s="793"/>
      <c r="H20" s="793"/>
      <c r="I20" s="796" t="s">
        <v>51</v>
      </c>
      <c r="J20" s="796"/>
    </row>
    <row r="21" spans="3:10" ht="30" customHeight="1">
      <c r="C21" s="788"/>
      <c r="D21" s="788"/>
      <c r="E21" s="791"/>
      <c r="F21" s="793"/>
      <c r="G21" s="793"/>
      <c r="H21" s="793"/>
      <c r="I21" s="796" t="s">
        <v>51</v>
      </c>
      <c r="J21" s="796"/>
    </row>
    <row r="22" spans="3:10" ht="30" customHeight="1">
      <c r="C22" s="788"/>
      <c r="D22" s="788"/>
      <c r="E22" s="791"/>
      <c r="F22" s="793"/>
      <c r="G22" s="793"/>
      <c r="H22" s="793"/>
      <c r="I22" s="796" t="s">
        <v>51</v>
      </c>
      <c r="J22" s="796"/>
    </row>
    <row r="23" spans="3:10">
      <c r="C23" s="789"/>
      <c r="D23" s="789"/>
    </row>
    <row r="24" spans="3:10">
      <c r="C24" s="789"/>
      <c r="D24" s="789"/>
    </row>
    <row r="25" spans="3:10">
      <c r="C25" s="789"/>
      <c r="D25" s="789"/>
    </row>
    <row r="26" spans="3:10">
      <c r="C26" s="789"/>
      <c r="D26" s="789"/>
    </row>
    <row r="27" spans="3:10">
      <c r="C27" s="789"/>
      <c r="D27" s="789"/>
    </row>
    <row r="28" spans="3:10">
      <c r="C28" s="789"/>
      <c r="D28" s="789"/>
    </row>
    <row r="29" spans="3:10">
      <c r="C29" s="789"/>
      <c r="D29" s="789"/>
    </row>
    <row r="31" spans="3:10">
      <c r="C31" s="790"/>
      <c r="D31" s="790"/>
    </row>
  </sheetData>
  <mergeCells count="34">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s>
  <phoneticPr fontId="1"/>
  <dataValidations count="1">
    <dataValidation imeMode="off" allowBlank="1" showDropDown="0" showInputMessage="1" showErrorMessage="1" sqref="F7:H22"/>
  </dataValidations>
  <printOptions horizontalCentered="1"/>
  <pageMargins left="0.51181102362204722" right="0.51181102362204722" top="0.74803149606299213" bottom="0.74803149606299213" header="0.31496062992125984" footer="0.31496062992125984"/>
  <pageSetup paperSize="9" scale="71" fitToWidth="1" fitToHeight="0"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sheetPr>
  <dimension ref="B1:I16"/>
  <sheetViews>
    <sheetView workbookViewId="0">
      <selection activeCell="I4" sqref="I4"/>
    </sheetView>
  </sheetViews>
  <sheetFormatPr defaultRowHeight="18.75"/>
  <cols>
    <col min="1" max="1" width="2.75" style="68" customWidth="1"/>
    <col min="2" max="2" width="3.625" style="68" customWidth="1"/>
    <col min="3" max="3" width="5.625" style="68" customWidth="1"/>
    <col min="4" max="9" width="13.375" style="68" customWidth="1"/>
    <col min="10" max="16384" width="9" style="68" customWidth="1"/>
  </cols>
  <sheetData>
    <row r="1" spans="2:9">
      <c r="B1" s="68" t="s">
        <v>371</v>
      </c>
    </row>
    <row r="2" spans="2:9">
      <c r="B2" s="68" t="s">
        <v>394</v>
      </c>
    </row>
    <row r="3" spans="2:9">
      <c r="I3" s="378" t="s">
        <v>297</v>
      </c>
    </row>
    <row r="4" spans="2:9" ht="39.950000000000003" customHeight="1">
      <c r="C4" s="797" t="s">
        <v>64</v>
      </c>
      <c r="D4" s="797"/>
      <c r="E4" s="801" t="s">
        <v>796</v>
      </c>
      <c r="F4" s="801" t="s">
        <v>623</v>
      </c>
      <c r="G4" s="808" t="s">
        <v>692</v>
      </c>
      <c r="H4" s="801" t="s">
        <v>797</v>
      </c>
      <c r="I4" s="801" t="s">
        <v>647</v>
      </c>
    </row>
    <row r="5" spans="2:9" ht="30" customHeight="1">
      <c r="C5" s="798" t="s">
        <v>1082</v>
      </c>
      <c r="D5" s="800" t="s">
        <v>778</v>
      </c>
      <c r="E5" s="802" t="s">
        <v>798</v>
      </c>
      <c r="F5" s="805" t="s">
        <v>798</v>
      </c>
      <c r="G5" s="805" t="s">
        <v>798</v>
      </c>
      <c r="H5" s="805" t="s">
        <v>798</v>
      </c>
      <c r="I5" s="809" t="s">
        <v>798</v>
      </c>
    </row>
    <row r="6" spans="2:9" ht="30" customHeight="1">
      <c r="C6" s="798"/>
      <c r="D6" s="800" t="s">
        <v>331</v>
      </c>
      <c r="E6" s="803" t="s">
        <v>798</v>
      </c>
      <c r="F6" s="806" t="s">
        <v>798</v>
      </c>
      <c r="G6" s="806" t="s">
        <v>798</v>
      </c>
      <c r="H6" s="806" t="s">
        <v>798</v>
      </c>
      <c r="I6" s="810" t="s">
        <v>798</v>
      </c>
    </row>
    <row r="7" spans="2:9" ht="30" customHeight="1">
      <c r="C7" s="798"/>
      <c r="D7" s="800" t="s">
        <v>745</v>
      </c>
      <c r="E7" s="803" t="s">
        <v>798</v>
      </c>
      <c r="F7" s="806" t="s">
        <v>798</v>
      </c>
      <c r="G7" s="806" t="s">
        <v>798</v>
      </c>
      <c r="H7" s="806" t="s">
        <v>798</v>
      </c>
      <c r="I7" s="810" t="s">
        <v>798</v>
      </c>
    </row>
    <row r="8" spans="2:9" ht="30" customHeight="1">
      <c r="C8" s="798" t="s">
        <v>1083</v>
      </c>
      <c r="D8" s="800" t="s">
        <v>778</v>
      </c>
      <c r="E8" s="803" t="s">
        <v>798</v>
      </c>
      <c r="F8" s="806" t="s">
        <v>798</v>
      </c>
      <c r="G8" s="806" t="s">
        <v>798</v>
      </c>
      <c r="H8" s="806" t="s">
        <v>798</v>
      </c>
      <c r="I8" s="810" t="s">
        <v>798</v>
      </c>
    </row>
    <row r="9" spans="2:9" ht="30" customHeight="1">
      <c r="C9" s="798"/>
      <c r="D9" s="800" t="s">
        <v>331</v>
      </c>
      <c r="E9" s="803" t="s">
        <v>798</v>
      </c>
      <c r="F9" s="806" t="s">
        <v>798</v>
      </c>
      <c r="G9" s="806" t="s">
        <v>798</v>
      </c>
      <c r="H9" s="806" t="s">
        <v>798</v>
      </c>
      <c r="I9" s="810" t="s">
        <v>798</v>
      </c>
    </row>
    <row r="10" spans="2:9" ht="30" customHeight="1">
      <c r="C10" s="798"/>
      <c r="D10" s="800" t="s">
        <v>745</v>
      </c>
      <c r="E10" s="803" t="s">
        <v>798</v>
      </c>
      <c r="F10" s="806" t="s">
        <v>798</v>
      </c>
      <c r="G10" s="806" t="s">
        <v>798</v>
      </c>
      <c r="H10" s="806" t="s">
        <v>798</v>
      </c>
      <c r="I10" s="810" t="s">
        <v>798</v>
      </c>
    </row>
    <row r="11" spans="2:9" ht="30" customHeight="1">
      <c r="C11" s="798" t="s">
        <v>1084</v>
      </c>
      <c r="D11" s="800" t="s">
        <v>778</v>
      </c>
      <c r="E11" s="803" t="s">
        <v>798</v>
      </c>
      <c r="F11" s="806" t="s">
        <v>798</v>
      </c>
      <c r="G11" s="806" t="s">
        <v>798</v>
      </c>
      <c r="H11" s="806" t="s">
        <v>798</v>
      </c>
      <c r="I11" s="810" t="s">
        <v>798</v>
      </c>
    </row>
    <row r="12" spans="2:9" ht="30" customHeight="1">
      <c r="C12" s="798"/>
      <c r="D12" s="800" t="s">
        <v>331</v>
      </c>
      <c r="E12" s="803" t="s">
        <v>798</v>
      </c>
      <c r="F12" s="806" t="s">
        <v>798</v>
      </c>
      <c r="G12" s="806" t="s">
        <v>798</v>
      </c>
      <c r="H12" s="806" t="s">
        <v>798</v>
      </c>
      <c r="I12" s="810" t="s">
        <v>798</v>
      </c>
    </row>
    <row r="13" spans="2:9" ht="30" customHeight="1">
      <c r="C13" s="798"/>
      <c r="D13" s="800" t="s">
        <v>833</v>
      </c>
      <c r="E13" s="804" t="s">
        <v>677</v>
      </c>
      <c r="F13" s="807" t="s">
        <v>798</v>
      </c>
      <c r="G13" s="807" t="s">
        <v>798</v>
      </c>
      <c r="H13" s="807" t="s">
        <v>798</v>
      </c>
      <c r="I13" s="811" t="s">
        <v>798</v>
      </c>
    </row>
    <row r="14" spans="2:9" ht="18.75" customHeight="1">
      <c r="C14" s="799" t="s">
        <v>279</v>
      </c>
      <c r="D14" s="799"/>
      <c r="E14" s="113"/>
      <c r="F14" s="113"/>
      <c r="G14" s="113"/>
      <c r="H14" s="113"/>
      <c r="I14" s="113"/>
    </row>
    <row r="15" spans="2:9" ht="18.75" customHeight="1">
      <c r="C15" s="68" t="s">
        <v>32</v>
      </c>
    </row>
    <row r="16" spans="2:9">
      <c r="C16" s="113" t="str">
        <f>'表紙①'!B2&amp;DBCS('表紙①'!C2)&amp;"年度の退職者は監査前日までの人数を記入してください。"</f>
        <v>令和８年度の退職者は監査前日までの人数を記入してください。</v>
      </c>
      <c r="D16" s="113"/>
      <c r="E16" s="113"/>
      <c r="F16" s="113"/>
      <c r="G16" s="113"/>
      <c r="H16" s="113"/>
      <c r="I16" s="113"/>
    </row>
  </sheetData>
  <mergeCells count="6">
    <mergeCell ref="C4:D4"/>
    <mergeCell ref="C14:I14"/>
    <mergeCell ref="C16:I16"/>
    <mergeCell ref="C5:C7"/>
    <mergeCell ref="C8:C10"/>
    <mergeCell ref="C11:C13"/>
  </mergeCells>
  <phoneticPr fontId="1"/>
  <pageMargins left="0.7" right="0.7" top="0.75" bottom="0.75" header="0.3" footer="0.3"/>
  <pageSetup paperSize="9" scale="84"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812" t="s">
        <v>711</v>
      </c>
      <c r="D3" s="812"/>
      <c r="E3" s="812"/>
      <c r="F3" s="812"/>
      <c r="G3" s="812"/>
      <c r="H3" s="812"/>
      <c r="I3" s="812"/>
      <c r="J3" s="812"/>
      <c r="K3" s="812"/>
      <c r="L3" s="812"/>
      <c r="M3" s="812"/>
    </row>
    <row r="4" spans="3:13" ht="19.5">
      <c r="C4" s="83" t="str">
        <f>"【監査前月 "&amp;DBCS(表1!R8)&amp;"月１日現在】"</f>
        <v>【監査前月 月１日現在】</v>
      </c>
      <c r="D4" s="83"/>
      <c r="E4" s="83"/>
      <c r="F4" s="83"/>
      <c r="G4" s="83"/>
      <c r="H4" s="83"/>
      <c r="I4" s="83"/>
      <c r="J4" s="83"/>
      <c r="K4" s="83"/>
      <c r="L4" s="83"/>
      <c r="M4" s="83"/>
    </row>
    <row r="5" spans="3:13" ht="65.099999999999994" customHeight="1">
      <c r="C5" s="813" t="s">
        <v>644</v>
      </c>
      <c r="D5" s="589" t="s">
        <v>33</v>
      </c>
      <c r="E5" s="589" t="s">
        <v>765</v>
      </c>
      <c r="F5" s="821" t="s">
        <v>566</v>
      </c>
      <c r="G5" s="827" t="s">
        <v>118</v>
      </c>
      <c r="H5" s="589" t="s">
        <v>423</v>
      </c>
      <c r="I5" s="838" t="s">
        <v>554</v>
      </c>
      <c r="J5" s="841" t="s">
        <v>508</v>
      </c>
      <c r="K5" s="847" t="s">
        <v>300</v>
      </c>
      <c r="L5" s="853" t="s">
        <v>750</v>
      </c>
      <c r="M5" s="854" t="s">
        <v>764</v>
      </c>
    </row>
    <row r="6" spans="3:13" ht="20.100000000000001" customHeight="1">
      <c r="C6" s="814" t="s">
        <v>147</v>
      </c>
      <c r="D6" s="583" t="s">
        <v>724</v>
      </c>
      <c r="E6" s="583" t="s">
        <v>18</v>
      </c>
      <c r="F6" s="822" t="s">
        <v>227</v>
      </c>
      <c r="G6" s="828"/>
      <c r="H6" s="833" t="s">
        <v>259</v>
      </c>
      <c r="I6" s="839"/>
      <c r="J6" s="842" t="s">
        <v>616</v>
      </c>
      <c r="K6" s="848"/>
      <c r="L6" s="583"/>
      <c r="M6" s="855"/>
    </row>
    <row r="7" spans="3:13" ht="20.100000000000001" customHeight="1">
      <c r="C7" s="815" t="s">
        <v>147</v>
      </c>
      <c r="D7" s="31" t="s">
        <v>370</v>
      </c>
      <c r="E7" s="31" t="s">
        <v>139</v>
      </c>
      <c r="F7" s="823" t="s">
        <v>622</v>
      </c>
      <c r="G7" s="829" t="s">
        <v>770</v>
      </c>
      <c r="H7" s="834" t="s">
        <v>693</v>
      </c>
      <c r="I7" s="840" t="s">
        <v>113</v>
      </c>
      <c r="J7" s="843" t="s">
        <v>687</v>
      </c>
      <c r="K7" s="849">
        <v>80</v>
      </c>
      <c r="L7" s="31"/>
      <c r="M7" s="856"/>
    </row>
    <row r="8" spans="3:13" ht="24.95" customHeight="1">
      <c r="C8" s="816" t="str">
        <f>IF(E8="","",1)</f>
        <v/>
      </c>
      <c r="D8" s="818"/>
      <c r="E8" s="318"/>
      <c r="F8" s="824"/>
      <c r="G8" s="830"/>
      <c r="H8" s="835"/>
      <c r="I8" s="835"/>
      <c r="J8" s="844"/>
      <c r="K8" s="850"/>
      <c r="L8" s="318"/>
      <c r="M8" s="857"/>
    </row>
    <row r="9" spans="3:13" ht="24.95" customHeight="1">
      <c r="C9" s="816" t="str">
        <f t="shared" ref="C9:C72" si="0">IF(E9="","",C8+1)</f>
        <v/>
      </c>
      <c r="D9" s="819"/>
      <c r="E9" s="32"/>
      <c r="F9" s="825"/>
      <c r="G9" s="831"/>
      <c r="H9" s="836"/>
      <c r="I9" s="836"/>
      <c r="J9" s="845"/>
      <c r="K9" s="851"/>
      <c r="L9" s="32"/>
      <c r="M9" s="858"/>
    </row>
    <row r="10" spans="3:13" ht="24.95" customHeight="1">
      <c r="C10" s="816" t="str">
        <f t="shared" si="0"/>
        <v/>
      </c>
      <c r="D10" s="819"/>
      <c r="E10" s="32"/>
      <c r="F10" s="825"/>
      <c r="G10" s="831"/>
      <c r="H10" s="836"/>
      <c r="I10" s="836"/>
      <c r="J10" s="845"/>
      <c r="K10" s="851"/>
      <c r="L10" s="32"/>
      <c r="M10" s="858"/>
    </row>
    <row r="11" spans="3:13" ht="24.95" customHeight="1">
      <c r="C11" s="816" t="str">
        <f t="shared" si="0"/>
        <v/>
      </c>
      <c r="D11" s="819"/>
      <c r="E11" s="32"/>
      <c r="F11" s="825"/>
      <c r="G11" s="831"/>
      <c r="H11" s="836"/>
      <c r="I11" s="836"/>
      <c r="J11" s="845"/>
      <c r="K11" s="851"/>
      <c r="L11" s="32"/>
      <c r="M11" s="858"/>
    </row>
    <row r="12" spans="3:13" ht="24.95" customHeight="1">
      <c r="C12" s="816" t="str">
        <f t="shared" si="0"/>
        <v/>
      </c>
      <c r="D12" s="819"/>
      <c r="E12" s="32"/>
      <c r="F12" s="825"/>
      <c r="G12" s="831"/>
      <c r="H12" s="836"/>
      <c r="I12" s="836"/>
      <c r="J12" s="845"/>
      <c r="K12" s="851"/>
      <c r="L12" s="32"/>
      <c r="M12" s="858"/>
    </row>
    <row r="13" spans="3:13" ht="24.95" customHeight="1">
      <c r="C13" s="816" t="str">
        <f t="shared" si="0"/>
        <v/>
      </c>
      <c r="D13" s="819"/>
      <c r="E13" s="32"/>
      <c r="F13" s="825"/>
      <c r="G13" s="831"/>
      <c r="H13" s="836"/>
      <c r="I13" s="836"/>
      <c r="J13" s="845"/>
      <c r="K13" s="851"/>
      <c r="L13" s="32"/>
      <c r="M13" s="858"/>
    </row>
    <row r="14" spans="3:13" ht="24.95" customHeight="1">
      <c r="C14" s="816" t="str">
        <f t="shared" si="0"/>
        <v/>
      </c>
      <c r="D14" s="819"/>
      <c r="E14" s="32"/>
      <c r="F14" s="825"/>
      <c r="G14" s="831"/>
      <c r="H14" s="836"/>
      <c r="I14" s="836"/>
      <c r="J14" s="845"/>
      <c r="K14" s="851"/>
      <c r="L14" s="32"/>
      <c r="M14" s="858"/>
    </row>
    <row r="15" spans="3:13" ht="24.95" customHeight="1">
      <c r="C15" s="816" t="str">
        <f t="shared" si="0"/>
        <v/>
      </c>
      <c r="D15" s="819"/>
      <c r="E15" s="32"/>
      <c r="F15" s="825"/>
      <c r="G15" s="831"/>
      <c r="H15" s="836"/>
      <c r="I15" s="836"/>
      <c r="J15" s="845"/>
      <c r="K15" s="851"/>
      <c r="L15" s="32"/>
      <c r="M15" s="858"/>
    </row>
    <row r="16" spans="3:13" ht="24.95" customHeight="1">
      <c r="C16" s="816" t="str">
        <f t="shared" si="0"/>
        <v/>
      </c>
      <c r="D16" s="819"/>
      <c r="E16" s="32"/>
      <c r="F16" s="825"/>
      <c r="G16" s="831"/>
      <c r="H16" s="836"/>
      <c r="I16" s="836"/>
      <c r="J16" s="845"/>
      <c r="K16" s="851"/>
      <c r="L16" s="32"/>
      <c r="M16" s="858"/>
    </row>
    <row r="17" spans="3:13" ht="24.95" customHeight="1">
      <c r="C17" s="816" t="str">
        <f t="shared" si="0"/>
        <v/>
      </c>
      <c r="D17" s="819"/>
      <c r="E17" s="32"/>
      <c r="F17" s="825"/>
      <c r="G17" s="831"/>
      <c r="H17" s="836"/>
      <c r="I17" s="836"/>
      <c r="J17" s="845"/>
      <c r="K17" s="851"/>
      <c r="L17" s="32"/>
      <c r="M17" s="858"/>
    </row>
    <row r="18" spans="3:13" ht="24.95" customHeight="1">
      <c r="C18" s="816" t="str">
        <f t="shared" si="0"/>
        <v/>
      </c>
      <c r="D18" s="819"/>
      <c r="E18" s="32"/>
      <c r="F18" s="825"/>
      <c r="G18" s="831"/>
      <c r="H18" s="836"/>
      <c r="I18" s="836"/>
      <c r="J18" s="845"/>
      <c r="K18" s="851"/>
      <c r="L18" s="32"/>
      <c r="M18" s="858"/>
    </row>
    <row r="19" spans="3:13" ht="24.95" customHeight="1">
      <c r="C19" s="816" t="str">
        <f t="shared" si="0"/>
        <v/>
      </c>
      <c r="D19" s="819"/>
      <c r="E19" s="32"/>
      <c r="F19" s="825"/>
      <c r="G19" s="831"/>
      <c r="H19" s="836"/>
      <c r="I19" s="836"/>
      <c r="J19" s="845"/>
      <c r="K19" s="851"/>
      <c r="L19" s="32"/>
      <c r="M19" s="858"/>
    </row>
    <row r="20" spans="3:13" ht="24.95" customHeight="1">
      <c r="C20" s="816" t="str">
        <f t="shared" si="0"/>
        <v/>
      </c>
      <c r="D20" s="819"/>
      <c r="E20" s="32"/>
      <c r="F20" s="825"/>
      <c r="G20" s="831"/>
      <c r="H20" s="836"/>
      <c r="I20" s="836"/>
      <c r="J20" s="845"/>
      <c r="K20" s="851"/>
      <c r="L20" s="32"/>
      <c r="M20" s="858"/>
    </row>
    <row r="21" spans="3:13" ht="24.95" customHeight="1">
      <c r="C21" s="816" t="str">
        <f t="shared" si="0"/>
        <v/>
      </c>
      <c r="D21" s="819"/>
      <c r="E21" s="32"/>
      <c r="F21" s="825"/>
      <c r="G21" s="831"/>
      <c r="H21" s="836"/>
      <c r="I21" s="836"/>
      <c r="J21" s="845"/>
      <c r="K21" s="851"/>
      <c r="L21" s="32"/>
      <c r="M21" s="858"/>
    </row>
    <row r="22" spans="3:13" ht="24.95" customHeight="1">
      <c r="C22" s="816" t="str">
        <f t="shared" si="0"/>
        <v/>
      </c>
      <c r="D22" s="819"/>
      <c r="E22" s="32"/>
      <c r="F22" s="825"/>
      <c r="G22" s="831"/>
      <c r="H22" s="836"/>
      <c r="I22" s="836"/>
      <c r="J22" s="845"/>
      <c r="K22" s="851"/>
      <c r="L22" s="32"/>
      <c r="M22" s="858"/>
    </row>
    <row r="23" spans="3:13" ht="24.95" customHeight="1">
      <c r="C23" s="816" t="str">
        <f t="shared" si="0"/>
        <v/>
      </c>
      <c r="D23" s="819"/>
      <c r="E23" s="32"/>
      <c r="F23" s="825"/>
      <c r="G23" s="831"/>
      <c r="H23" s="836"/>
      <c r="I23" s="836"/>
      <c r="J23" s="845"/>
      <c r="K23" s="851"/>
      <c r="L23" s="32"/>
      <c r="M23" s="858"/>
    </row>
    <row r="24" spans="3:13" ht="24.95" customHeight="1">
      <c r="C24" s="816" t="str">
        <f t="shared" si="0"/>
        <v/>
      </c>
      <c r="D24" s="819"/>
      <c r="E24" s="32"/>
      <c r="F24" s="825"/>
      <c r="G24" s="831"/>
      <c r="H24" s="836"/>
      <c r="I24" s="836"/>
      <c r="J24" s="845"/>
      <c r="K24" s="851"/>
      <c r="L24" s="32"/>
      <c r="M24" s="858"/>
    </row>
    <row r="25" spans="3:13" ht="24.95" customHeight="1">
      <c r="C25" s="816" t="str">
        <f t="shared" si="0"/>
        <v/>
      </c>
      <c r="D25" s="819"/>
      <c r="E25" s="32"/>
      <c r="F25" s="825"/>
      <c r="G25" s="831"/>
      <c r="H25" s="836"/>
      <c r="I25" s="836"/>
      <c r="J25" s="845"/>
      <c r="K25" s="851"/>
      <c r="L25" s="32"/>
      <c r="M25" s="858"/>
    </row>
    <row r="26" spans="3:13" ht="24.95" customHeight="1">
      <c r="C26" s="816" t="str">
        <f t="shared" si="0"/>
        <v/>
      </c>
      <c r="D26" s="819"/>
      <c r="E26" s="32"/>
      <c r="F26" s="825"/>
      <c r="G26" s="831"/>
      <c r="H26" s="836"/>
      <c r="I26" s="836"/>
      <c r="J26" s="845"/>
      <c r="K26" s="851"/>
      <c r="L26" s="32"/>
      <c r="M26" s="858"/>
    </row>
    <row r="27" spans="3:13" ht="24.95" customHeight="1">
      <c r="C27" s="816" t="str">
        <f t="shared" si="0"/>
        <v/>
      </c>
      <c r="D27" s="819"/>
      <c r="E27" s="32"/>
      <c r="F27" s="825"/>
      <c r="G27" s="831"/>
      <c r="H27" s="836"/>
      <c r="I27" s="836"/>
      <c r="J27" s="845"/>
      <c r="K27" s="851"/>
      <c r="L27" s="32"/>
      <c r="M27" s="858"/>
    </row>
    <row r="28" spans="3:13" ht="24.95" customHeight="1">
      <c r="C28" s="816" t="str">
        <f t="shared" si="0"/>
        <v/>
      </c>
      <c r="D28" s="819"/>
      <c r="E28" s="32"/>
      <c r="F28" s="825"/>
      <c r="G28" s="831"/>
      <c r="H28" s="836"/>
      <c r="I28" s="836"/>
      <c r="J28" s="845"/>
      <c r="K28" s="851"/>
      <c r="L28" s="32"/>
      <c r="M28" s="858"/>
    </row>
    <row r="29" spans="3:13" ht="24.95" customHeight="1">
      <c r="C29" s="816" t="str">
        <f t="shared" si="0"/>
        <v/>
      </c>
      <c r="D29" s="819"/>
      <c r="E29" s="32"/>
      <c r="F29" s="825"/>
      <c r="G29" s="831"/>
      <c r="H29" s="836"/>
      <c r="I29" s="836"/>
      <c r="J29" s="845"/>
      <c r="K29" s="851"/>
      <c r="L29" s="32"/>
      <c r="M29" s="858"/>
    </row>
    <row r="30" spans="3:13" ht="24.95" customHeight="1">
      <c r="C30" s="816" t="str">
        <f t="shared" si="0"/>
        <v/>
      </c>
      <c r="D30" s="819"/>
      <c r="E30" s="32"/>
      <c r="F30" s="825"/>
      <c r="G30" s="831"/>
      <c r="H30" s="836"/>
      <c r="I30" s="836"/>
      <c r="J30" s="845"/>
      <c r="K30" s="851"/>
      <c r="L30" s="32"/>
      <c r="M30" s="858"/>
    </row>
    <row r="31" spans="3:13" ht="24.95" customHeight="1">
      <c r="C31" s="816" t="str">
        <f t="shared" si="0"/>
        <v/>
      </c>
      <c r="D31" s="819"/>
      <c r="E31" s="32"/>
      <c r="F31" s="825"/>
      <c r="G31" s="831"/>
      <c r="H31" s="836"/>
      <c r="I31" s="836"/>
      <c r="J31" s="845"/>
      <c r="K31" s="851"/>
      <c r="L31" s="32"/>
      <c r="M31" s="858"/>
    </row>
    <row r="32" spans="3:13" ht="24.95" customHeight="1">
      <c r="C32" s="816" t="str">
        <f t="shared" si="0"/>
        <v/>
      </c>
      <c r="D32" s="819"/>
      <c r="E32" s="32"/>
      <c r="F32" s="825"/>
      <c r="G32" s="831"/>
      <c r="H32" s="836"/>
      <c r="I32" s="836"/>
      <c r="J32" s="845"/>
      <c r="K32" s="851"/>
      <c r="L32" s="32"/>
      <c r="M32" s="858"/>
    </row>
    <row r="33" spans="3:13" ht="24.95" customHeight="1">
      <c r="C33" s="816" t="str">
        <f t="shared" si="0"/>
        <v/>
      </c>
      <c r="D33" s="819"/>
      <c r="E33" s="32"/>
      <c r="F33" s="825"/>
      <c r="G33" s="831"/>
      <c r="H33" s="836"/>
      <c r="I33" s="836"/>
      <c r="J33" s="845"/>
      <c r="K33" s="851"/>
      <c r="L33" s="32"/>
      <c r="M33" s="858"/>
    </row>
    <row r="34" spans="3:13" ht="24.95" customHeight="1">
      <c r="C34" s="816" t="str">
        <f t="shared" si="0"/>
        <v/>
      </c>
      <c r="D34" s="819"/>
      <c r="E34" s="32"/>
      <c r="F34" s="825"/>
      <c r="G34" s="831"/>
      <c r="H34" s="836"/>
      <c r="I34" s="836"/>
      <c r="J34" s="845"/>
      <c r="K34" s="851"/>
      <c r="L34" s="32"/>
      <c r="M34" s="858"/>
    </row>
    <row r="35" spans="3:13" ht="24.95" customHeight="1">
      <c r="C35" s="816" t="str">
        <f t="shared" si="0"/>
        <v/>
      </c>
      <c r="D35" s="819"/>
      <c r="E35" s="32"/>
      <c r="F35" s="825"/>
      <c r="G35" s="831"/>
      <c r="H35" s="836"/>
      <c r="I35" s="836"/>
      <c r="J35" s="845"/>
      <c r="K35" s="851"/>
      <c r="L35" s="32"/>
      <c r="M35" s="858"/>
    </row>
    <row r="36" spans="3:13" ht="24.95" customHeight="1">
      <c r="C36" s="816" t="str">
        <f t="shared" si="0"/>
        <v/>
      </c>
      <c r="D36" s="819"/>
      <c r="E36" s="32"/>
      <c r="F36" s="825"/>
      <c r="G36" s="831"/>
      <c r="H36" s="836"/>
      <c r="I36" s="836"/>
      <c r="J36" s="845"/>
      <c r="K36" s="851"/>
      <c r="L36" s="32"/>
      <c r="M36" s="858"/>
    </row>
    <row r="37" spans="3:13" ht="24.95" customHeight="1">
      <c r="C37" s="816" t="str">
        <f t="shared" si="0"/>
        <v/>
      </c>
      <c r="D37" s="819"/>
      <c r="E37" s="32"/>
      <c r="F37" s="825"/>
      <c r="G37" s="831"/>
      <c r="H37" s="836"/>
      <c r="I37" s="836"/>
      <c r="J37" s="845"/>
      <c r="K37" s="851"/>
      <c r="L37" s="32"/>
      <c r="M37" s="858"/>
    </row>
    <row r="38" spans="3:13" ht="24.95" customHeight="1">
      <c r="C38" s="816" t="str">
        <f t="shared" si="0"/>
        <v/>
      </c>
      <c r="D38" s="819"/>
      <c r="E38" s="32"/>
      <c r="F38" s="825"/>
      <c r="G38" s="831"/>
      <c r="H38" s="836"/>
      <c r="I38" s="836"/>
      <c r="J38" s="845"/>
      <c r="K38" s="851"/>
      <c r="L38" s="32"/>
      <c r="M38" s="858"/>
    </row>
    <row r="39" spans="3:13" ht="24.95" customHeight="1">
      <c r="C39" s="816" t="str">
        <f t="shared" si="0"/>
        <v/>
      </c>
      <c r="D39" s="819"/>
      <c r="E39" s="32"/>
      <c r="F39" s="825"/>
      <c r="G39" s="831"/>
      <c r="H39" s="836"/>
      <c r="I39" s="836"/>
      <c r="J39" s="845"/>
      <c r="K39" s="851"/>
      <c r="L39" s="32"/>
      <c r="M39" s="858"/>
    </row>
    <row r="40" spans="3:13" ht="24.95" customHeight="1">
      <c r="C40" s="816" t="str">
        <f t="shared" si="0"/>
        <v/>
      </c>
      <c r="D40" s="819"/>
      <c r="E40" s="32"/>
      <c r="F40" s="825"/>
      <c r="G40" s="831"/>
      <c r="H40" s="836"/>
      <c r="I40" s="836"/>
      <c r="J40" s="845"/>
      <c r="K40" s="851"/>
      <c r="L40" s="32"/>
      <c r="M40" s="858"/>
    </row>
    <row r="41" spans="3:13" ht="24.95" customHeight="1">
      <c r="C41" s="816" t="str">
        <f t="shared" si="0"/>
        <v/>
      </c>
      <c r="D41" s="819"/>
      <c r="E41" s="32"/>
      <c r="F41" s="825"/>
      <c r="G41" s="831"/>
      <c r="H41" s="836"/>
      <c r="I41" s="836"/>
      <c r="J41" s="845"/>
      <c r="K41" s="851"/>
      <c r="L41" s="32"/>
      <c r="M41" s="858"/>
    </row>
    <row r="42" spans="3:13" ht="24.95" customHeight="1">
      <c r="C42" s="816" t="str">
        <f t="shared" si="0"/>
        <v/>
      </c>
      <c r="D42" s="819"/>
      <c r="E42" s="32"/>
      <c r="F42" s="825"/>
      <c r="G42" s="831"/>
      <c r="H42" s="836"/>
      <c r="I42" s="836"/>
      <c r="J42" s="845"/>
      <c r="K42" s="851"/>
      <c r="L42" s="32"/>
      <c r="M42" s="858"/>
    </row>
    <row r="43" spans="3:13" ht="24.95" customHeight="1">
      <c r="C43" s="816" t="str">
        <f t="shared" si="0"/>
        <v/>
      </c>
      <c r="D43" s="819"/>
      <c r="E43" s="32"/>
      <c r="F43" s="825"/>
      <c r="G43" s="831"/>
      <c r="H43" s="836"/>
      <c r="I43" s="836"/>
      <c r="J43" s="845"/>
      <c r="K43" s="851"/>
      <c r="L43" s="32"/>
      <c r="M43" s="858"/>
    </row>
    <row r="44" spans="3:13" ht="24.95" customHeight="1">
      <c r="C44" s="816" t="str">
        <f t="shared" si="0"/>
        <v/>
      </c>
      <c r="D44" s="819"/>
      <c r="E44" s="32"/>
      <c r="F44" s="825"/>
      <c r="G44" s="831"/>
      <c r="H44" s="836"/>
      <c r="I44" s="836"/>
      <c r="J44" s="845"/>
      <c r="K44" s="851"/>
      <c r="L44" s="32"/>
      <c r="M44" s="858"/>
    </row>
    <row r="45" spans="3:13" ht="24.95" customHeight="1">
      <c r="C45" s="816" t="str">
        <f t="shared" si="0"/>
        <v/>
      </c>
      <c r="D45" s="819"/>
      <c r="E45" s="32"/>
      <c r="F45" s="825"/>
      <c r="G45" s="831"/>
      <c r="H45" s="836"/>
      <c r="I45" s="836"/>
      <c r="J45" s="845"/>
      <c r="K45" s="851"/>
      <c r="L45" s="32"/>
      <c r="M45" s="858"/>
    </row>
    <row r="46" spans="3:13" ht="24.95" customHeight="1">
      <c r="C46" s="816" t="str">
        <f t="shared" si="0"/>
        <v/>
      </c>
      <c r="D46" s="819"/>
      <c r="E46" s="32"/>
      <c r="F46" s="825"/>
      <c r="G46" s="831"/>
      <c r="H46" s="836"/>
      <c r="I46" s="836"/>
      <c r="J46" s="845"/>
      <c r="K46" s="851"/>
      <c r="L46" s="32"/>
      <c r="M46" s="858"/>
    </row>
    <row r="47" spans="3:13" ht="24.95" customHeight="1">
      <c r="C47" s="816" t="str">
        <f t="shared" si="0"/>
        <v/>
      </c>
      <c r="D47" s="819"/>
      <c r="E47" s="32"/>
      <c r="F47" s="825"/>
      <c r="G47" s="831"/>
      <c r="H47" s="836"/>
      <c r="I47" s="836"/>
      <c r="J47" s="845"/>
      <c r="K47" s="851"/>
      <c r="L47" s="32"/>
      <c r="M47" s="858"/>
    </row>
    <row r="48" spans="3:13" ht="24.95" customHeight="1">
      <c r="C48" s="816" t="str">
        <f t="shared" si="0"/>
        <v/>
      </c>
      <c r="D48" s="819"/>
      <c r="E48" s="32"/>
      <c r="F48" s="825"/>
      <c r="G48" s="831"/>
      <c r="H48" s="836"/>
      <c r="I48" s="836"/>
      <c r="J48" s="845"/>
      <c r="K48" s="851"/>
      <c r="L48" s="32"/>
      <c r="M48" s="858"/>
    </row>
    <row r="49" spans="3:13" ht="24.95" customHeight="1">
      <c r="C49" s="816" t="str">
        <f t="shared" si="0"/>
        <v/>
      </c>
      <c r="D49" s="819"/>
      <c r="E49" s="32"/>
      <c r="F49" s="825"/>
      <c r="G49" s="831"/>
      <c r="H49" s="836"/>
      <c r="I49" s="836"/>
      <c r="J49" s="845"/>
      <c r="K49" s="851"/>
      <c r="L49" s="32"/>
      <c r="M49" s="858"/>
    </row>
    <row r="50" spans="3:13" ht="24.95" customHeight="1">
      <c r="C50" s="816" t="str">
        <f t="shared" si="0"/>
        <v/>
      </c>
      <c r="D50" s="819"/>
      <c r="E50" s="32"/>
      <c r="F50" s="825"/>
      <c r="G50" s="831"/>
      <c r="H50" s="836"/>
      <c r="I50" s="836"/>
      <c r="J50" s="845"/>
      <c r="K50" s="851"/>
      <c r="L50" s="32"/>
      <c r="M50" s="858"/>
    </row>
    <row r="51" spans="3:13" ht="24.95" customHeight="1">
      <c r="C51" s="816" t="str">
        <f t="shared" si="0"/>
        <v/>
      </c>
      <c r="D51" s="819"/>
      <c r="E51" s="32"/>
      <c r="F51" s="825"/>
      <c r="G51" s="831"/>
      <c r="H51" s="836"/>
      <c r="I51" s="836"/>
      <c r="J51" s="845"/>
      <c r="K51" s="851"/>
      <c r="L51" s="32"/>
      <c r="M51" s="858"/>
    </row>
    <row r="52" spans="3:13" ht="24.95" customHeight="1">
      <c r="C52" s="816" t="str">
        <f t="shared" si="0"/>
        <v/>
      </c>
      <c r="D52" s="819"/>
      <c r="E52" s="32"/>
      <c r="F52" s="825"/>
      <c r="G52" s="831"/>
      <c r="H52" s="836"/>
      <c r="I52" s="836"/>
      <c r="J52" s="845"/>
      <c r="K52" s="851"/>
      <c r="L52" s="32"/>
      <c r="M52" s="858"/>
    </row>
    <row r="53" spans="3:13" ht="24.95" customHeight="1">
      <c r="C53" s="816" t="str">
        <f t="shared" si="0"/>
        <v/>
      </c>
      <c r="D53" s="819"/>
      <c r="E53" s="32"/>
      <c r="F53" s="825"/>
      <c r="G53" s="831"/>
      <c r="H53" s="836"/>
      <c r="I53" s="836"/>
      <c r="J53" s="845"/>
      <c r="K53" s="851"/>
      <c r="L53" s="32"/>
      <c r="M53" s="858"/>
    </row>
    <row r="54" spans="3:13" ht="24.95" customHeight="1">
      <c r="C54" s="816" t="str">
        <f t="shared" si="0"/>
        <v/>
      </c>
      <c r="D54" s="819"/>
      <c r="E54" s="32"/>
      <c r="F54" s="825"/>
      <c r="G54" s="831"/>
      <c r="H54" s="836"/>
      <c r="I54" s="836"/>
      <c r="J54" s="845"/>
      <c r="K54" s="851"/>
      <c r="L54" s="32"/>
      <c r="M54" s="858"/>
    </row>
    <row r="55" spans="3:13" ht="24.95" customHeight="1">
      <c r="C55" s="816" t="str">
        <f t="shared" si="0"/>
        <v/>
      </c>
      <c r="D55" s="819"/>
      <c r="E55" s="32"/>
      <c r="F55" s="825"/>
      <c r="G55" s="831"/>
      <c r="H55" s="836"/>
      <c r="I55" s="836"/>
      <c r="J55" s="845"/>
      <c r="K55" s="851"/>
      <c r="L55" s="32"/>
      <c r="M55" s="858"/>
    </row>
    <row r="56" spans="3:13" ht="24.95" customHeight="1">
      <c r="C56" s="816" t="str">
        <f t="shared" si="0"/>
        <v/>
      </c>
      <c r="D56" s="819"/>
      <c r="E56" s="32"/>
      <c r="F56" s="825"/>
      <c r="G56" s="831"/>
      <c r="H56" s="836"/>
      <c r="I56" s="836"/>
      <c r="J56" s="845"/>
      <c r="K56" s="851"/>
      <c r="L56" s="32"/>
      <c r="M56" s="858"/>
    </row>
    <row r="57" spans="3:13" ht="24.95" customHeight="1">
      <c r="C57" s="816" t="str">
        <f t="shared" si="0"/>
        <v/>
      </c>
      <c r="D57" s="819"/>
      <c r="E57" s="32"/>
      <c r="F57" s="825"/>
      <c r="G57" s="831"/>
      <c r="H57" s="836"/>
      <c r="I57" s="836"/>
      <c r="J57" s="845"/>
      <c r="K57" s="851"/>
      <c r="L57" s="32"/>
      <c r="M57" s="858"/>
    </row>
    <row r="58" spans="3:13" ht="24.95" customHeight="1">
      <c r="C58" s="816" t="str">
        <f t="shared" si="0"/>
        <v/>
      </c>
      <c r="D58" s="819"/>
      <c r="E58" s="32"/>
      <c r="F58" s="825"/>
      <c r="G58" s="831"/>
      <c r="H58" s="836"/>
      <c r="I58" s="836"/>
      <c r="J58" s="845"/>
      <c r="K58" s="851"/>
      <c r="L58" s="32"/>
      <c r="M58" s="858"/>
    </row>
    <row r="59" spans="3:13" ht="24.95" customHeight="1">
      <c r="C59" s="816" t="str">
        <f t="shared" si="0"/>
        <v/>
      </c>
      <c r="D59" s="819"/>
      <c r="E59" s="32"/>
      <c r="F59" s="825"/>
      <c r="G59" s="831"/>
      <c r="H59" s="836"/>
      <c r="I59" s="836"/>
      <c r="J59" s="845"/>
      <c r="K59" s="851"/>
      <c r="L59" s="32"/>
      <c r="M59" s="858"/>
    </row>
    <row r="60" spans="3:13" ht="24.95" customHeight="1">
      <c r="C60" s="816" t="str">
        <f t="shared" si="0"/>
        <v/>
      </c>
      <c r="D60" s="819"/>
      <c r="E60" s="32"/>
      <c r="F60" s="825"/>
      <c r="G60" s="831"/>
      <c r="H60" s="836"/>
      <c r="I60" s="836"/>
      <c r="J60" s="845"/>
      <c r="K60" s="851"/>
      <c r="L60" s="32"/>
      <c r="M60" s="858"/>
    </row>
    <row r="61" spans="3:13" ht="24.95" customHeight="1">
      <c r="C61" s="816" t="str">
        <f t="shared" si="0"/>
        <v/>
      </c>
      <c r="D61" s="819"/>
      <c r="E61" s="32"/>
      <c r="F61" s="825"/>
      <c r="G61" s="831"/>
      <c r="H61" s="836"/>
      <c r="I61" s="836"/>
      <c r="J61" s="845"/>
      <c r="K61" s="851"/>
      <c r="L61" s="32"/>
      <c r="M61" s="858"/>
    </row>
    <row r="62" spans="3:13" ht="24.95" customHeight="1">
      <c r="C62" s="816" t="str">
        <f t="shared" si="0"/>
        <v/>
      </c>
      <c r="D62" s="819"/>
      <c r="E62" s="32"/>
      <c r="F62" s="825"/>
      <c r="G62" s="831"/>
      <c r="H62" s="836"/>
      <c r="I62" s="836"/>
      <c r="J62" s="845"/>
      <c r="K62" s="851"/>
      <c r="L62" s="32"/>
      <c r="M62" s="858"/>
    </row>
    <row r="63" spans="3:13" ht="24.95" customHeight="1">
      <c r="C63" s="816" t="str">
        <f t="shared" si="0"/>
        <v/>
      </c>
      <c r="D63" s="819"/>
      <c r="E63" s="32"/>
      <c r="F63" s="825"/>
      <c r="G63" s="831"/>
      <c r="H63" s="836"/>
      <c r="I63" s="836"/>
      <c r="J63" s="845"/>
      <c r="K63" s="851"/>
      <c r="L63" s="32"/>
      <c r="M63" s="858"/>
    </row>
    <row r="64" spans="3:13" ht="24.95" customHeight="1">
      <c r="C64" s="816" t="str">
        <f t="shared" si="0"/>
        <v/>
      </c>
      <c r="D64" s="819"/>
      <c r="E64" s="32"/>
      <c r="F64" s="825"/>
      <c r="G64" s="831"/>
      <c r="H64" s="836"/>
      <c r="I64" s="836"/>
      <c r="J64" s="845"/>
      <c r="K64" s="851"/>
      <c r="L64" s="32"/>
      <c r="M64" s="858"/>
    </row>
    <row r="65" spans="3:13" ht="24.95" customHeight="1">
      <c r="C65" s="816" t="str">
        <f t="shared" si="0"/>
        <v/>
      </c>
      <c r="D65" s="819"/>
      <c r="E65" s="32"/>
      <c r="F65" s="825"/>
      <c r="G65" s="831"/>
      <c r="H65" s="836"/>
      <c r="I65" s="836"/>
      <c r="J65" s="845"/>
      <c r="K65" s="851"/>
      <c r="L65" s="32"/>
      <c r="M65" s="858"/>
    </row>
    <row r="66" spans="3:13" ht="24.95" customHeight="1">
      <c r="C66" s="816" t="str">
        <f t="shared" si="0"/>
        <v/>
      </c>
      <c r="D66" s="819"/>
      <c r="E66" s="32"/>
      <c r="F66" s="825"/>
      <c r="G66" s="831"/>
      <c r="H66" s="836"/>
      <c r="I66" s="836"/>
      <c r="J66" s="845"/>
      <c r="K66" s="851"/>
      <c r="L66" s="32"/>
      <c r="M66" s="858"/>
    </row>
    <row r="67" spans="3:13" ht="24.95" customHeight="1">
      <c r="C67" s="816" t="str">
        <f t="shared" si="0"/>
        <v/>
      </c>
      <c r="D67" s="819"/>
      <c r="E67" s="32"/>
      <c r="F67" s="825"/>
      <c r="G67" s="831"/>
      <c r="H67" s="836"/>
      <c r="I67" s="836"/>
      <c r="J67" s="845"/>
      <c r="K67" s="851"/>
      <c r="L67" s="32"/>
      <c r="M67" s="858"/>
    </row>
    <row r="68" spans="3:13" ht="24.95" customHeight="1">
      <c r="C68" s="816" t="str">
        <f t="shared" si="0"/>
        <v/>
      </c>
      <c r="D68" s="819"/>
      <c r="E68" s="32"/>
      <c r="F68" s="825"/>
      <c r="G68" s="831"/>
      <c r="H68" s="836"/>
      <c r="I68" s="836"/>
      <c r="J68" s="845"/>
      <c r="K68" s="851"/>
      <c r="L68" s="32"/>
      <c r="M68" s="858"/>
    </row>
    <row r="69" spans="3:13" ht="24.95" customHeight="1">
      <c r="C69" s="816" t="str">
        <f t="shared" si="0"/>
        <v/>
      </c>
      <c r="D69" s="819"/>
      <c r="E69" s="32"/>
      <c r="F69" s="825"/>
      <c r="G69" s="831"/>
      <c r="H69" s="836"/>
      <c r="I69" s="836"/>
      <c r="J69" s="845"/>
      <c r="K69" s="851"/>
      <c r="L69" s="32"/>
      <c r="M69" s="858"/>
    </row>
    <row r="70" spans="3:13" ht="24.95" customHeight="1">
      <c r="C70" s="816" t="str">
        <f t="shared" si="0"/>
        <v/>
      </c>
      <c r="D70" s="819"/>
      <c r="E70" s="32"/>
      <c r="F70" s="825"/>
      <c r="G70" s="831"/>
      <c r="H70" s="836"/>
      <c r="I70" s="836"/>
      <c r="J70" s="845"/>
      <c r="K70" s="851"/>
      <c r="L70" s="32"/>
      <c r="M70" s="858"/>
    </row>
    <row r="71" spans="3:13" ht="24.95" customHeight="1">
      <c r="C71" s="816" t="str">
        <f t="shared" si="0"/>
        <v/>
      </c>
      <c r="D71" s="819"/>
      <c r="E71" s="32"/>
      <c r="F71" s="825"/>
      <c r="G71" s="831"/>
      <c r="H71" s="836"/>
      <c r="I71" s="836"/>
      <c r="J71" s="845"/>
      <c r="K71" s="851"/>
      <c r="L71" s="32"/>
      <c r="M71" s="858"/>
    </row>
    <row r="72" spans="3:13" ht="24.95" customHeight="1">
      <c r="C72" s="816" t="str">
        <f t="shared" si="0"/>
        <v/>
      </c>
      <c r="D72" s="819"/>
      <c r="E72" s="32"/>
      <c r="F72" s="825"/>
      <c r="G72" s="831"/>
      <c r="H72" s="836"/>
      <c r="I72" s="836"/>
      <c r="J72" s="845"/>
      <c r="K72" s="851"/>
      <c r="L72" s="32"/>
      <c r="M72" s="858"/>
    </row>
    <row r="73" spans="3:13" ht="24.95" customHeight="1">
      <c r="C73" s="816" t="str">
        <f t="shared" ref="C73:C107" si="1">IF(E73="","",C72+1)</f>
        <v/>
      </c>
      <c r="D73" s="819"/>
      <c r="E73" s="32"/>
      <c r="F73" s="825"/>
      <c r="G73" s="831"/>
      <c r="H73" s="836"/>
      <c r="I73" s="836"/>
      <c r="J73" s="845"/>
      <c r="K73" s="851"/>
      <c r="L73" s="32"/>
      <c r="M73" s="858"/>
    </row>
    <row r="74" spans="3:13" ht="24.95" customHeight="1">
      <c r="C74" s="816" t="str">
        <f t="shared" si="1"/>
        <v/>
      </c>
      <c r="D74" s="819"/>
      <c r="E74" s="32"/>
      <c r="F74" s="825"/>
      <c r="G74" s="831"/>
      <c r="H74" s="836"/>
      <c r="I74" s="836"/>
      <c r="J74" s="845"/>
      <c r="K74" s="851"/>
      <c r="L74" s="32"/>
      <c r="M74" s="858"/>
    </row>
    <row r="75" spans="3:13" ht="24.95" customHeight="1">
      <c r="C75" s="816" t="str">
        <f t="shared" si="1"/>
        <v/>
      </c>
      <c r="D75" s="819"/>
      <c r="E75" s="32"/>
      <c r="F75" s="825"/>
      <c r="G75" s="831"/>
      <c r="H75" s="836"/>
      <c r="I75" s="836"/>
      <c r="J75" s="845"/>
      <c r="K75" s="851"/>
      <c r="L75" s="32"/>
      <c r="M75" s="858"/>
    </row>
    <row r="76" spans="3:13" ht="24.95" customHeight="1">
      <c r="C76" s="816" t="str">
        <f t="shared" si="1"/>
        <v/>
      </c>
      <c r="D76" s="819"/>
      <c r="E76" s="32"/>
      <c r="F76" s="825"/>
      <c r="G76" s="831"/>
      <c r="H76" s="836"/>
      <c r="I76" s="836"/>
      <c r="J76" s="845"/>
      <c r="K76" s="851"/>
      <c r="L76" s="32"/>
      <c r="M76" s="858"/>
    </row>
    <row r="77" spans="3:13" ht="24.95" customHeight="1">
      <c r="C77" s="816" t="str">
        <f t="shared" si="1"/>
        <v/>
      </c>
      <c r="D77" s="819"/>
      <c r="E77" s="32"/>
      <c r="F77" s="825"/>
      <c r="G77" s="831"/>
      <c r="H77" s="836"/>
      <c r="I77" s="836"/>
      <c r="J77" s="845"/>
      <c r="K77" s="851"/>
      <c r="L77" s="32"/>
      <c r="M77" s="858"/>
    </row>
    <row r="78" spans="3:13" ht="24.95" customHeight="1">
      <c r="C78" s="816" t="str">
        <f t="shared" si="1"/>
        <v/>
      </c>
      <c r="D78" s="819"/>
      <c r="E78" s="32"/>
      <c r="F78" s="825"/>
      <c r="G78" s="831"/>
      <c r="H78" s="836"/>
      <c r="I78" s="836"/>
      <c r="J78" s="845"/>
      <c r="K78" s="851"/>
      <c r="L78" s="32"/>
      <c r="M78" s="858"/>
    </row>
    <row r="79" spans="3:13" ht="24.95" customHeight="1">
      <c r="C79" s="816" t="str">
        <f t="shared" si="1"/>
        <v/>
      </c>
      <c r="D79" s="819"/>
      <c r="E79" s="32"/>
      <c r="F79" s="825"/>
      <c r="G79" s="831"/>
      <c r="H79" s="836"/>
      <c r="I79" s="836"/>
      <c r="J79" s="845"/>
      <c r="K79" s="851"/>
      <c r="L79" s="32"/>
      <c r="M79" s="858"/>
    </row>
    <row r="80" spans="3:13" ht="24.95" customHeight="1">
      <c r="C80" s="816" t="str">
        <f t="shared" si="1"/>
        <v/>
      </c>
      <c r="D80" s="819"/>
      <c r="E80" s="32"/>
      <c r="F80" s="825"/>
      <c r="G80" s="831"/>
      <c r="H80" s="836"/>
      <c r="I80" s="836"/>
      <c r="J80" s="845"/>
      <c r="K80" s="851"/>
      <c r="L80" s="32"/>
      <c r="M80" s="858"/>
    </row>
    <row r="81" spans="3:13" ht="24.95" customHeight="1">
      <c r="C81" s="816" t="str">
        <f t="shared" si="1"/>
        <v/>
      </c>
      <c r="D81" s="819"/>
      <c r="E81" s="32"/>
      <c r="F81" s="825"/>
      <c r="G81" s="831"/>
      <c r="H81" s="836"/>
      <c r="I81" s="836"/>
      <c r="J81" s="845"/>
      <c r="K81" s="851"/>
      <c r="L81" s="32"/>
      <c r="M81" s="858"/>
    </row>
    <row r="82" spans="3:13" ht="24.95" customHeight="1">
      <c r="C82" s="816" t="str">
        <f t="shared" si="1"/>
        <v/>
      </c>
      <c r="D82" s="819"/>
      <c r="E82" s="32"/>
      <c r="F82" s="825"/>
      <c r="G82" s="831"/>
      <c r="H82" s="836"/>
      <c r="I82" s="836"/>
      <c r="J82" s="845"/>
      <c r="K82" s="851"/>
      <c r="L82" s="32"/>
      <c r="M82" s="858"/>
    </row>
    <row r="83" spans="3:13" ht="24.95" customHeight="1">
      <c r="C83" s="816" t="str">
        <f t="shared" si="1"/>
        <v/>
      </c>
      <c r="D83" s="819"/>
      <c r="E83" s="32"/>
      <c r="F83" s="825"/>
      <c r="G83" s="831"/>
      <c r="H83" s="836"/>
      <c r="I83" s="836"/>
      <c r="J83" s="845"/>
      <c r="K83" s="851"/>
      <c r="L83" s="32"/>
      <c r="M83" s="858"/>
    </row>
    <row r="84" spans="3:13" ht="24.95" customHeight="1">
      <c r="C84" s="816" t="str">
        <f t="shared" si="1"/>
        <v/>
      </c>
      <c r="D84" s="819"/>
      <c r="E84" s="32"/>
      <c r="F84" s="825"/>
      <c r="G84" s="831"/>
      <c r="H84" s="836"/>
      <c r="I84" s="836"/>
      <c r="J84" s="845"/>
      <c r="K84" s="851"/>
      <c r="L84" s="32"/>
      <c r="M84" s="858"/>
    </row>
    <row r="85" spans="3:13" ht="24.95" customHeight="1">
      <c r="C85" s="816" t="str">
        <f t="shared" si="1"/>
        <v/>
      </c>
      <c r="D85" s="819"/>
      <c r="E85" s="32"/>
      <c r="F85" s="825"/>
      <c r="G85" s="831"/>
      <c r="H85" s="836"/>
      <c r="I85" s="836"/>
      <c r="J85" s="845"/>
      <c r="K85" s="851"/>
      <c r="L85" s="32"/>
      <c r="M85" s="858"/>
    </row>
    <row r="86" spans="3:13" ht="24.95" customHeight="1">
      <c r="C86" s="816" t="str">
        <f t="shared" si="1"/>
        <v/>
      </c>
      <c r="D86" s="819"/>
      <c r="E86" s="32"/>
      <c r="F86" s="825"/>
      <c r="G86" s="831"/>
      <c r="H86" s="836"/>
      <c r="I86" s="836"/>
      <c r="J86" s="845"/>
      <c r="K86" s="851"/>
      <c r="L86" s="32"/>
      <c r="M86" s="858"/>
    </row>
    <row r="87" spans="3:13" ht="24.95" customHeight="1">
      <c r="C87" s="816" t="str">
        <f t="shared" si="1"/>
        <v/>
      </c>
      <c r="D87" s="819"/>
      <c r="E87" s="32"/>
      <c r="F87" s="825"/>
      <c r="G87" s="831"/>
      <c r="H87" s="836"/>
      <c r="I87" s="836"/>
      <c r="J87" s="845"/>
      <c r="K87" s="851"/>
      <c r="L87" s="32"/>
      <c r="M87" s="858"/>
    </row>
    <row r="88" spans="3:13" ht="24.95" customHeight="1">
      <c r="C88" s="816" t="str">
        <f t="shared" si="1"/>
        <v/>
      </c>
      <c r="D88" s="819"/>
      <c r="E88" s="32"/>
      <c r="F88" s="825"/>
      <c r="G88" s="831"/>
      <c r="H88" s="836"/>
      <c r="I88" s="836"/>
      <c r="J88" s="845"/>
      <c r="K88" s="851"/>
      <c r="L88" s="32"/>
      <c r="M88" s="858"/>
    </row>
    <row r="89" spans="3:13" ht="24.95" customHeight="1">
      <c r="C89" s="816" t="str">
        <f t="shared" si="1"/>
        <v/>
      </c>
      <c r="D89" s="819"/>
      <c r="E89" s="32"/>
      <c r="F89" s="825"/>
      <c r="G89" s="831"/>
      <c r="H89" s="836"/>
      <c r="I89" s="836"/>
      <c r="J89" s="845"/>
      <c r="K89" s="851"/>
      <c r="L89" s="32"/>
      <c r="M89" s="858"/>
    </row>
    <row r="90" spans="3:13" ht="24.95" customHeight="1">
      <c r="C90" s="816" t="str">
        <f t="shared" si="1"/>
        <v/>
      </c>
      <c r="D90" s="819"/>
      <c r="E90" s="32"/>
      <c r="F90" s="825"/>
      <c r="G90" s="831"/>
      <c r="H90" s="836"/>
      <c r="I90" s="836"/>
      <c r="J90" s="845"/>
      <c r="K90" s="851"/>
      <c r="L90" s="32"/>
      <c r="M90" s="858"/>
    </row>
    <row r="91" spans="3:13" ht="24.95" customHeight="1">
      <c r="C91" s="816" t="str">
        <f t="shared" si="1"/>
        <v/>
      </c>
      <c r="D91" s="819"/>
      <c r="E91" s="32"/>
      <c r="F91" s="825"/>
      <c r="G91" s="831"/>
      <c r="H91" s="836"/>
      <c r="I91" s="836"/>
      <c r="J91" s="845"/>
      <c r="K91" s="851"/>
      <c r="L91" s="32"/>
      <c r="M91" s="858"/>
    </row>
    <row r="92" spans="3:13" ht="24.95" customHeight="1">
      <c r="C92" s="816" t="str">
        <f t="shared" si="1"/>
        <v/>
      </c>
      <c r="D92" s="819"/>
      <c r="E92" s="32"/>
      <c r="F92" s="825"/>
      <c r="G92" s="831"/>
      <c r="H92" s="836"/>
      <c r="I92" s="836"/>
      <c r="J92" s="845"/>
      <c r="K92" s="851"/>
      <c r="L92" s="32"/>
      <c r="M92" s="858"/>
    </row>
    <row r="93" spans="3:13" ht="24.95" customHeight="1">
      <c r="C93" s="816" t="str">
        <f t="shared" si="1"/>
        <v/>
      </c>
      <c r="D93" s="819"/>
      <c r="E93" s="32"/>
      <c r="F93" s="825"/>
      <c r="G93" s="831"/>
      <c r="H93" s="836"/>
      <c r="I93" s="836"/>
      <c r="J93" s="845"/>
      <c r="K93" s="851"/>
      <c r="L93" s="32"/>
      <c r="M93" s="858"/>
    </row>
    <row r="94" spans="3:13" ht="24.95" customHeight="1">
      <c r="C94" s="816" t="str">
        <f t="shared" si="1"/>
        <v/>
      </c>
      <c r="D94" s="819"/>
      <c r="E94" s="32"/>
      <c r="F94" s="825"/>
      <c r="G94" s="831"/>
      <c r="H94" s="836"/>
      <c r="I94" s="836"/>
      <c r="J94" s="845"/>
      <c r="K94" s="851"/>
      <c r="L94" s="32"/>
      <c r="M94" s="858"/>
    </row>
    <row r="95" spans="3:13" ht="24.95" customHeight="1">
      <c r="C95" s="816" t="str">
        <f t="shared" si="1"/>
        <v/>
      </c>
      <c r="D95" s="819"/>
      <c r="E95" s="32"/>
      <c r="F95" s="825"/>
      <c r="G95" s="831"/>
      <c r="H95" s="836"/>
      <c r="I95" s="836"/>
      <c r="J95" s="845"/>
      <c r="K95" s="851"/>
      <c r="L95" s="32"/>
      <c r="M95" s="858"/>
    </row>
    <row r="96" spans="3:13" ht="24.95" customHeight="1">
      <c r="C96" s="816" t="str">
        <f t="shared" si="1"/>
        <v/>
      </c>
      <c r="D96" s="819"/>
      <c r="E96" s="32"/>
      <c r="F96" s="825"/>
      <c r="G96" s="831"/>
      <c r="H96" s="836"/>
      <c r="I96" s="836"/>
      <c r="J96" s="845"/>
      <c r="K96" s="851"/>
      <c r="L96" s="32"/>
      <c r="M96" s="858"/>
    </row>
    <row r="97" spans="3:13" ht="24.95" customHeight="1">
      <c r="C97" s="816" t="str">
        <f t="shared" si="1"/>
        <v/>
      </c>
      <c r="D97" s="819"/>
      <c r="E97" s="32"/>
      <c r="F97" s="825"/>
      <c r="G97" s="831"/>
      <c r="H97" s="836"/>
      <c r="I97" s="836"/>
      <c r="J97" s="845"/>
      <c r="K97" s="851"/>
      <c r="L97" s="32"/>
      <c r="M97" s="858"/>
    </row>
    <row r="98" spans="3:13" ht="24.95" customHeight="1">
      <c r="C98" s="816" t="str">
        <f t="shared" si="1"/>
        <v/>
      </c>
      <c r="D98" s="819"/>
      <c r="E98" s="32"/>
      <c r="F98" s="825"/>
      <c r="G98" s="831"/>
      <c r="H98" s="836"/>
      <c r="I98" s="836"/>
      <c r="J98" s="845"/>
      <c r="K98" s="851"/>
      <c r="L98" s="32"/>
      <c r="M98" s="858"/>
    </row>
    <row r="99" spans="3:13" ht="24.95" customHeight="1">
      <c r="C99" s="816" t="str">
        <f t="shared" si="1"/>
        <v/>
      </c>
      <c r="D99" s="819"/>
      <c r="E99" s="32"/>
      <c r="F99" s="825"/>
      <c r="G99" s="831"/>
      <c r="H99" s="836"/>
      <c r="I99" s="836"/>
      <c r="J99" s="845"/>
      <c r="K99" s="851"/>
      <c r="L99" s="32"/>
      <c r="M99" s="858"/>
    </row>
    <row r="100" spans="3:13" ht="24.95" customHeight="1">
      <c r="C100" s="816" t="str">
        <f t="shared" si="1"/>
        <v/>
      </c>
      <c r="D100" s="819"/>
      <c r="E100" s="32"/>
      <c r="F100" s="825"/>
      <c r="G100" s="831"/>
      <c r="H100" s="836"/>
      <c r="I100" s="836"/>
      <c r="J100" s="845"/>
      <c r="K100" s="851"/>
      <c r="L100" s="32"/>
      <c r="M100" s="858"/>
    </row>
    <row r="101" spans="3:13" ht="24.95" customHeight="1">
      <c r="C101" s="816" t="str">
        <f t="shared" si="1"/>
        <v/>
      </c>
      <c r="D101" s="819"/>
      <c r="E101" s="32"/>
      <c r="F101" s="825"/>
      <c r="G101" s="831"/>
      <c r="H101" s="836"/>
      <c r="I101" s="836"/>
      <c r="J101" s="845"/>
      <c r="K101" s="851"/>
      <c r="L101" s="32"/>
      <c r="M101" s="858"/>
    </row>
    <row r="102" spans="3:13" ht="24.95" customHeight="1">
      <c r="C102" s="816" t="str">
        <f t="shared" si="1"/>
        <v/>
      </c>
      <c r="D102" s="819"/>
      <c r="E102" s="32"/>
      <c r="F102" s="825"/>
      <c r="G102" s="831"/>
      <c r="H102" s="836"/>
      <c r="I102" s="836"/>
      <c r="J102" s="845"/>
      <c r="K102" s="851"/>
      <c r="L102" s="32"/>
      <c r="M102" s="858"/>
    </row>
    <row r="103" spans="3:13" ht="24.95" customHeight="1">
      <c r="C103" s="816" t="str">
        <f t="shared" si="1"/>
        <v/>
      </c>
      <c r="D103" s="819"/>
      <c r="E103" s="32"/>
      <c r="F103" s="825"/>
      <c r="G103" s="831"/>
      <c r="H103" s="836"/>
      <c r="I103" s="836"/>
      <c r="J103" s="845"/>
      <c r="K103" s="851"/>
      <c r="L103" s="32"/>
      <c r="M103" s="858"/>
    </row>
    <row r="104" spans="3:13" ht="24.95" customHeight="1">
      <c r="C104" s="816" t="str">
        <f t="shared" si="1"/>
        <v/>
      </c>
      <c r="D104" s="819"/>
      <c r="E104" s="32"/>
      <c r="F104" s="825"/>
      <c r="G104" s="831"/>
      <c r="H104" s="836"/>
      <c r="I104" s="836"/>
      <c r="J104" s="845"/>
      <c r="K104" s="851"/>
      <c r="L104" s="32"/>
      <c r="M104" s="858"/>
    </row>
    <row r="105" spans="3:13" ht="24.95" customHeight="1">
      <c r="C105" s="816" t="str">
        <f t="shared" si="1"/>
        <v/>
      </c>
      <c r="D105" s="819"/>
      <c r="E105" s="32"/>
      <c r="F105" s="825"/>
      <c r="G105" s="831"/>
      <c r="H105" s="836"/>
      <c r="I105" s="836"/>
      <c r="J105" s="845"/>
      <c r="K105" s="851"/>
      <c r="L105" s="32"/>
      <c r="M105" s="858"/>
    </row>
    <row r="106" spans="3:13" ht="24.95" customHeight="1">
      <c r="C106" s="816" t="str">
        <f t="shared" si="1"/>
        <v/>
      </c>
      <c r="D106" s="819"/>
      <c r="E106" s="32"/>
      <c r="F106" s="825"/>
      <c r="G106" s="831"/>
      <c r="H106" s="836"/>
      <c r="I106" s="836"/>
      <c r="J106" s="845"/>
      <c r="K106" s="851"/>
      <c r="L106" s="32"/>
      <c r="M106" s="858"/>
    </row>
    <row r="107" spans="3:13" ht="24.95" customHeight="1">
      <c r="C107" s="817" t="str">
        <f t="shared" si="1"/>
        <v/>
      </c>
      <c r="D107" s="820"/>
      <c r="E107" s="319"/>
      <c r="F107" s="826"/>
      <c r="G107" s="832"/>
      <c r="H107" s="837"/>
      <c r="I107" s="837"/>
      <c r="J107" s="846"/>
      <c r="K107" s="852"/>
      <c r="L107" s="319"/>
      <c r="M107" s="859"/>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表紙①</vt:lpstr>
      <vt:lpstr>表紙</vt:lpstr>
      <vt:lpstr>監査調書</vt:lpstr>
      <vt:lpstr>表1</vt:lpstr>
      <vt:lpstr>表2</vt:lpstr>
      <vt:lpstr>表3</vt:lpstr>
      <vt:lpstr>表4</vt:lpstr>
      <vt:lpstr>表5</vt:lpstr>
      <vt:lpstr>職員名簿</vt:lpstr>
      <vt:lpstr>表6</vt:lpstr>
      <vt:lpstr>表7</vt:lpstr>
      <vt:lpstr>児童の入所状況</vt:lpstr>
      <vt:lpstr>独自調査</vt:lpstr>
      <vt:lpstr>目次</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冨士原　友実</cp:lastModifiedBy>
  <cp:lastPrinted>2024-07-08T07:54:05Z</cp:lastPrinted>
  <dcterms:created xsi:type="dcterms:W3CDTF">2020-07-08T04:38:13Z</dcterms:created>
  <dcterms:modified xsi:type="dcterms:W3CDTF">2026-06-25T09:09:06Z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5.0.6.0</vt:lpwstr>
  </property>
  <property fmtid="{DCFEDD21-7773-49B2-8022-6FC58DB5260B}" pid="4" name="LastSavedDate">
    <vt:filetime>2026-06-25T09:09:06Z</vt:filetime>
  </property>
</Properties>
</file>