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7" r:id="rId4"/>
    <sheet name="様式第5号" sheetId="4" r:id="rId5"/>
    <sheet name="様式第6号" sheetId="8" r:id="rId6"/>
    <sheet name="様式第7号" sheetId="5" r:id="rId7"/>
    <sheet name="様式第8号" sheetId="6" r:id="rId8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4">様式第5号!$A$1:$S$33</definedName>
    <definedName name="_xlnm.Print_Area" localSheetId="3">様式第4号!$A$1:$CC$22</definedName>
    <definedName name="_xlnm.Print_Area" localSheetId="5">様式第6号!$A$1:$AK$114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船越　恭平</author>
  </authors>
  <commentList>
    <comment ref="F76" authorId="0">
      <text>
        <r>
          <rPr>
            <sz val="9"/>
            <color theme="1"/>
            <rFont val="BIZ UD明朝 Medium"/>
          </rPr>
          <t>使用する車両を選択してください。</t>
        </r>
        <r>
          <rPr>
            <sz val="11"/>
            <color theme="1"/>
            <rFont val="游ゴシック"/>
          </rPr>
          <t xml:space="preserve">
</t>
        </r>
      </text>
    </comment>
    <comment ref="F78" authorId="0">
      <text>
        <r>
          <rPr>
            <sz val="9"/>
            <color theme="1"/>
            <rFont val="BIZ UD明朝 Medium"/>
          </rPr>
          <t>使用する車両を選択してください。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7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<sst xmlns="http://schemas.openxmlformats.org/spreadsheetml/2006/main" xmlns:r="http://schemas.openxmlformats.org/officeDocument/2006/relationships" count="151" uniqueCount="151">
  <si>
    <t>　2　内　訳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</si>
  <si>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4"/>
  </si>
  <si>
    <t>　2　運行管理の体制（実施方法と体制）について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</si>
  <si>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4"/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</si>
  <si>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56"/>
  </si>
  <si>
    <t>　（あて先）　松 江 市 長</t>
  </si>
  <si>
    <t>4号車</t>
  </si>
  <si>
    <t>代表者職氏名</t>
    <rPh sb="0" eb="6">
      <t>ダイヒョウシャショクシメイ</t>
    </rPh>
    <phoneticPr fontId="4"/>
  </si>
  <si>
    <t>プロポーザルに係る質問書</t>
    <rPh sb="7" eb="8">
      <t>カカワ</t>
    </rPh>
    <rPh sb="9" eb="12">
      <t>シツモンショ</t>
    </rPh>
    <phoneticPr fontId="4"/>
  </si>
  <si>
    <t xml:space="preserve">     成11年法律第225号）に基づく再生手続き開始の申立がなされていない。</t>
  </si>
  <si>
    <t xml:space="preserve"> </t>
  </si>
  <si>
    <t>メ 　ー　 ル</t>
  </si>
  <si>
    <t>記</t>
    <rPh sb="0" eb="1">
      <t>キ</t>
    </rPh>
    <phoneticPr fontId="4"/>
  </si>
  <si>
    <t>企　画　提　案　書</t>
  </si>
  <si>
    <t xml:space="preserve">〒 </t>
  </si>
  <si>
    <t xml:space="preserve">  （7）暴力団員による不当な行為の防止等に関する法律（平成3年法律第77号）第2条第2号に規</t>
  </si>
  <si>
    <t>【様式第１号】</t>
  </si>
  <si>
    <t>※準備：「準」、回送：「回」、運行：「1」、休憩：「休」、報告：「報」を表に時間ごとに記載すること</t>
    <rPh sb="1" eb="3">
      <t>ジュンビ</t>
    </rPh>
    <rPh sb="5" eb="6">
      <t>ジュン</t>
    </rPh>
    <rPh sb="8" eb="10">
      <t>カイソウ</t>
    </rPh>
    <rPh sb="12" eb="13">
      <t>カイ</t>
    </rPh>
    <rPh sb="15" eb="17">
      <t>ウンコウ</t>
    </rPh>
    <rPh sb="22" eb="24">
      <t>キュウケイ</t>
    </rPh>
    <rPh sb="26" eb="27">
      <t>キュウ</t>
    </rPh>
    <rPh sb="29" eb="31">
      <t>ホウコク</t>
    </rPh>
    <rPh sb="33" eb="34">
      <t>ホウ</t>
    </rPh>
    <rPh sb="36" eb="37">
      <t>ヒョウ</t>
    </rPh>
    <rPh sb="38" eb="40">
      <t>ジカン</t>
    </rPh>
    <rPh sb="43" eb="45">
      <t>キサイ</t>
    </rPh>
    <phoneticPr fontId="11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</si>
  <si>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4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</si>
  <si>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4"/>
  </si>
  <si>
    <t>5号車</t>
  </si>
  <si>
    <t>住　　　　所</t>
    <rPh sb="0" eb="1">
      <t>ジュウ</t>
    </rPh>
    <rPh sb="5" eb="6">
      <t>トコロ</t>
    </rPh>
    <phoneticPr fontId="4"/>
  </si>
  <si>
    <t xml:space="preserve"> 厚 生 費</t>
    <rPh sb="1" eb="2">
      <t>アツシ</t>
    </rPh>
    <rPh sb="3" eb="4">
      <t>セイ</t>
    </rPh>
    <rPh sb="5" eb="6">
      <t>ヒ</t>
    </rPh>
    <phoneticPr fontId="56"/>
  </si>
  <si>
    <t>【様式第２号】</t>
  </si>
  <si>
    <t>辞　　　退　　　届</t>
    <rPh sb="0" eb="1">
      <t>ジ</t>
    </rPh>
    <rPh sb="4" eb="5">
      <t>タイ</t>
    </rPh>
    <rPh sb="8" eb="9">
      <t>トドケ</t>
    </rPh>
    <phoneticPr fontId="4"/>
  </si>
  <si>
    <t xml:space="preserve"> 法定福利費</t>
    <rPh sb="1" eb="3">
      <t>ホウテイ</t>
    </rPh>
    <rPh sb="3" eb="5">
      <t>フクリ</t>
    </rPh>
    <rPh sb="5" eb="6">
      <t>ヒ</t>
    </rPh>
    <phoneticPr fontId="57"/>
  </si>
  <si>
    <t>見　　積　　書</t>
    <rPh sb="0" eb="1">
      <t>ミ</t>
    </rPh>
    <rPh sb="3" eb="4">
      <t>セキ</t>
    </rPh>
    <rPh sb="6" eb="7">
      <t>ショ</t>
    </rPh>
    <phoneticPr fontId="4"/>
  </si>
  <si>
    <t>拘束</t>
  </si>
  <si>
    <t>　いたします。</t>
  </si>
  <si>
    <t>コミューター</t>
  </si>
  <si>
    <t>-</t>
  </si>
  <si>
    <t>担当者職氏名</t>
    <rPh sb="0" eb="6">
      <t>タントウシャショクシメイ</t>
    </rPh>
    <phoneticPr fontId="4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</si>
  <si>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</si>
  <si>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 xml:space="preserve">  （3）本市において、指名競争入札に関する指名を停止されていない。また、指名の停止を受け</t>
  </si>
  <si>
    <t>誓　　約　　書</t>
  </si>
  <si>
    <t xml:space="preserve">     なされていない。</t>
  </si>
  <si>
    <t xml:space="preserve">     たが、すでにその停止期間を経過している。</t>
  </si>
  <si>
    <t>　3　整備管理の体制（実施方法と体制）について</t>
    <rPh sb="3" eb="5">
      <t>セイビ</t>
    </rPh>
    <phoneticPr fontId="4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</si>
  <si>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4"/>
  </si>
  <si>
    <t xml:space="preserve">  （6）会社法（平成17年法律第86号）第475条若しくは第644条の規定に基づく清算の開始､又は</t>
  </si>
  <si>
    <t xml:space="preserve">     破産法(平成16年法律第75号）第18条若しくは第19条の規定に基づく破産手続開始の申立が</t>
  </si>
  <si>
    <t xml:space="preserve">  （5）会社更生法（平成14年法律第154号）に基づく更生手続き開始の申立又は民事再生法（平</t>
  </si>
  <si>
    <t>所 在 地</t>
    <rPh sb="0" eb="1">
      <t>ショ</t>
    </rPh>
    <rPh sb="2" eb="3">
      <t>ザイ</t>
    </rPh>
    <rPh sb="4" eb="5">
      <t>チ</t>
    </rPh>
    <phoneticPr fontId="4"/>
  </si>
  <si>
    <t>休</t>
  </si>
  <si>
    <t>　5　災害・事故、異常気象時の対応について</t>
  </si>
  <si>
    <t>【様式第７号】</t>
  </si>
  <si>
    <t>小型バス(ﾏｲｸﾛ)</t>
  </si>
  <si>
    <t>【理由】</t>
    <rPh sb="1" eb="3">
      <t>リユウ</t>
    </rPh>
    <phoneticPr fontId="4"/>
  </si>
  <si>
    <t xml:space="preserve">  （2）地方自治法施行令（昭和22年政令第16号）第167条の4の規定に該当していない。</t>
  </si>
  <si>
    <t>（事業者）</t>
    <rPh sb="1" eb="4">
      <t>ジギョウシャ</t>
    </rPh>
    <phoneticPr fontId="4"/>
  </si>
  <si>
    <t>㊞</t>
  </si>
  <si>
    <t>№</t>
  </si>
  <si>
    <t>【様式第３号】</t>
  </si>
  <si>
    <t>円</t>
    <rPh sb="0" eb="1">
      <t>エン</t>
    </rPh>
    <phoneticPr fontId="4"/>
  </si>
  <si>
    <t>　　上記の案件について、参加表明書等を提出しましたが、都合により下記のとおり参加を辞退</t>
  </si>
  <si>
    <t>申　請　者</t>
    <rPh sb="0" eb="1">
      <t>サル</t>
    </rPh>
    <rPh sb="2" eb="3">
      <t>ショウ</t>
    </rPh>
    <rPh sb="4" eb="5">
      <t>モノ</t>
    </rPh>
    <phoneticPr fontId="4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</si>
  <si>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4"/>
  </si>
  <si>
    <t xml:space="preserve"> 車検整備費</t>
    <rPh sb="1" eb="6">
      <t>シャケンセイビヒ</t>
    </rPh>
    <phoneticPr fontId="4"/>
  </si>
  <si>
    <t>本業務に係る企画を以下のとおり提案いたします。</t>
  </si>
  <si>
    <t>1号車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</si>
  <si>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</si>
  <si>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</si>
  <si>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</si>
  <si>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</si>
  <si>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4"/>
  </si>
  <si>
    <t>（消費税及び地方消費税相当額を含む）</t>
  </si>
  <si>
    <t>電話番号</t>
  </si>
  <si>
    <t>　1　当該委託業務に係る経費</t>
  </si>
  <si>
    <t>金</t>
    <rPh sb="0" eb="1">
      <t>キン</t>
    </rPh>
    <phoneticPr fontId="4"/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</si>
  <si>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4"/>
  </si>
  <si>
    <t xml:space="preserve">     定する暴力団又は第 2 条第 6 号に規定する暴力団員が経営に関与していない。</t>
  </si>
  <si>
    <t>FAX 番号</t>
  </si>
  <si>
    <t>Ｅ‐mail</t>
  </si>
  <si>
    <t>（担当者）</t>
    <rPh sb="1" eb="4">
      <t>タントウシャ</t>
    </rPh>
    <phoneticPr fontId="4"/>
  </si>
  <si>
    <t>F A X 番 号</t>
  </si>
  <si>
    <t>○号車</t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</si>
  <si>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</si>
  <si>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</si>
  <si>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</si>
  <si>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</si>
  <si>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</si>
  <si>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4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</si>
  <si>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4"/>
  </si>
  <si>
    <t>　1　輸送（地域住民）の安全な確保と継続的な輸送の確保について</t>
    <rPh sb="6" eb="10">
      <t>チイキジ</t>
    </rPh>
    <phoneticPr fontId="4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</si>
  <si>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</si>
  <si>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4"/>
  </si>
  <si>
    <t>【様式第６号】</t>
  </si>
  <si>
    <t>【様式第５号】</t>
  </si>
  <si>
    <t>営業外費用（Ｋ）</t>
    <rPh sb="0" eb="3">
      <t>エイギョウガイ</t>
    </rPh>
    <rPh sb="3" eb="5">
      <t>ヒヨウ</t>
    </rPh>
    <phoneticPr fontId="56"/>
  </si>
  <si>
    <t>科目</t>
    <rPh sb="0" eb="2">
      <t>カモク</t>
    </rPh>
    <phoneticPr fontId="56"/>
  </si>
  <si>
    <t>報</t>
    <rPh sb="0" eb="1">
      <t>ホウコク</t>
    </rPh>
    <phoneticPr fontId="11"/>
  </si>
  <si>
    <t>合計（Ｌ）</t>
    <rPh sb="0" eb="2">
      <t>ゴウケイ</t>
    </rPh>
    <phoneticPr fontId="56"/>
  </si>
  <si>
    <t>一般管理費（J）</t>
    <rPh sb="0" eb="2">
      <t>イッパン</t>
    </rPh>
    <rPh sb="2" eb="5">
      <t>カンリヒ</t>
    </rPh>
    <phoneticPr fontId="56"/>
  </si>
  <si>
    <t xml:space="preserve">営業費用計（K）
</t>
    <rPh sb="0" eb="2">
      <t>エイギョウ</t>
    </rPh>
    <rPh sb="2" eb="4">
      <t>ヒヨウ</t>
    </rPh>
    <rPh sb="4" eb="5">
      <t>ケイ</t>
    </rPh>
    <phoneticPr fontId="56"/>
  </si>
  <si>
    <t>回送</t>
  </si>
  <si>
    <t>人 件 費</t>
    <rPh sb="0" eb="1">
      <t>ヒト</t>
    </rPh>
    <rPh sb="2" eb="3">
      <t>ケン</t>
    </rPh>
    <rPh sb="4" eb="5">
      <t>ヒ</t>
    </rPh>
    <phoneticPr fontId="56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</si>
  <si>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56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</si>
  <si>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56"/>
  </si>
  <si>
    <t>燃 料 費</t>
    <rPh sb="0" eb="1">
      <t>ネン</t>
    </rPh>
    <rPh sb="2" eb="3">
      <t>リョウ</t>
    </rPh>
    <rPh sb="4" eb="5">
      <t>ヒ</t>
    </rPh>
    <phoneticPr fontId="56"/>
  </si>
  <si>
    <t>休憩</t>
  </si>
  <si>
    <t>保 険 料</t>
    <rPh sb="0" eb="1">
      <t>タモツ</t>
    </rPh>
    <rPh sb="2" eb="3">
      <t>ケン</t>
    </rPh>
    <rPh sb="4" eb="5">
      <t>リョウ</t>
    </rPh>
    <phoneticPr fontId="56"/>
  </si>
  <si>
    <t>2号車</t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</si>
  <si>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56"/>
  </si>
  <si>
    <t>その他経費（H）</t>
    <rPh sb="2" eb="3">
      <t>タ</t>
    </rPh>
    <rPh sb="3" eb="5">
      <t>ケイヒ</t>
    </rPh>
    <phoneticPr fontId="56"/>
  </si>
  <si>
    <t>運送費計（I）
=（A+B+C+D+E+F+G+H+I+J）</t>
    <rPh sb="0" eb="3">
      <t>ウンソウヒ</t>
    </rPh>
    <rPh sb="3" eb="4">
      <t>ケイ</t>
    </rPh>
    <phoneticPr fontId="56"/>
  </si>
  <si>
    <t>（年額，税抜）</t>
    <rPh sb="5" eb="6">
      <t>ヌ</t>
    </rPh>
    <phoneticPr fontId="56"/>
  </si>
  <si>
    <t>（消費税額）</t>
    <rPh sb="1" eb="4">
      <t>ショウヒゼイ</t>
    </rPh>
    <rPh sb="4" eb="5">
      <t>ガク</t>
    </rPh>
    <phoneticPr fontId="56"/>
  </si>
  <si>
    <t xml:space="preserve"> 軽油</t>
    <rPh sb="1" eb="3">
      <t>ケイユ</t>
    </rPh>
    <phoneticPr fontId="4"/>
  </si>
  <si>
    <t>（年額，税込）</t>
  </si>
  <si>
    <t xml:space="preserve"> 運　転　手</t>
    <rPh sb="1" eb="2">
      <t>ウン</t>
    </rPh>
    <rPh sb="3" eb="4">
      <t>テン</t>
    </rPh>
    <rPh sb="5" eb="6">
      <t>テ</t>
    </rPh>
    <phoneticPr fontId="56"/>
  </si>
  <si>
    <t xml:space="preserve"> 運行管理者
 整備管理者</t>
    <rPh sb="1" eb="3">
      <t>ウンコウ</t>
    </rPh>
    <rPh sb="3" eb="6">
      <t>カンリシャ</t>
    </rPh>
    <phoneticPr fontId="56"/>
  </si>
  <si>
    <t xml:space="preserve"> 事務職員</t>
    <rPh sb="1" eb="3">
      <t>ジム</t>
    </rPh>
    <rPh sb="3" eb="5">
      <t>ショクイン</t>
    </rPh>
    <phoneticPr fontId="56"/>
  </si>
  <si>
    <t>小計（A）</t>
    <rPh sb="0" eb="2">
      <t>ショウケイ</t>
    </rPh>
    <phoneticPr fontId="56"/>
  </si>
  <si>
    <t>小計（B）</t>
    <rPh sb="0" eb="2">
      <t>ショウケイ</t>
    </rPh>
    <phoneticPr fontId="56"/>
  </si>
  <si>
    <t xml:space="preserve"> 法定点検費</t>
    <rPh sb="1" eb="3">
      <t>ホウテイ</t>
    </rPh>
    <rPh sb="3" eb="5">
      <t>テンケン</t>
    </rPh>
    <rPh sb="5" eb="6">
      <t>ヒ</t>
    </rPh>
    <phoneticPr fontId="56"/>
  </si>
  <si>
    <t xml:space="preserve"> 一般整備費</t>
    <rPh sb="1" eb="6">
      <t>イッパンセイビヒ</t>
    </rPh>
    <phoneticPr fontId="4"/>
  </si>
  <si>
    <t>小計（C）</t>
    <rPh sb="0" eb="2">
      <t>ショウケイ</t>
    </rPh>
    <phoneticPr fontId="56"/>
  </si>
  <si>
    <t xml:space="preserve"> ガソリン</t>
  </si>
  <si>
    <t>小計（D）</t>
    <rPh sb="0" eb="2">
      <t>ショウケイ</t>
    </rPh>
    <phoneticPr fontId="56"/>
  </si>
  <si>
    <t xml:space="preserve"> 自賠責保険料</t>
    <rPh sb="1" eb="4">
      <t>ジバイセキ</t>
    </rPh>
    <rPh sb="4" eb="7">
      <t>ホケンリョウ</t>
    </rPh>
    <phoneticPr fontId="56"/>
  </si>
  <si>
    <t xml:space="preserve"> 任意保険料</t>
    <rPh sb="1" eb="6">
      <t>ニンイホケンリョウ</t>
    </rPh>
    <phoneticPr fontId="4"/>
  </si>
  <si>
    <t>小計（E）</t>
    <rPh sb="0" eb="2">
      <t>ショウケイ</t>
    </rPh>
    <phoneticPr fontId="56"/>
  </si>
  <si>
    <t>小計（F）</t>
    <rPh sb="0" eb="2">
      <t>ショウケイ</t>
    </rPh>
    <phoneticPr fontId="56"/>
  </si>
  <si>
    <t xml:space="preserve"> 自動車税</t>
    <rPh sb="1" eb="4">
      <t>ジドウシャ</t>
    </rPh>
    <rPh sb="4" eb="5">
      <t>ゼイ</t>
    </rPh>
    <phoneticPr fontId="56"/>
  </si>
  <si>
    <t xml:space="preserve"> 自動車重量税</t>
    <rPh sb="1" eb="7">
      <t>ジドウシャジュウリョウゼイ</t>
    </rPh>
    <phoneticPr fontId="4"/>
  </si>
  <si>
    <t>小計（G）</t>
    <rPh sb="0" eb="2">
      <t>ショウケイ</t>
    </rPh>
    <phoneticPr fontId="56"/>
  </si>
  <si>
    <t>金額</t>
    <rPh sb="0" eb="2">
      <t>キンガク</t>
    </rPh>
    <phoneticPr fontId="56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</si>
  <si>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56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</si>
  <si>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4"/>
  </si>
  <si>
    <t>)</t>
  </si>
  <si>
    <t>【様式第８号】</t>
    <rPh sb="5" eb="6">
      <t>ゴウ</t>
    </rPh>
    <phoneticPr fontId="4"/>
  </si>
  <si>
    <t>○号車</t>
    <rPh sb="1" eb="3">
      <t>ゴウシャ</t>
    </rPh>
    <phoneticPr fontId="11"/>
  </si>
  <si>
    <t>　　　 様式第6号「経費内訳書」のとおり</t>
    <rPh sb="4" eb="6">
      <t>ヨウシキ</t>
    </rPh>
    <rPh sb="6" eb="7">
      <t>ダイ</t>
    </rPh>
    <rPh sb="8" eb="9">
      <t>ゴウ</t>
    </rPh>
    <phoneticPr fontId="4"/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</si>
  <si>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4"/>
  </si>
  <si>
    <t>号車</t>
  </si>
  <si>
    <t>※必要に応じ、欄を追加・削除すること</t>
    <rPh sb="1" eb="3">
      <t>ヒツヨウ</t>
    </rPh>
    <rPh sb="4" eb="5">
      <t>オウ</t>
    </rPh>
    <rPh sb="7" eb="8">
      <t>ラン</t>
    </rPh>
    <rPh sb="9" eb="11">
      <t>ツイカ</t>
    </rPh>
    <rPh sb="12" eb="14">
      <t>サクジョ</t>
    </rPh>
    <phoneticPr fontId="11"/>
  </si>
  <si>
    <t>記入例</t>
    <rPh sb="0" eb="3">
      <t>キニュ</t>
    </rPh>
    <phoneticPr fontId="11"/>
  </si>
  <si>
    <t>準</t>
    <rPh sb="0" eb="1">
      <t>ジュンビ</t>
    </rPh>
    <phoneticPr fontId="11"/>
  </si>
  <si>
    <t>※１セル＝１０分</t>
  </si>
  <si>
    <t>(</t>
  </si>
  <si>
    <t>実働</t>
  </si>
  <si>
    <t>準備・報告</t>
  </si>
  <si>
    <t>）</t>
  </si>
  <si>
    <t>【様式第４号】</t>
  </si>
  <si>
    <t>見積額</t>
    <rPh sb="0" eb="2">
      <t>ミツモリ</t>
    </rPh>
    <rPh sb="2" eb="3">
      <t>ガク</t>
    </rPh>
    <phoneticPr fontId="56"/>
  </si>
  <si>
    <t>　事項及び提出書類の内容について、事実に相違ないことを誓約します。</t>
  </si>
  <si>
    <t xml:space="preserve">  　で、参加表明書を提出します。</t>
  </si>
  <si>
    <t>号車</t>
    <rPh sb="0" eb="2">
      <t>ゴウシャ</t>
    </rPh>
    <phoneticPr fontId="11"/>
  </si>
  <si>
    <t>3号車</t>
  </si>
  <si>
    <t>回</t>
    <rPh sb="0" eb="1">
      <t>カイソウ</t>
    </rPh>
    <phoneticPr fontId="11"/>
  </si>
  <si>
    <t>■（八雲・忌部）AIデマンド運行乗務員シフト</t>
    <rPh sb="2" eb="4">
      <t>ヤクモ</t>
    </rPh>
    <rPh sb="5" eb="7">
      <t>インベ</t>
    </rPh>
    <rPh sb="14" eb="16">
      <t>ウンコウ</t>
    </rPh>
    <rPh sb="16" eb="19">
      <t>ジョウムイン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</si>
</sst>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[$-411]ggge&quot;年&quot;m&quot;月&quot;d&quot;日&quot;;@"/>
    <numFmt numFmtId="177" formatCode="#,##0&quot;時&quot;"/>
    <numFmt numFmtId="178" formatCode="#,##0&quot;円&quot;"/>
    <numFmt numFmtId="179" formatCode="0_);[Red]\(0\)"/>
    <numFmt numFmtId="180" formatCode="#,##0_ "/>
    <numFmt numFmtId="181" formatCode="#,##0.0;[Red]\-#,##0.0"/>
    <numFmt numFmtId="182" formatCode="#,##0_);[Red]\(#,##0\)"/>
    <numFmt numFmtId="183" formatCode="#,##0.0_ ;[Red]\-#,##0.0\ "/>
    <numFmt numFmtId="184" formatCode="0.00;[Red]0.00"/>
    <numFmt numFmtId="185" formatCode="0.0000_ "/>
    <numFmt numFmtId="186" formatCode="#,##0.0000;[Red]#,##0.0000"/>
    <numFmt numFmtId="187" formatCode="0.000;[Red]0.000"/>
    <numFmt numFmtId="188" formatCode="#,##0.0_ "/>
    <numFmt numFmtId="189" formatCode="#,##0;[Red]#,##0"/>
    <numFmt numFmtId="190" formatCode="#,##0.0_);[Red]\(#,##0.0\)"/>
  </numFmts>
  <fonts count="5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6"/>
      <color auto="1"/>
      <name val="Calibri"/>
      <family val="2"/>
    </font>
    <font>
      <sz val="20"/>
      <color theme="1"/>
      <name val="MS PMincho"/>
      <family val="1"/>
    </font>
    <font>
      <sz val="10"/>
      <color theme="1"/>
      <name val="MS PMincho"/>
      <family val="1"/>
    </font>
    <font>
      <sz val="11"/>
      <color theme="1"/>
      <name val="MS PMincho"/>
      <family val="1"/>
    </font>
    <font>
      <b/>
      <sz val="16"/>
      <color theme="1"/>
      <name val="MS PMincho"/>
      <family val="1"/>
    </font>
    <font>
      <b/>
      <sz val="12"/>
      <color theme="1"/>
      <name val="MS PMincho"/>
      <family val="1"/>
    </font>
    <font>
      <b/>
      <sz val="10"/>
      <color theme="1"/>
      <name val="MS PMincho"/>
      <family val="1"/>
    </font>
    <font>
      <sz val="10"/>
      <color theme="1"/>
      <name val="BIZ UDゴシック"/>
      <family val="3"/>
    </font>
    <font>
      <b/>
      <sz val="11"/>
      <color theme="1"/>
      <name val="MS PMincho"/>
      <family val="1"/>
    </font>
    <font>
      <sz val="11"/>
      <color auto="1"/>
      <name val="Calibri"/>
      <family val="2"/>
    </font>
    <font>
      <sz val="8"/>
      <color theme="1"/>
      <name val="MS PMincho"/>
      <family val="1"/>
    </font>
    <font>
      <b/>
      <sz val="8"/>
      <color theme="1"/>
      <name val="MS PMincho"/>
      <family val="1"/>
    </font>
    <font>
      <sz val="10"/>
      <color rgb="FF0432FF"/>
      <name val="MS PMincho"/>
      <family val="1"/>
    </font>
    <font>
      <sz val="10"/>
      <color theme="0"/>
      <name val="MS PMincho"/>
      <family val="1"/>
    </font>
    <font>
      <sz val="11"/>
      <color rgb="FF0332FF"/>
      <name val="ＭＳ Ｐ明朝"/>
      <family val="1"/>
    </font>
    <font>
      <sz val="11"/>
      <color theme="0"/>
      <name val="Calibri"/>
      <family val="2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メイリオ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BDD6EE"/>
      </patternFill>
    </fill>
    <fill>
      <patternFill patternType="solid">
        <fgColor theme="5" tint="0.6"/>
        <bgColor rgb="FFBDD6EE"/>
      </patternFill>
    </fill>
  </fills>
  <borders count="9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</cellStyleXfs>
  <cellXfs count="49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3" fillId="0" borderId="0" xfId="4"/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27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4" borderId="15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vertical="center"/>
    </xf>
    <xf numFmtId="177" fontId="16" fillId="0" borderId="15" xfId="0" applyNumberFormat="1" applyFont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177" fontId="20" fillId="0" borderId="18" xfId="0" applyNumberFormat="1" applyFont="1" applyBorder="1" applyAlignment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177" fontId="20" fillId="0" borderId="20" xfId="0" applyNumberFormat="1" applyFont="1" applyBorder="1" applyAlignment="1">
      <alignment vertical="center"/>
    </xf>
    <xf numFmtId="177" fontId="20" fillId="0" borderId="21" xfId="0" applyNumberFormat="1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7" borderId="15" xfId="0" applyFont="1" applyFill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177" fontId="20" fillId="0" borderId="24" xfId="0" applyNumberFormat="1" applyFont="1" applyBorder="1" applyAlignment="1">
      <alignment vertical="center"/>
    </xf>
    <xf numFmtId="0" fontId="0" fillId="0" borderId="14" xfId="0" applyBorder="1">
      <alignment vertical="center"/>
    </xf>
    <xf numFmtId="27" fontId="14" fillId="0" borderId="0" xfId="0" applyNumberFormat="1" applyFont="1" applyAlignment="1">
      <alignment horizontal="center" vertical="center"/>
    </xf>
    <xf numFmtId="0" fontId="13" fillId="7" borderId="25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/>
    </xf>
    <xf numFmtId="0" fontId="13" fillId="7" borderId="21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13" fillId="3" borderId="31" xfId="0" applyFont="1" applyFill="1" applyBorder="1" applyAlignment="1">
      <alignment vertical="center"/>
    </xf>
    <xf numFmtId="0" fontId="13" fillId="7" borderId="24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0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16" xfId="0" applyBorder="1">
      <alignment vertical="center"/>
    </xf>
    <xf numFmtId="20" fontId="13" fillId="0" borderId="0" xfId="0" applyNumberFormat="1" applyFont="1" applyAlignment="1">
      <alignment horizontal="right" vertical="center"/>
    </xf>
    <xf numFmtId="20" fontId="23" fillId="0" borderId="0" xfId="0" applyNumberFormat="1" applyFont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20" fontId="24" fillId="0" borderId="0" xfId="0" applyNumberFormat="1" applyFont="1" applyAlignment="1">
      <alignment horizontal="left" vertical="center"/>
    </xf>
    <xf numFmtId="20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3" fillId="7" borderId="32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7" fillId="0" borderId="36" xfId="0" applyFont="1" applyBorder="1" applyAlignment="1">
      <alignment horizontal="right" vertical="center"/>
    </xf>
    <xf numFmtId="3" fontId="28" fillId="0" borderId="36" xfId="0" applyNumberFormat="1" applyFont="1" applyBorder="1" applyAlignment="1">
      <alignment horizontal="right" vertical="center"/>
    </xf>
    <xf numFmtId="0" fontId="27" fillId="0" borderId="36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2" applyFont="1" applyAlignment="1">
      <alignment horizontal="center" vertical="center"/>
    </xf>
    <xf numFmtId="0" fontId="2" fillId="0" borderId="0" xfId="3">
      <alignment vertical="center"/>
    </xf>
    <xf numFmtId="0" fontId="31" fillId="0" borderId="0" xfId="2" applyFont="1" applyBorder="1" applyAlignment="1">
      <alignment horizontal="center" vertical="center"/>
    </xf>
    <xf numFmtId="0" fontId="32" fillId="0" borderId="37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38" fontId="33" fillId="0" borderId="38" xfId="1" applyFont="1" applyBorder="1" applyAlignment="1">
      <alignment horizontal="center" vertical="center"/>
    </xf>
    <xf numFmtId="38" fontId="33" fillId="0" borderId="39" xfId="1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 textRotation="255"/>
    </xf>
    <xf numFmtId="0" fontId="33" fillId="0" borderId="41" xfId="2" applyFont="1" applyBorder="1" applyAlignment="1">
      <alignment horizontal="center" vertical="center" textRotation="255"/>
    </xf>
    <xf numFmtId="0" fontId="33" fillId="0" borderId="42" xfId="2" applyFont="1" applyBorder="1" applyAlignment="1">
      <alignment horizontal="center" vertical="center" textRotation="255"/>
    </xf>
    <xf numFmtId="0" fontId="33" fillId="0" borderId="43" xfId="2" applyFont="1" applyBorder="1" applyAlignment="1">
      <alignment horizontal="center" vertical="center" textRotation="255"/>
    </xf>
    <xf numFmtId="0" fontId="34" fillId="0" borderId="0" xfId="2" applyFont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38" fontId="33" fillId="0" borderId="44" xfId="1" applyFont="1" applyBorder="1" applyAlignment="1">
      <alignment horizontal="center" vertical="center"/>
    </xf>
    <xf numFmtId="38" fontId="33" fillId="0" borderId="45" xfId="1" applyFont="1" applyBorder="1" applyAlignment="1">
      <alignment horizontal="center" vertical="center"/>
    </xf>
    <xf numFmtId="38" fontId="33" fillId="0" borderId="46" xfId="1" applyFont="1" applyBorder="1" applyAlignment="1">
      <alignment horizontal="center" vertical="center" wrapText="1"/>
    </xf>
    <xf numFmtId="38" fontId="33" fillId="0" borderId="47" xfId="1" applyFont="1" applyBorder="1" applyAlignment="1">
      <alignment horizontal="center" vertical="center" wrapText="1"/>
    </xf>
    <xf numFmtId="38" fontId="33" fillId="0" borderId="12" xfId="1" applyFont="1" applyBorder="1" applyAlignment="1">
      <alignment vertical="center" wrapText="1"/>
    </xf>
    <xf numFmtId="38" fontId="33" fillId="0" borderId="14" xfId="1" applyFont="1" applyBorder="1" applyAlignment="1">
      <alignment vertical="center" wrapText="1"/>
    </xf>
    <xf numFmtId="38" fontId="33" fillId="0" borderId="37" xfId="1" applyFont="1" applyBorder="1" applyAlignment="1">
      <alignment vertical="center" wrapText="1"/>
    </xf>
    <xf numFmtId="0" fontId="35" fillId="0" borderId="48" xfId="2" applyFont="1" applyBorder="1" applyAlignment="1">
      <alignment horizontal="center" vertical="center"/>
    </xf>
    <xf numFmtId="38" fontId="33" fillId="0" borderId="49" xfId="1" applyFont="1" applyBorder="1" applyAlignment="1">
      <alignment horizontal="center" vertical="center" wrapText="1"/>
    </xf>
    <xf numFmtId="38" fontId="33" fillId="0" borderId="12" xfId="1" applyFont="1" applyBorder="1" applyAlignment="1">
      <alignment horizontal="center" vertical="center" wrapText="1"/>
    </xf>
    <xf numFmtId="38" fontId="33" fillId="0" borderId="13" xfId="1" applyFont="1" applyBorder="1" applyAlignment="1">
      <alignment horizontal="center" vertical="center" wrapText="1"/>
    </xf>
    <xf numFmtId="38" fontId="33" fillId="0" borderId="14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/>
    </xf>
    <xf numFmtId="38" fontId="33" fillId="0" borderId="16" xfId="1" applyFont="1" applyBorder="1" applyAlignment="1">
      <alignment horizontal="center" vertical="center"/>
    </xf>
    <xf numFmtId="38" fontId="33" fillId="0" borderId="37" xfId="1" applyFont="1" applyBorder="1" applyAlignment="1">
      <alignment horizontal="center" vertical="center"/>
    </xf>
    <xf numFmtId="38" fontId="33" fillId="0" borderId="11" xfId="1" applyFont="1" applyBorder="1" applyAlignment="1">
      <alignment horizontal="center" vertical="center"/>
    </xf>
    <xf numFmtId="38" fontId="33" fillId="0" borderId="12" xfId="1" applyFont="1" applyBorder="1" applyAlignment="1">
      <alignment horizontal="center" vertical="center"/>
    </xf>
    <xf numFmtId="38" fontId="33" fillId="0" borderId="13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 wrapText="1"/>
    </xf>
    <xf numFmtId="38" fontId="33" fillId="0" borderId="50" xfId="1" applyFont="1" applyBorder="1" applyAlignment="1">
      <alignment horizontal="center" vertical="center"/>
    </xf>
    <xf numFmtId="38" fontId="33" fillId="0" borderId="51" xfId="1" applyFont="1" applyBorder="1" applyAlignment="1">
      <alignment horizontal="center" vertical="center"/>
    </xf>
    <xf numFmtId="38" fontId="33" fillId="0" borderId="52" xfId="1" applyFont="1" applyBorder="1" applyAlignment="1">
      <alignment horizontal="center" vertical="center"/>
    </xf>
    <xf numFmtId="38" fontId="33" fillId="0" borderId="53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/>
    </xf>
    <xf numFmtId="38" fontId="33" fillId="0" borderId="23" xfId="1" applyFont="1" applyBorder="1" applyAlignment="1">
      <alignment horizontal="center" vertical="center" wrapText="1"/>
    </xf>
    <xf numFmtId="38" fontId="33" fillId="0" borderId="55" xfId="1" applyFont="1" applyBorder="1" applyAlignment="1">
      <alignment horizontal="center" vertical="center" wrapText="1"/>
    </xf>
    <xf numFmtId="38" fontId="33" fillId="0" borderId="23" xfId="1" applyFont="1" applyBorder="1" applyAlignment="1">
      <alignment horizontal="center" vertical="center"/>
    </xf>
    <xf numFmtId="38" fontId="33" fillId="0" borderId="47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/>
    </xf>
    <xf numFmtId="38" fontId="33" fillId="0" borderId="14" xfId="1" applyFont="1" applyBorder="1" applyAlignment="1">
      <alignment horizontal="center" vertical="center" wrapText="1"/>
    </xf>
    <xf numFmtId="0" fontId="36" fillId="0" borderId="0" xfId="2" applyFont="1" applyBorder="1" applyAlignment="1">
      <alignment vertical="center"/>
    </xf>
    <xf numFmtId="38" fontId="33" fillId="0" borderId="56" xfId="1" applyFont="1" applyBorder="1" applyAlignment="1">
      <alignment horizontal="left" vertical="center"/>
    </xf>
    <xf numFmtId="38" fontId="33" fillId="0" borderId="33" xfId="1" applyFont="1" applyBorder="1" applyAlignment="1">
      <alignment horizontal="left" vertical="center"/>
    </xf>
    <xf numFmtId="38" fontId="33" fillId="0" borderId="57" xfId="1" applyFont="1" applyBorder="1" applyAlignment="1">
      <alignment horizontal="left" vertical="center" wrapText="1"/>
    </xf>
    <xf numFmtId="38" fontId="33" fillId="0" borderId="33" xfId="1" applyFont="1" applyBorder="1" applyAlignment="1">
      <alignment horizontal="left" vertical="center" wrapText="1"/>
    </xf>
    <xf numFmtId="38" fontId="33" fillId="0" borderId="57" xfId="1" applyFont="1" applyBorder="1" applyAlignment="1">
      <alignment horizontal="left" vertical="center"/>
    </xf>
    <xf numFmtId="38" fontId="33" fillId="0" borderId="23" xfId="1" applyFont="1" applyBorder="1" applyAlignment="1">
      <alignment horizontal="left" vertical="center"/>
    </xf>
    <xf numFmtId="38" fontId="33" fillId="0" borderId="47" xfId="1" applyFont="1" applyBorder="1" applyAlignment="1">
      <alignment horizontal="left" vertical="center"/>
    </xf>
    <xf numFmtId="38" fontId="33" fillId="0" borderId="51" xfId="1" applyFont="1" applyBorder="1" applyAlignment="1">
      <alignment horizontal="left" vertical="center"/>
    </xf>
    <xf numFmtId="38" fontId="33" fillId="0" borderId="35" xfId="1" applyFont="1" applyBorder="1" applyAlignment="1">
      <alignment vertical="center"/>
    </xf>
    <xf numFmtId="38" fontId="33" fillId="0" borderId="58" xfId="1" applyFont="1" applyBorder="1" applyAlignment="1">
      <alignment vertical="center"/>
    </xf>
    <xf numFmtId="38" fontId="33" fillId="0" borderId="57" xfId="1" applyFont="1" applyBorder="1" applyAlignment="1">
      <alignment vertical="center"/>
    </xf>
    <xf numFmtId="38" fontId="33" fillId="0" borderId="33" xfId="1" applyFont="1" applyBorder="1" applyAlignment="1">
      <alignment vertical="center"/>
    </xf>
    <xf numFmtId="38" fontId="33" fillId="0" borderId="34" xfId="1" applyFont="1" applyBorder="1" applyAlignment="1">
      <alignment vertical="center"/>
    </xf>
    <xf numFmtId="38" fontId="33" fillId="0" borderId="33" xfId="1" applyFont="1" applyBorder="1" applyAlignment="1">
      <alignment horizontal="center" vertical="center"/>
    </xf>
    <xf numFmtId="38" fontId="33" fillId="0" borderId="34" xfId="1" applyFont="1" applyBorder="1" applyAlignment="1">
      <alignment horizontal="center" vertical="center"/>
    </xf>
    <xf numFmtId="38" fontId="33" fillId="0" borderId="35" xfId="1" applyFont="1" applyBorder="1" applyAlignment="1">
      <alignment horizontal="left" vertical="center"/>
    </xf>
    <xf numFmtId="38" fontId="33" fillId="0" borderId="53" xfId="1" applyFont="1" applyBorder="1" applyAlignment="1">
      <alignment horizontal="left" vertical="center"/>
    </xf>
    <xf numFmtId="38" fontId="33" fillId="0" borderId="55" xfId="1" applyFont="1" applyBorder="1" applyAlignment="1">
      <alignment horizontal="left" vertical="center"/>
    </xf>
    <xf numFmtId="38" fontId="33" fillId="0" borderId="35" xfId="1" applyFont="1" applyBorder="1" applyAlignment="1">
      <alignment horizontal="center" vertical="center"/>
    </xf>
    <xf numFmtId="38" fontId="33" fillId="0" borderId="59" xfId="1" applyFont="1" applyBorder="1" applyAlignment="1">
      <alignment horizontal="center" vertical="center"/>
    </xf>
    <xf numFmtId="178" fontId="37" fillId="0" borderId="46" xfId="1" applyNumberFormat="1" applyFont="1" applyBorder="1" applyAlignment="1">
      <alignment horizontal="right" vertical="center"/>
    </xf>
    <xf numFmtId="178" fontId="37" fillId="0" borderId="47" xfId="1" applyNumberFormat="1" applyFont="1" applyBorder="1" applyAlignment="1">
      <alignment horizontal="right" vertical="center"/>
    </xf>
    <xf numFmtId="178" fontId="37" fillId="0" borderId="53" xfId="1" applyNumberFormat="1" applyFont="1" applyBorder="1" applyAlignment="1">
      <alignment horizontal="right" vertical="center"/>
    </xf>
    <xf numFmtId="178" fontId="37" fillId="0" borderId="23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horizontal="right" vertical="center"/>
    </xf>
    <xf numFmtId="178" fontId="37" fillId="0" borderId="23" xfId="1" applyNumberFormat="1" applyFont="1" applyBorder="1" applyAlignment="1">
      <alignment vertical="center"/>
    </xf>
    <xf numFmtId="178" fontId="37" fillId="0" borderId="51" xfId="1" applyNumberFormat="1" applyFont="1" applyBorder="1" applyAlignment="1">
      <alignment horizontal="right" vertical="center"/>
    </xf>
    <xf numFmtId="178" fontId="37" fillId="0" borderId="60" xfId="1" applyNumberFormat="1" applyFont="1" applyBorder="1" applyAlignment="1">
      <alignment horizontal="right" vertical="center"/>
    </xf>
    <xf numFmtId="178" fontId="37" fillId="0" borderId="54" xfId="1" applyNumberFormat="1" applyFont="1" applyBorder="1" applyAlignment="1">
      <alignment horizontal="right" vertical="center"/>
    </xf>
    <xf numFmtId="178" fontId="38" fillId="0" borderId="52" xfId="1" applyNumberFormat="1" applyFont="1" applyBorder="1" applyAlignment="1">
      <alignment horizontal="right" vertical="center"/>
    </xf>
    <xf numFmtId="178" fontId="38" fillId="0" borderId="54" xfId="1" applyNumberFormat="1" applyFont="1" applyBorder="1" applyAlignment="1">
      <alignment horizontal="right" vertical="center"/>
    </xf>
    <xf numFmtId="178" fontId="37" fillId="0" borderId="52" xfId="1" applyNumberFormat="1" applyFont="1" applyBorder="1" applyAlignment="1">
      <alignment horizontal="right" vertical="center"/>
    </xf>
    <xf numFmtId="178" fontId="37" fillId="0" borderId="61" xfId="1" applyNumberFormat="1" applyFont="1" applyBorder="1" applyAlignment="1">
      <alignment horizontal="right" vertical="center"/>
    </xf>
    <xf numFmtId="0" fontId="35" fillId="0" borderId="62" xfId="2" applyFont="1" applyBorder="1" applyAlignment="1">
      <alignment horizontal="center" vertical="center"/>
    </xf>
    <xf numFmtId="178" fontId="39" fillId="0" borderId="0" xfId="2" applyNumberFormat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33" fillId="0" borderId="49" xfId="2" applyFont="1" applyBorder="1" applyAlignment="1">
      <alignment horizontal="center" vertical="center"/>
    </xf>
    <xf numFmtId="0" fontId="33" fillId="0" borderId="63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horizontal="left" vertical="center"/>
    </xf>
    <xf numFmtId="0" fontId="41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vertical="center"/>
    </xf>
    <xf numFmtId="0" fontId="41" fillId="0" borderId="12" xfId="2" applyFont="1" applyBorder="1" applyAlignment="1">
      <alignment horizontal="right" vertical="center"/>
    </xf>
    <xf numFmtId="0" fontId="41" fillId="0" borderId="12" xfId="2" applyNumberFormat="1" applyFont="1" applyBorder="1" applyAlignment="1"/>
    <xf numFmtId="0" fontId="41" fillId="0" borderId="64" xfId="2" applyFont="1" applyBorder="1" applyAlignment="1">
      <alignment vertical="center"/>
    </xf>
    <xf numFmtId="0" fontId="41" fillId="0" borderId="0" xfId="2" applyFont="1" applyBorder="1" applyAlignment="1">
      <alignment horizontal="left" vertical="center"/>
    </xf>
    <xf numFmtId="0" fontId="41" fillId="0" borderId="64" xfId="2" applyFont="1" applyBorder="1" applyAlignment="1"/>
    <xf numFmtId="0" fontId="40" fillId="0" borderId="11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41" fillId="0" borderId="11" xfId="2" applyFont="1" applyBorder="1" applyAlignment="1"/>
    <xf numFmtId="179" fontId="41" fillId="0" borderId="12" xfId="2" applyNumberFormat="1" applyFont="1" applyBorder="1" applyAlignment="1"/>
    <xf numFmtId="0" fontId="41" fillId="0" borderId="65" xfId="2" applyFont="1" applyBorder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42" fillId="0" borderId="12" xfId="2" applyFont="1" applyBorder="1" applyAlignment="1">
      <alignment vertical="center"/>
    </xf>
    <xf numFmtId="0" fontId="41" fillId="0" borderId="11" xfId="2" applyFont="1" applyBorder="1" applyAlignment="1">
      <alignment horizontal="left" vertical="center"/>
    </xf>
    <xf numFmtId="0" fontId="41" fillId="0" borderId="64" xfId="2" applyFont="1" applyBorder="1" applyAlignment="1">
      <alignment horizontal="left" vertical="center"/>
    </xf>
    <xf numFmtId="0" fontId="41" fillId="0" borderId="65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42" fillId="0" borderId="64" xfId="2" applyFont="1" applyBorder="1" applyAlignment="1">
      <alignment horizontal="left" vertical="center"/>
    </xf>
    <xf numFmtId="0" fontId="42" fillId="0" borderId="13" xfId="2" applyFont="1" applyBorder="1" applyAlignment="1">
      <alignment horizontal="left" vertical="center"/>
    </xf>
    <xf numFmtId="0" fontId="42" fillId="0" borderId="11" xfId="2" applyFont="1" applyBorder="1" applyAlignment="1">
      <alignment horizontal="left" vertical="center"/>
    </xf>
    <xf numFmtId="0" fontId="42" fillId="0" borderId="12" xfId="2" applyFont="1" applyBorder="1" applyAlignment="1">
      <alignment horizontal="left" vertical="center"/>
    </xf>
    <xf numFmtId="0" fontId="41" fillId="0" borderId="13" xfId="2" applyFont="1" applyBorder="1" applyAlignment="1"/>
    <xf numFmtId="0" fontId="42" fillId="0" borderId="11" xfId="2" applyFont="1" applyBorder="1" applyAlignment="1"/>
    <xf numFmtId="0" fontId="40" fillId="0" borderId="63" xfId="2" applyFont="1" applyBorder="1" applyAlignment="1">
      <alignment horizontal="center" vertical="center"/>
    </xf>
    <xf numFmtId="178" fontId="43" fillId="0" borderId="66" xfId="2" applyNumberFormat="1" applyFont="1" applyBorder="1" applyAlignment="1">
      <alignment horizontal="right" vertical="center"/>
    </xf>
    <xf numFmtId="0" fontId="44" fillId="0" borderId="0" xfId="2" applyFont="1" applyBorder="1" applyAlignment="1">
      <alignment vertical="center" wrapText="1"/>
    </xf>
    <xf numFmtId="0" fontId="33" fillId="0" borderId="67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41" fillId="0" borderId="67" xfId="2" applyFont="1" applyBorder="1" applyAlignment="1"/>
    <xf numFmtId="0" fontId="42" fillId="0" borderId="0" xfId="2" applyFont="1" applyBorder="1" applyAlignment="1">
      <alignment horizontal="center"/>
    </xf>
    <xf numFmtId="3" fontId="41" fillId="0" borderId="0" xfId="2" applyNumberFormat="1" applyFont="1" applyBorder="1" applyAlignment="1">
      <alignment horizontal="right" vertical="center"/>
    </xf>
    <xf numFmtId="0" fontId="42" fillId="0" borderId="0" xfId="2" applyFont="1" applyBorder="1" applyAlignment="1"/>
    <xf numFmtId="0" fontId="42" fillId="0" borderId="0" xfId="2" applyNumberFormat="1" applyFont="1" applyBorder="1" applyAlignment="1">
      <alignment horizontal="center" vertical="center"/>
    </xf>
    <xf numFmtId="0" fontId="41" fillId="0" borderId="68" xfId="2" applyFont="1" applyBorder="1" applyAlignment="1">
      <alignment vertical="center"/>
    </xf>
    <xf numFmtId="0" fontId="41" fillId="0" borderId="68" xfId="2" applyFont="1" applyBorder="1" applyAlignment="1"/>
    <xf numFmtId="0" fontId="41" fillId="0" borderId="0" xfId="2" applyFont="1" applyBorder="1" applyAlignment="1">
      <alignment horizontal="center"/>
    </xf>
    <xf numFmtId="0" fontId="40" fillId="0" borderId="14" xfId="2" applyFont="1" applyFill="1" applyBorder="1" applyAlignment="1">
      <alignment horizontal="center" vertical="center"/>
    </xf>
    <xf numFmtId="0" fontId="40" fillId="0" borderId="16" xfId="2" applyFont="1" applyFill="1" applyBorder="1" applyAlignment="1">
      <alignment horizontal="center" vertical="center"/>
    </xf>
    <xf numFmtId="0" fontId="42" fillId="0" borderId="14" xfId="2" applyFont="1" applyBorder="1" applyAlignment="1"/>
    <xf numFmtId="180" fontId="41" fillId="0" borderId="0" xfId="2" applyNumberFormat="1" applyFont="1" applyBorder="1" applyAlignment="1">
      <alignment horizontal="right" vertical="center"/>
    </xf>
    <xf numFmtId="0" fontId="40" fillId="0" borderId="0" xfId="2" applyFont="1" applyFill="1" applyBorder="1" applyAlignment="1">
      <alignment horizontal="center"/>
    </xf>
    <xf numFmtId="0" fontId="40" fillId="0" borderId="1" xfId="2" applyFont="1" applyFill="1" applyBorder="1" applyAlignment="1">
      <alignment horizontal="center" vertical="center"/>
    </xf>
    <xf numFmtId="0" fontId="42" fillId="0" borderId="0" xfId="2" applyFont="1" applyBorder="1" applyAlignment="1">
      <alignment vertical="center"/>
    </xf>
    <xf numFmtId="0" fontId="41" fillId="0" borderId="14" xfId="2" applyFont="1" applyBorder="1" applyAlignment="1">
      <alignment horizontal="left" vertical="center"/>
    </xf>
    <xf numFmtId="0" fontId="41" fillId="0" borderId="68" xfId="2" applyFont="1" applyBorder="1" applyAlignment="1">
      <alignment horizontal="left" vertical="center"/>
    </xf>
    <xf numFmtId="0" fontId="41" fillId="0" borderId="1" xfId="2" applyFont="1" applyBorder="1" applyAlignment="1">
      <alignment horizontal="left" vertical="center"/>
    </xf>
    <xf numFmtId="0" fontId="41" fillId="0" borderId="16" xfId="2" applyFont="1" applyBorder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42" fillId="0" borderId="68" xfId="2" applyFont="1" applyBorder="1" applyAlignment="1">
      <alignment horizontal="left" vertical="center"/>
    </xf>
    <xf numFmtId="0" fontId="42" fillId="0" borderId="16" xfId="2" applyFont="1" applyBorder="1" applyAlignment="1">
      <alignment horizontal="left" vertical="center"/>
    </xf>
    <xf numFmtId="0" fontId="42" fillId="0" borderId="14" xfId="2" applyFont="1" applyBorder="1" applyAlignment="1">
      <alignment horizontal="left" vertical="center"/>
    </xf>
    <xf numFmtId="0" fontId="42" fillId="0" borderId="0" xfId="2" applyFont="1" applyBorder="1" applyAlignment="1">
      <alignment horizontal="left" vertical="center"/>
    </xf>
    <xf numFmtId="0" fontId="41" fillId="0" borderId="16" xfId="2" applyFont="1" applyBorder="1" applyAlignment="1"/>
    <xf numFmtId="181" fontId="42" fillId="0" borderId="0" xfId="1" applyNumberFormat="1" applyFont="1" applyFill="1" applyBorder="1" applyAlignment="1">
      <alignment horizontal="right" vertical="center"/>
    </xf>
    <xf numFmtId="0" fontId="42" fillId="0" borderId="16" xfId="2" applyFont="1" applyBorder="1" applyAlignment="1">
      <alignment horizontal="left" vertical="top"/>
    </xf>
    <xf numFmtId="0" fontId="40" fillId="0" borderId="37" xfId="2" applyFont="1" applyFill="1" applyBorder="1" applyAlignment="1">
      <alignment horizontal="center" vertical="center"/>
    </xf>
    <xf numFmtId="0" fontId="40" fillId="0" borderId="14" xfId="2" applyFont="1" applyFill="1" applyBorder="1" applyAlignment="1">
      <alignment horizontal="left" vertical="center"/>
    </xf>
    <xf numFmtId="0" fontId="40" fillId="0" borderId="0" xfId="2" applyFont="1" applyFill="1" applyBorder="1" applyAlignment="1">
      <alignment horizontal="left" vertical="center"/>
    </xf>
    <xf numFmtId="0" fontId="40" fillId="0" borderId="16" xfId="2" applyFont="1" applyFill="1" applyBorder="1" applyAlignment="1">
      <alignment horizontal="left" vertical="center"/>
    </xf>
    <xf numFmtId="0" fontId="40" fillId="0" borderId="0" xfId="2" applyFont="1" applyFill="1" applyBorder="1" applyAlignment="1"/>
    <xf numFmtId="0" fontId="40" fillId="0" borderId="1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40" fillId="0" borderId="16" xfId="2" applyFont="1" applyFill="1" applyBorder="1" applyAlignment="1">
      <alignment vertical="center"/>
    </xf>
    <xf numFmtId="0" fontId="40" fillId="0" borderId="0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/>
    </xf>
    <xf numFmtId="0" fontId="42" fillId="0" borderId="14" xfId="2" applyFont="1" applyFill="1" applyBorder="1" applyAlignment="1">
      <alignment horizontal="left"/>
    </xf>
    <xf numFmtId="182" fontId="40" fillId="0" borderId="0" xfId="2" applyNumberFormat="1" applyFont="1" applyFill="1" applyBorder="1" applyAlignment="1">
      <alignment horizontal="right" vertical="center"/>
    </xf>
    <xf numFmtId="0" fontId="40" fillId="0" borderId="16" xfId="2" applyFont="1" applyFill="1" applyBorder="1" applyAlignment="1">
      <alignment vertical="center" wrapText="1"/>
    </xf>
    <xf numFmtId="38" fontId="40" fillId="0" borderId="14" xfId="1" applyFont="1" applyFill="1" applyBorder="1" applyAlignment="1">
      <alignment vertical="center"/>
    </xf>
    <xf numFmtId="38" fontId="40" fillId="0" borderId="0" xfId="1" applyFont="1" applyFill="1" applyBorder="1" applyAlignment="1">
      <alignment vertical="center"/>
    </xf>
    <xf numFmtId="38" fontId="40" fillId="0" borderId="16" xfId="1" applyFont="1" applyFill="1" applyBorder="1" applyAlignment="1">
      <alignment vertical="center"/>
    </xf>
    <xf numFmtId="0" fontId="40" fillId="0" borderId="0" xfId="2" applyFont="1" applyFill="1" applyBorder="1" applyAlignment="1">
      <alignment wrapText="1"/>
    </xf>
    <xf numFmtId="181" fontId="40" fillId="0" borderId="1" xfId="1" applyNumberFormat="1" applyFont="1" applyFill="1" applyBorder="1" applyAlignment="1">
      <alignment vertical="center"/>
    </xf>
    <xf numFmtId="0" fontId="41" fillId="0" borderId="14" xfId="2" applyFont="1" applyBorder="1" applyAlignment="1">
      <alignment horizontal="left" vertical="center" wrapText="1"/>
    </xf>
    <xf numFmtId="0" fontId="41" fillId="0" borderId="0" xfId="2" applyFont="1" applyBorder="1" applyAlignment="1">
      <alignment horizontal="left" vertical="center" wrapText="1"/>
    </xf>
    <xf numFmtId="0" fontId="41" fillId="0" borderId="16" xfId="2" applyFont="1" applyBorder="1" applyAlignment="1">
      <alignment horizontal="left" vertical="center" wrapText="1"/>
    </xf>
    <xf numFmtId="38" fontId="40" fillId="0" borderId="37" xfId="1" applyNumberFormat="1" applyFont="1" applyFill="1" applyBorder="1" applyAlignment="1">
      <alignment vertical="center"/>
    </xf>
    <xf numFmtId="0" fontId="41" fillId="0" borderId="67" xfId="2" applyFont="1" applyBorder="1" applyAlignment="1">
      <alignment horizontal="center"/>
    </xf>
    <xf numFmtId="3" fontId="41" fillId="0" borderId="0" xfId="2" applyNumberFormat="1" applyFont="1" applyBorder="1" applyAlignment="1">
      <alignment horizontal="center" vertical="center"/>
    </xf>
    <xf numFmtId="181" fontId="41" fillId="0" borderId="68" xfId="1" applyNumberFormat="1" applyFont="1" applyFill="1" applyBorder="1" applyAlignment="1">
      <alignment horizontal="right" vertical="center"/>
    </xf>
    <xf numFmtId="181" fontId="41" fillId="0" borderId="68" xfId="1" applyNumberFormat="1" applyFont="1" applyFill="1" applyBorder="1">
      <alignment vertical="center"/>
    </xf>
    <xf numFmtId="181" fontId="41" fillId="0" borderId="0" xfId="1" applyNumberFormat="1" applyFont="1" applyFill="1" applyBorder="1">
      <alignment vertical="center"/>
    </xf>
    <xf numFmtId="40" fontId="40" fillId="0" borderId="14" xfId="1" applyNumberFormat="1" applyFont="1" applyFill="1" applyBorder="1">
      <alignment vertical="center"/>
    </xf>
    <xf numFmtId="40" fontId="40" fillId="0" borderId="0" xfId="1" applyNumberFormat="1" applyFont="1" applyFill="1" applyBorder="1">
      <alignment vertical="center"/>
    </xf>
    <xf numFmtId="40" fontId="40" fillId="0" borderId="16" xfId="1" applyNumberFormat="1" applyFont="1" applyFill="1" applyBorder="1">
      <alignment vertical="center"/>
    </xf>
    <xf numFmtId="181" fontId="42" fillId="0" borderId="0" xfId="1" applyNumberFormat="1" applyFont="1" applyFill="1" applyBorder="1" applyAlignment="1">
      <alignment horizontal="right"/>
    </xf>
    <xf numFmtId="38" fontId="40" fillId="0" borderId="0" xfId="1" applyFont="1" applyFill="1" applyBorder="1" applyAlignment="1">
      <alignment wrapText="1"/>
    </xf>
    <xf numFmtId="38" fontId="40" fillId="0" borderId="14" xfId="1" applyFont="1" applyFill="1" applyBorder="1" applyAlignment="1">
      <alignment vertical="center" wrapText="1"/>
    </xf>
    <xf numFmtId="38" fontId="40" fillId="0" borderId="0" xfId="1" applyFont="1" applyFill="1" applyBorder="1" applyAlignment="1">
      <alignment vertical="center" wrapText="1"/>
    </xf>
    <xf numFmtId="38" fontId="40" fillId="0" borderId="16" xfId="1" applyFont="1" applyFill="1" applyBorder="1" applyAlignment="1">
      <alignment vertical="center" wrapText="1"/>
    </xf>
    <xf numFmtId="38" fontId="40" fillId="0" borderId="14" xfId="1" applyFont="1" applyFill="1" applyBorder="1" applyAlignment="1">
      <alignment wrapText="1"/>
    </xf>
    <xf numFmtId="38" fontId="41" fillId="0" borderId="67" xfId="1" applyNumberFormat="1" applyFont="1" applyFill="1" applyBorder="1" applyAlignment="1"/>
    <xf numFmtId="38" fontId="41" fillId="0" borderId="68" xfId="1" applyNumberFormat="1" applyFont="1" applyFill="1" applyBorder="1" applyAlignment="1">
      <alignment vertical="center"/>
    </xf>
    <xf numFmtId="38" fontId="41" fillId="0" borderId="0" xfId="1" applyNumberFormat="1" applyFont="1" applyFill="1" applyBorder="1" applyAlignment="1">
      <alignment horizontal="center" vertical="center"/>
    </xf>
    <xf numFmtId="38" fontId="41" fillId="0" borderId="68" xfId="1" applyNumberFormat="1" applyFont="1" applyFill="1" applyBorder="1" applyAlignment="1"/>
    <xf numFmtId="38" fontId="41" fillId="0" borderId="0" xfId="1" applyNumberFormat="1" applyFont="1" applyFill="1" applyBorder="1" applyAlignment="1">
      <alignment horizontal="center"/>
    </xf>
    <xf numFmtId="38" fontId="41" fillId="0" borderId="0" xfId="1" applyNumberFormat="1" applyFont="1" applyFill="1" applyBorder="1" applyAlignment="1">
      <alignment vertical="center"/>
    </xf>
    <xf numFmtId="38" fontId="40" fillId="0" borderId="14" xfId="1" applyNumberFormat="1" applyFont="1" applyFill="1" applyBorder="1">
      <alignment vertical="center"/>
    </xf>
    <xf numFmtId="38" fontId="40" fillId="0" borderId="16" xfId="1" applyNumberFormat="1" applyFont="1" applyFill="1" applyBorder="1">
      <alignment vertical="center"/>
    </xf>
    <xf numFmtId="38" fontId="42" fillId="0" borderId="14" xfId="1" applyNumberFormat="1" applyFont="1" applyFill="1" applyBorder="1" applyAlignment="1"/>
    <xf numFmtId="38" fontId="41" fillId="0" borderId="0" xfId="1" applyFont="1" applyFill="1" applyBorder="1" applyAlignment="1">
      <alignment vertical="center" wrapText="1"/>
    </xf>
    <xf numFmtId="38" fontId="42" fillId="0" borderId="0" xfId="1" applyFont="1" applyFill="1" applyBorder="1" applyAlignment="1">
      <alignment wrapText="1"/>
    </xf>
    <xf numFmtId="183" fontId="40" fillId="0" borderId="0" xfId="1" applyNumberFormat="1" applyFont="1" applyFill="1" applyBorder="1" applyAlignment="1"/>
    <xf numFmtId="0" fontId="45" fillId="0" borderId="0" xfId="2" applyFont="1" applyAlignment="1">
      <alignment vertical="center" wrapText="1"/>
    </xf>
    <xf numFmtId="178" fontId="43" fillId="0" borderId="69" xfId="2" applyNumberFormat="1" applyFont="1" applyBorder="1" applyAlignment="1">
      <alignment horizontal="right" vertical="center"/>
    </xf>
    <xf numFmtId="0" fontId="46" fillId="0" borderId="0" xfId="2" applyFont="1" applyBorder="1" applyAlignment="1">
      <alignment vertical="center" wrapText="1"/>
    </xf>
    <xf numFmtId="3" fontId="41" fillId="0" borderId="0" xfId="2" applyNumberFormat="1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/>
    </xf>
    <xf numFmtId="184" fontId="41" fillId="0" borderId="0" xfId="2" applyNumberFormat="1" applyFont="1" applyBorder="1" applyAlignment="1">
      <alignment horizontal="right"/>
    </xf>
    <xf numFmtId="0" fontId="41" fillId="0" borderId="0" xfId="2" applyFont="1" applyBorder="1" applyAlignment="1"/>
    <xf numFmtId="38" fontId="40" fillId="0" borderId="14" xfId="1" applyFont="1" applyFill="1" applyBorder="1" applyAlignment="1"/>
    <xf numFmtId="38" fontId="40" fillId="0" borderId="16" xfId="1" applyFont="1" applyFill="1" applyBorder="1" applyAlignment="1"/>
    <xf numFmtId="38" fontId="41" fillId="0" borderId="0" xfId="1" applyFont="1" applyFill="1" applyBorder="1" applyAlignment="1">
      <alignment wrapText="1"/>
    </xf>
    <xf numFmtId="38" fontId="40" fillId="0" borderId="1" xfId="1" applyNumberFormat="1" applyFont="1" applyFill="1" applyBorder="1" applyAlignment="1">
      <alignment vertical="center"/>
    </xf>
    <xf numFmtId="0" fontId="45" fillId="0" borderId="0" xfId="2" applyFont="1" applyAlignment="1">
      <alignment horizontal="left" vertical="center"/>
    </xf>
    <xf numFmtId="0" fontId="39" fillId="0" borderId="0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20" fontId="41" fillId="0" borderId="0" xfId="2" applyNumberFormat="1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184" fontId="41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right" vertical="top"/>
    </xf>
    <xf numFmtId="0" fontId="48" fillId="0" borderId="0" xfId="2" applyFont="1" applyBorder="1" applyAlignment="1">
      <alignment horizontal="right"/>
    </xf>
    <xf numFmtId="38" fontId="40" fillId="0" borderId="0" xfId="1" applyFont="1" applyFill="1" applyBorder="1" applyAlignment="1"/>
    <xf numFmtId="0" fontId="30" fillId="0" borderId="14" xfId="2" applyFont="1" applyBorder="1" applyAlignment="1">
      <alignment horizontal="center" vertical="center"/>
    </xf>
    <xf numFmtId="182" fontId="41" fillId="0" borderId="0" xfId="2" applyNumberFormat="1" applyFont="1" applyFill="1" applyBorder="1" applyAlignment="1">
      <alignment vertical="center"/>
    </xf>
    <xf numFmtId="0" fontId="40" fillId="0" borderId="14" xfId="2" applyFont="1" applyFill="1" applyBorder="1" applyAlignment="1">
      <alignment horizontal="center"/>
    </xf>
    <xf numFmtId="0" fontId="49" fillId="0" borderId="67" xfId="2" applyFont="1" applyBorder="1" applyAlignment="1">
      <alignment vertical="center" wrapText="1"/>
    </xf>
    <xf numFmtId="0" fontId="49" fillId="0" borderId="0" xfId="2" applyFont="1" applyBorder="1" applyAlignment="1">
      <alignment vertical="center" wrapText="1"/>
    </xf>
    <xf numFmtId="0" fontId="49" fillId="0" borderId="0" xfId="2" applyFont="1" applyBorder="1" applyAlignment="1">
      <alignment vertical="top" wrapText="1"/>
    </xf>
    <xf numFmtId="0" fontId="41" fillId="0" borderId="0" xfId="2" applyFont="1" applyBorder="1" applyAlignment="1">
      <alignment horizontal="right" vertical="center"/>
    </xf>
    <xf numFmtId="0" fontId="41" fillId="0" borderId="68" xfId="2" applyFont="1" applyFill="1" applyBorder="1" applyAlignment="1">
      <alignment horizontal="center" vertical="center"/>
    </xf>
    <xf numFmtId="185" fontId="47" fillId="0" borderId="0" xfId="2" applyNumberFormat="1" applyFont="1" applyBorder="1" applyAlignment="1">
      <alignment vertical="top"/>
    </xf>
    <xf numFmtId="0" fontId="41" fillId="0" borderId="0" xfId="2" applyFont="1" applyBorder="1" applyAlignment="1">
      <alignment horizontal="left"/>
    </xf>
    <xf numFmtId="185" fontId="48" fillId="0" borderId="0" xfId="2" applyNumberFormat="1" applyFont="1" applyBorder="1" applyAlignment="1"/>
    <xf numFmtId="0" fontId="40" fillId="0" borderId="16" xfId="2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 vertical="center"/>
    </xf>
    <xf numFmtId="3" fontId="41" fillId="0" borderId="14" xfId="2" applyNumberFormat="1" applyFont="1" applyBorder="1" applyAlignment="1">
      <alignment horizontal="right" vertical="center"/>
    </xf>
    <xf numFmtId="3" fontId="41" fillId="0" borderId="68" xfId="2" applyNumberFormat="1" applyFont="1" applyBorder="1" applyAlignment="1">
      <alignment horizontal="right" vertical="center"/>
    </xf>
    <xf numFmtId="3" fontId="41" fillId="0" borderId="1" xfId="2" applyNumberFormat="1" applyFont="1" applyBorder="1" applyAlignment="1">
      <alignment horizontal="right" vertical="center"/>
    </xf>
    <xf numFmtId="3" fontId="41" fillId="0" borderId="16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/>
    </xf>
    <xf numFmtId="186" fontId="41" fillId="0" borderId="0" xfId="2" applyNumberFormat="1" applyFont="1" applyBorder="1" applyAlignment="1">
      <alignment horizontal="right" vertical="center"/>
    </xf>
    <xf numFmtId="0" fontId="47" fillId="0" borderId="0" xfId="2" applyNumberFormat="1" applyFont="1" applyBorder="1" applyAlignment="1">
      <alignment vertical="top"/>
    </xf>
    <xf numFmtId="38" fontId="47" fillId="0" borderId="0" xfId="1" applyNumberFormat="1" applyFont="1" applyFill="1" applyBorder="1" applyAlignment="1"/>
    <xf numFmtId="187" fontId="41" fillId="0" borderId="0" xfId="2" applyNumberFormat="1" applyFont="1" applyFill="1" applyBorder="1" applyAlignment="1">
      <alignment horizontal="center" vertical="center"/>
    </xf>
    <xf numFmtId="188" fontId="40" fillId="0" borderId="0" xfId="2" applyNumberFormat="1" applyFont="1" applyFill="1" applyBorder="1" applyAlignment="1">
      <alignment vertical="center"/>
    </xf>
    <xf numFmtId="185" fontId="40" fillId="0" borderId="0" xfId="2" applyNumberFormat="1" applyFont="1" applyFill="1" applyBorder="1" applyAlignment="1">
      <alignment horizontal="center" vertical="center"/>
    </xf>
    <xf numFmtId="0" fontId="47" fillId="0" borderId="0" xfId="2" applyFont="1" applyBorder="1" applyAlignment="1">
      <alignment horizontal="left" vertical="top"/>
    </xf>
    <xf numFmtId="0" fontId="48" fillId="0" borderId="0" xfId="2" applyFont="1" applyBorder="1" applyAlignment="1">
      <alignment horizontal="left"/>
    </xf>
    <xf numFmtId="0" fontId="41" fillId="0" borderId="14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/>
    </xf>
    <xf numFmtId="0" fontId="41" fillId="0" borderId="16" xfId="2" applyFont="1" applyBorder="1" applyAlignment="1">
      <alignment horizontal="center" vertical="center"/>
    </xf>
    <xf numFmtId="182" fontId="41" fillId="0" borderId="68" xfId="2" applyNumberFormat="1" applyFont="1" applyFill="1" applyBorder="1" applyAlignment="1">
      <alignment vertical="center"/>
    </xf>
    <xf numFmtId="38" fontId="47" fillId="0" borderId="0" xfId="1" applyNumberFormat="1" applyFont="1" applyFill="1" applyBorder="1" applyAlignment="1">
      <alignment vertical="top"/>
    </xf>
    <xf numFmtId="185" fontId="41" fillId="0" borderId="0" xfId="2" applyNumberFormat="1" applyFont="1" applyBorder="1" applyAlignment="1">
      <alignment horizontal="right" vertical="center"/>
    </xf>
    <xf numFmtId="180" fontId="41" fillId="0" borderId="0" xfId="2" applyNumberFormat="1" applyFont="1" applyBorder="1" applyAlignment="1">
      <alignment horizontal="right"/>
    </xf>
    <xf numFmtId="0" fontId="7" fillId="0" borderId="1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41" fillId="0" borderId="68" xfId="2" applyFont="1" applyBorder="1" applyAlignment="1">
      <alignment horizontal="right" vertical="center"/>
    </xf>
    <xf numFmtId="0" fontId="41" fillId="0" borderId="1" xfId="2" applyFont="1" applyBorder="1" applyAlignment="1">
      <alignment horizontal="right" vertical="center"/>
    </xf>
    <xf numFmtId="180" fontId="41" fillId="0" borderId="68" xfId="2" applyNumberFormat="1" applyFont="1" applyBorder="1" applyAlignment="1">
      <alignment horizontal="right" vertical="center"/>
    </xf>
    <xf numFmtId="180" fontId="41" fillId="0" borderId="16" xfId="2" applyNumberFormat="1" applyFont="1" applyBorder="1" applyAlignment="1">
      <alignment horizontal="right" vertical="center"/>
    </xf>
    <xf numFmtId="180" fontId="40" fillId="0" borderId="0" xfId="2" applyNumberFormat="1" applyFont="1" applyBorder="1" applyAlignment="1">
      <alignment vertical="center"/>
    </xf>
    <xf numFmtId="189" fontId="41" fillId="0" borderId="0" xfId="2" applyNumberFormat="1" applyFont="1" applyBorder="1" applyAlignment="1">
      <alignment vertical="center"/>
    </xf>
    <xf numFmtId="38" fontId="40" fillId="0" borderId="1" xfId="1" applyFont="1" applyBorder="1" applyAlignment="1">
      <alignment horizontal="center" vertical="center"/>
    </xf>
    <xf numFmtId="180" fontId="40" fillId="0" borderId="0" xfId="2" applyNumberFormat="1" applyFont="1" applyBorder="1" applyAlignment="1"/>
    <xf numFmtId="38" fontId="40" fillId="0" borderId="16" xfId="1" applyFont="1" applyBorder="1" applyAlignment="1">
      <alignment horizontal="center" vertical="center"/>
    </xf>
    <xf numFmtId="38" fontId="40" fillId="0" borderId="0" xfId="1" applyFont="1" applyBorder="1" applyAlignment="1">
      <alignment horizontal="center" vertical="center"/>
    </xf>
    <xf numFmtId="38" fontId="40" fillId="0" borderId="14" xfId="1" applyFont="1" applyBorder="1" applyAlignment="1">
      <alignment horizontal="center" vertical="center"/>
    </xf>
    <xf numFmtId="180" fontId="41" fillId="0" borderId="68" xfId="2" applyNumberFormat="1" applyFont="1" applyBorder="1" applyAlignment="1">
      <alignment vertical="center"/>
    </xf>
    <xf numFmtId="180" fontId="40" fillId="0" borderId="0" xfId="2" applyNumberFormat="1" applyFont="1" applyBorder="1" applyAlignment="1">
      <alignment horizontal="right" vertical="center"/>
    </xf>
    <xf numFmtId="38" fontId="42" fillId="0" borderId="0" xfId="1" applyNumberFormat="1" applyFont="1" applyFill="1" applyBorder="1" applyAlignment="1">
      <alignment vertical="center"/>
    </xf>
    <xf numFmtId="0" fontId="50" fillId="0" borderId="0" xfId="2" applyFont="1" applyBorder="1" applyAlignment="1">
      <alignment horizontal="center"/>
    </xf>
    <xf numFmtId="49" fontId="41" fillId="0" borderId="0" xfId="2" applyNumberFormat="1" applyFont="1" applyBorder="1" applyAlignment="1">
      <alignment horizontal="center" vertical="center"/>
    </xf>
    <xf numFmtId="180" fontId="41" fillId="0" borderId="0" xfId="2" applyNumberFormat="1" applyFont="1" applyBorder="1" applyAlignment="1">
      <alignment vertical="center"/>
    </xf>
    <xf numFmtId="0" fontId="42" fillId="0" borderId="0" xfId="2" applyFont="1" applyBorder="1" applyAlignment="1">
      <alignment horizontal="left"/>
    </xf>
    <xf numFmtId="0" fontId="41" fillId="0" borderId="14" xfId="2" applyFont="1" applyBorder="1" applyAlignment="1"/>
    <xf numFmtId="0" fontId="41" fillId="0" borderId="1" xfId="2" applyFont="1" applyBorder="1" applyAlignment="1"/>
    <xf numFmtId="0" fontId="40" fillId="0" borderId="68" xfId="2" applyFont="1" applyBorder="1" applyAlignment="1">
      <alignment horizontal="center" vertical="center"/>
    </xf>
    <xf numFmtId="189" fontId="51" fillId="0" borderId="0" xfId="2" applyNumberFormat="1" applyFont="1" applyBorder="1" applyAlignment="1">
      <alignment horizontal="right" vertical="center"/>
    </xf>
    <xf numFmtId="180" fontId="51" fillId="0" borderId="0" xfId="2" applyNumberFormat="1" applyFont="1" applyBorder="1" applyAlignment="1">
      <alignment horizontal="right" vertical="center"/>
    </xf>
    <xf numFmtId="20" fontId="41" fillId="0" borderId="68" xfId="2" applyNumberFormat="1" applyFont="1" applyBorder="1" applyAlignment="1">
      <alignment vertical="center"/>
    </xf>
    <xf numFmtId="189" fontId="52" fillId="0" borderId="0" xfId="2" applyNumberFormat="1" applyFont="1" applyBorder="1" applyAlignment="1">
      <alignment horizontal="right" vertical="center"/>
    </xf>
    <xf numFmtId="0" fontId="40" fillId="0" borderId="68" xfId="2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 vertical="center"/>
    </xf>
    <xf numFmtId="180" fontId="41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53" fillId="0" borderId="37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right" vertical="center"/>
    </xf>
    <xf numFmtId="0" fontId="47" fillId="0" borderId="0" xfId="2" applyFont="1" applyBorder="1" applyAlignment="1">
      <alignment horizontal="center"/>
    </xf>
    <xf numFmtId="0" fontId="54" fillId="0" borderId="0" xfId="2" applyFont="1" applyBorder="1" applyAlignment="1">
      <alignment horizontal="right" vertical="center"/>
    </xf>
    <xf numFmtId="180" fontId="54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 vertical="center"/>
    </xf>
    <xf numFmtId="0" fontId="33" fillId="0" borderId="70" xfId="2" applyFont="1" applyBorder="1" applyAlignment="1">
      <alignment horizontal="center" vertical="center"/>
    </xf>
    <xf numFmtId="0" fontId="33" fillId="0" borderId="71" xfId="2" applyFont="1" applyBorder="1" applyAlignment="1">
      <alignment horizontal="center" vertical="center"/>
    </xf>
    <xf numFmtId="0" fontId="41" fillId="0" borderId="70" xfId="2" applyFont="1" applyBorder="1" applyAlignment="1"/>
    <xf numFmtId="0" fontId="41" fillId="0" borderId="72" xfId="2" applyFont="1" applyBorder="1" applyAlignment="1"/>
    <xf numFmtId="0" fontId="47" fillId="0" borderId="72" xfId="2" applyFont="1" applyBorder="1" applyAlignment="1">
      <alignment horizontal="center"/>
    </xf>
    <xf numFmtId="182" fontId="54" fillId="0" borderId="72" xfId="2" applyNumberFormat="1" applyFont="1" applyBorder="1" applyAlignment="1">
      <alignment horizontal="left" vertical="center"/>
    </xf>
    <xf numFmtId="182" fontId="48" fillId="0" borderId="72" xfId="2" applyNumberFormat="1" applyFont="1" applyBorder="1" applyAlignment="1">
      <alignment vertical="center"/>
    </xf>
    <xf numFmtId="0" fontId="30" fillId="0" borderId="72" xfId="2" applyFont="1" applyBorder="1" applyAlignment="1">
      <alignment horizontal="center" vertical="center"/>
    </xf>
    <xf numFmtId="0" fontId="42" fillId="0" borderId="72" xfId="2" applyNumberFormat="1" applyFont="1" applyBorder="1" applyAlignment="1">
      <alignment vertical="top"/>
    </xf>
    <xf numFmtId="182" fontId="41" fillId="0" borderId="73" xfId="2" applyNumberFormat="1" applyFont="1" applyBorder="1" applyAlignment="1">
      <alignment vertical="center"/>
    </xf>
    <xf numFmtId="0" fontId="42" fillId="0" borderId="72" xfId="2" applyFont="1" applyBorder="1" applyAlignment="1"/>
    <xf numFmtId="0" fontId="40" fillId="0" borderId="72" xfId="2" applyFont="1" applyFill="1" applyBorder="1" applyAlignment="1">
      <alignment horizontal="center" vertical="center"/>
    </xf>
    <xf numFmtId="0" fontId="41" fillId="0" borderId="73" xfId="2" applyFont="1" applyBorder="1" applyAlignment="1">
      <alignment vertical="center"/>
    </xf>
    <xf numFmtId="0" fontId="41" fillId="0" borderId="72" xfId="2" applyFont="1" applyBorder="1" applyAlignment="1">
      <alignment horizontal="center" vertical="center"/>
    </xf>
    <xf numFmtId="182" fontId="42" fillId="0" borderId="72" xfId="2" applyNumberFormat="1" applyFont="1" applyBorder="1" applyAlignment="1">
      <alignment vertical="center"/>
    </xf>
    <xf numFmtId="0" fontId="40" fillId="0" borderId="74" xfId="2" applyFont="1" applyBorder="1" applyAlignment="1">
      <alignment horizontal="center" vertical="center"/>
    </xf>
    <xf numFmtId="0" fontId="40" fillId="0" borderId="75" xfId="2" applyFont="1" applyBorder="1" applyAlignment="1">
      <alignment horizontal="center" vertical="center"/>
    </xf>
    <xf numFmtId="0" fontId="42" fillId="0" borderId="72" xfId="2" applyFont="1" applyBorder="1" applyAlignment="1">
      <alignment horizontal="left" vertical="center"/>
    </xf>
    <xf numFmtId="0" fontId="41" fillId="0" borderId="72" xfId="2" applyFont="1" applyBorder="1" applyAlignment="1">
      <alignment horizontal="left" vertical="center"/>
    </xf>
    <xf numFmtId="0" fontId="40" fillId="0" borderId="76" xfId="2" applyFont="1" applyBorder="1" applyAlignment="1">
      <alignment horizontal="center" vertical="center"/>
    </xf>
    <xf numFmtId="0" fontId="40" fillId="0" borderId="72" xfId="2" applyFont="1" applyBorder="1" applyAlignment="1">
      <alignment horizontal="center"/>
    </xf>
    <xf numFmtId="0" fontId="41" fillId="0" borderId="74" xfId="2" applyFont="1" applyBorder="1" applyAlignment="1"/>
    <xf numFmtId="0" fontId="41" fillId="0" borderId="76" xfId="2" applyFont="1" applyBorder="1" applyAlignment="1"/>
    <xf numFmtId="0" fontId="42" fillId="0" borderId="73" xfId="2" applyFont="1" applyBorder="1" applyAlignment="1">
      <alignment horizontal="left" vertical="center"/>
    </xf>
    <xf numFmtId="0" fontId="42" fillId="0" borderId="76" xfId="2" applyFont="1" applyBorder="1" applyAlignment="1">
      <alignment horizontal="left" vertical="center"/>
    </xf>
    <xf numFmtId="0" fontId="42" fillId="0" borderId="75" xfId="2" applyFont="1" applyBorder="1" applyAlignment="1">
      <alignment horizontal="left" vertical="center"/>
    </xf>
    <xf numFmtId="0" fontId="41" fillId="0" borderId="74" xfId="2" applyFont="1" applyBorder="1" applyAlignment="1">
      <alignment horizontal="left" vertical="center" wrapText="1"/>
    </xf>
    <xf numFmtId="0" fontId="41" fillId="0" borderId="72" xfId="2" applyFont="1" applyBorder="1" applyAlignment="1">
      <alignment horizontal="left" vertical="center" wrapText="1"/>
    </xf>
    <xf numFmtId="0" fontId="41" fillId="0" borderId="75" xfId="2" applyFont="1" applyBorder="1" applyAlignment="1">
      <alignment horizontal="left" vertical="center" wrapText="1"/>
    </xf>
    <xf numFmtId="0" fontId="41" fillId="0" borderId="74" xfId="2" applyFont="1" applyBorder="1" applyAlignment="1">
      <alignment horizontal="left" vertical="center"/>
    </xf>
    <xf numFmtId="0" fontId="41" fillId="0" borderId="76" xfId="2" applyFont="1" applyBorder="1" applyAlignment="1">
      <alignment horizontal="left" vertical="center"/>
    </xf>
    <xf numFmtId="0" fontId="41" fillId="0" borderId="73" xfId="2" applyFont="1" applyBorder="1" applyAlignment="1">
      <alignment horizontal="left" vertical="center"/>
    </xf>
    <xf numFmtId="0" fontId="41" fillId="0" borderId="75" xfId="2" applyFont="1" applyBorder="1" applyAlignment="1">
      <alignment horizontal="left" vertical="center"/>
    </xf>
    <xf numFmtId="0" fontId="42" fillId="0" borderId="74" xfId="2" applyFont="1" applyBorder="1" applyAlignment="1">
      <alignment horizontal="left" vertical="center"/>
    </xf>
    <xf numFmtId="0" fontId="41" fillId="0" borderId="75" xfId="2" applyFont="1" applyBorder="1" applyAlignment="1"/>
    <xf numFmtId="0" fontId="40" fillId="0" borderId="74" xfId="2" applyFont="1" applyBorder="1" applyAlignment="1">
      <alignment horizontal="center"/>
    </xf>
    <xf numFmtId="0" fontId="40" fillId="0" borderId="71" xfId="2" applyFont="1" applyBorder="1" applyAlignment="1">
      <alignment horizontal="center" vertical="center"/>
    </xf>
    <xf numFmtId="0" fontId="53" fillId="0" borderId="0" xfId="2" applyFont="1" applyAlignment="1">
      <alignment vertical="center"/>
    </xf>
    <xf numFmtId="190" fontId="55" fillId="0" borderId="0" xfId="3" applyNumberFormat="1" applyFont="1" applyAlignment="1">
      <alignment horizontal="left" vertical="center"/>
    </xf>
    <xf numFmtId="190" fontId="2" fillId="0" borderId="0" xfId="3" applyNumberFormat="1">
      <alignment vertical="center"/>
    </xf>
    <xf numFmtId="190" fontId="18" fillId="0" borderId="0" xfId="3" applyNumberFormat="1" applyFo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0" xfId="0" applyFont="1" applyBorder="1">
      <alignment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4" xfId="0" applyBorder="1">
      <alignment vertical="center"/>
    </xf>
    <xf numFmtId="0" fontId="29" fillId="0" borderId="0" xfId="0" applyFont="1">
      <alignment vertical="center"/>
    </xf>
  </cellXfs>
  <cellStyles count="5">
    <cellStyle name="桁区切り 2 2" xfId="1"/>
    <cellStyle name="標準" xfId="0" builtinId="0"/>
    <cellStyle name="標準 2 2 2" xfId="2"/>
    <cellStyle name="標準 3" xfId="3"/>
    <cellStyle name="標準_デマンド運行シフト（八束）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tabSelected="1" view="pageBreakPreview" zoomScale="85" zoomScaleSheetLayoutView="85" workbookViewId="0">
      <selection activeCell="AY154" sqref="AY154:CC156"/>
    </sheetView>
  </sheetViews>
  <sheetFormatPr defaultRowHeight="18.75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16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55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21</v>
      </c>
      <c r="I8" s="6"/>
      <c r="J8" s="6"/>
      <c r="K8" s="10" t="s">
        <v>10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61</v>
      </c>
      <c r="I9" s="7"/>
      <c r="J9" s="7"/>
      <c r="K9" s="11" t="s">
        <v>10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7</v>
      </c>
      <c r="I10" s="7"/>
      <c r="J10" s="7"/>
      <c r="K10" s="11" t="s">
        <v>10</v>
      </c>
      <c r="L10" s="11"/>
      <c r="M10" s="11"/>
      <c r="N10" s="11"/>
      <c r="O10" s="11"/>
      <c r="P10" s="11"/>
      <c r="Q10" s="11"/>
      <c r="R10" s="11"/>
      <c r="S10" s="13" t="s">
        <v>50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松江市（八雲・忌部）コミュニティバス運行業務委託プロポーザルの参加にあたり、下記の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145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81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82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33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80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41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40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70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4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>
      <selection activeCell="AY154" sqref="AY154:CC156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23</v>
      </c>
      <c r="Q1" s="2"/>
      <c r="R1" s="2"/>
      <c r="S1" s="2"/>
    </row>
    <row r="2" spans="1:19" ht="21" customHeight="1"/>
    <row r="3" spans="1:19" ht="36" customHeight="1">
      <c r="A3" s="14" t="str">
        <v>松江市（八雲・忌部）コミュニティバス運行業務委託「プロポーザル」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63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5</v>
      </c>
    </row>
    <row r="9" spans="1:19" ht="21" customHeight="1"/>
    <row r="10" spans="1:19" ht="21" customHeight="1"/>
    <row r="11" spans="1:19" ht="18" customHeight="1">
      <c r="E11" s="5"/>
      <c r="F11" s="16" t="s">
        <v>49</v>
      </c>
      <c r="G11" s="16"/>
      <c r="H11" s="17"/>
      <c r="I11" s="6" t="s">
        <v>42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56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50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73</v>
      </c>
      <c r="G18" s="16"/>
      <c r="H18" s="17"/>
      <c r="I18" s="6" t="s">
        <v>64</v>
      </c>
      <c r="J18" s="6"/>
      <c r="K18" s="10" t="s">
        <v>10</v>
      </c>
      <c r="L18" s="23"/>
      <c r="M18" s="23"/>
      <c r="N18" s="23"/>
      <c r="O18" s="23"/>
      <c r="P18" s="23"/>
      <c r="Q18" s="23"/>
      <c r="R18" s="23"/>
    </row>
    <row r="19" spans="1:19">
      <c r="I19" s="7" t="s">
        <v>66</v>
      </c>
      <c r="J19" s="7"/>
      <c r="K19" s="11" t="s">
        <v>10</v>
      </c>
      <c r="L19" s="24"/>
      <c r="M19" s="24"/>
      <c r="N19" s="24"/>
      <c r="O19" s="24"/>
      <c r="P19" s="24"/>
      <c r="Q19" s="24"/>
      <c r="R19" s="24"/>
    </row>
    <row r="20" spans="1:19">
      <c r="I20" s="7" t="s">
        <v>71</v>
      </c>
      <c r="J20" s="7"/>
      <c r="K20" s="11" t="s">
        <v>10</v>
      </c>
      <c r="L20" s="24"/>
      <c r="M20" s="24"/>
      <c r="N20" s="24"/>
      <c r="O20" s="24"/>
      <c r="P20" s="24"/>
      <c r="Q20" s="24"/>
      <c r="R20" s="24"/>
    </row>
    <row r="21" spans="1:19">
      <c r="I21" s="7" t="s">
        <v>72</v>
      </c>
      <c r="J21" s="7"/>
      <c r="K21" s="11" t="s">
        <v>10</v>
      </c>
      <c r="L21" s="24"/>
      <c r="M21" s="24"/>
      <c r="N21" s="24"/>
      <c r="O21" s="24"/>
      <c r="P21" s="24"/>
      <c r="Q21" s="24"/>
      <c r="R21" s="24"/>
    </row>
    <row r="22" spans="1:19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松江市（八雲・忌部）コミュニティバス運行業務委託に係るプロポーザルに参加したいの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146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topLeftCell="A180" zoomScale="85" zoomScaleSheetLayoutView="85" workbookViewId="0">
      <selection activeCell="AY154" sqref="AY154:CC156"/>
    </sheetView>
  </sheetViews>
  <sheetFormatPr defaultRowHeight="18.75"/>
  <cols>
    <col min="1" max="15" width="1" style="1" customWidth="1"/>
    <col min="16" max="81" width="1" customWidth="1"/>
  </cols>
  <sheetData>
    <row r="1" spans="1:81" ht="18.75" customHeight="1">
      <c r="BM1" s="2" t="s">
        <v>52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松江市（八雲・忌部）コミュニティバス運行業務委託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5</v>
      </c>
    </row>
    <row r="9" spans="1:81" ht="21" customHeight="1"/>
    <row r="10" spans="1:81" ht="18" customHeight="1">
      <c r="E10" s="5"/>
      <c r="L10" s="37"/>
      <c r="AA10" s="17" t="s">
        <v>49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42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10</v>
      </c>
      <c r="AA12" s="5"/>
      <c r="AM12" s="42" t="s">
        <v>56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10</v>
      </c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50</v>
      </c>
      <c r="BZ14" s="26"/>
      <c r="CA14" s="26"/>
      <c r="CB14" s="26"/>
    </row>
    <row r="15" spans="1:81" ht="21" customHeight="1"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58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83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62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84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62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37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69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62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60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85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62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44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3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62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4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927"/>
  <sheetViews>
    <sheetView showGridLines="0" view="pageBreakPreview" zoomScaleNormal="150" zoomScaleSheetLayoutView="100" workbookViewId="0">
      <selection activeCell="A3" sqref="A3"/>
    </sheetView>
  </sheetViews>
  <sheetFormatPr defaultColWidth="14.42578125" defaultRowHeight="15"/>
  <cols>
    <col min="1" max="1" width="3.140625" style="54" customWidth="1"/>
    <col min="2" max="2" width="12.42578125" style="54" customWidth="1"/>
    <col min="3" max="87" width="1.85546875" style="54" customWidth="1"/>
    <col min="88" max="16384" width="14.42578125" style="54"/>
  </cols>
  <sheetData>
    <row r="1" spans="1:81" ht="30" customHeight="1">
      <c r="A1" s="55" t="s">
        <v>150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90"/>
      <c r="Q1" s="90"/>
      <c r="R1" s="90"/>
      <c r="S1" s="90"/>
      <c r="T1" s="90"/>
      <c r="U1" s="90"/>
      <c r="V1" s="90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90"/>
      <c r="BI1" s="90"/>
      <c r="BJ1" s="90"/>
      <c r="BK1" s="90"/>
      <c r="BL1" s="90"/>
      <c r="BM1" s="90"/>
      <c r="BN1" s="2" t="s">
        <v>143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24">
      <c r="A2" s="56"/>
      <c r="B2" s="63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91"/>
      <c r="Q2" s="91"/>
      <c r="R2" s="91"/>
      <c r="S2" s="91"/>
      <c r="T2" s="91"/>
      <c r="U2" s="91"/>
      <c r="V2" s="91"/>
      <c r="W2" s="61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109"/>
      <c r="BD2" s="103"/>
      <c r="BE2" s="103"/>
      <c r="BF2" s="27"/>
      <c r="BG2" s="27"/>
      <c r="BH2" s="27"/>
      <c r="BI2" s="110">
        <f>(COUNTIF($C9:$CB9,"回")/144)</f>
        <v>0</v>
      </c>
      <c r="BJ2" s="112"/>
      <c r="BK2" s="112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121"/>
    </row>
    <row r="3" spans="1:81" ht="24" customHeight="1">
      <c r="A3" s="57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93" t="s">
        <v>59</v>
      </c>
      <c r="V3" s="95"/>
      <c r="W3" s="95"/>
      <c r="X3" s="95"/>
      <c r="Y3" s="95"/>
      <c r="Z3" s="95"/>
      <c r="AA3" s="99"/>
      <c r="AB3" s="64"/>
      <c r="AC3" s="102" t="s">
        <v>27</v>
      </c>
      <c r="AD3" s="103"/>
      <c r="AE3" s="103"/>
      <c r="AF3" s="104"/>
      <c r="AG3" s="103"/>
      <c r="AH3" s="103"/>
      <c r="AI3" s="105" t="s">
        <v>139</v>
      </c>
      <c r="AJ3" s="107"/>
      <c r="AK3" s="103"/>
      <c r="AL3" s="103"/>
      <c r="AM3" s="64" t="s">
        <v>30</v>
      </c>
      <c r="AN3" s="107"/>
      <c r="AO3" s="103"/>
      <c r="AP3" s="103"/>
      <c r="AQ3" s="64" t="s">
        <v>129</v>
      </c>
      <c r="AR3" s="64"/>
      <c r="AS3" s="102" t="s">
        <v>140</v>
      </c>
      <c r="AT3" s="103"/>
      <c r="AU3" s="103"/>
      <c r="AV3" s="108"/>
      <c r="AW3" s="103"/>
      <c r="AX3" s="103"/>
      <c r="AY3" s="105" t="s">
        <v>139</v>
      </c>
      <c r="AZ3" s="105" t="str">
        <v>運行</v>
      </c>
      <c r="BA3" s="103"/>
      <c r="BB3" s="103"/>
      <c r="BC3" s="109"/>
      <c r="BD3" s="103"/>
      <c r="BE3" s="103"/>
      <c r="BF3" s="105" t="s">
        <v>94</v>
      </c>
      <c r="BG3" s="103"/>
      <c r="BH3" s="103"/>
      <c r="BI3" s="111"/>
      <c r="BJ3" s="111"/>
      <c r="BK3" s="111"/>
      <c r="BL3" s="105" t="s">
        <v>141</v>
      </c>
      <c r="BM3" s="103"/>
      <c r="BN3" s="103"/>
      <c r="BO3" s="103"/>
      <c r="BP3" s="103"/>
      <c r="BQ3" s="103"/>
      <c r="BR3" s="109"/>
      <c r="BS3" s="103"/>
      <c r="BT3" s="103"/>
      <c r="BU3" s="27"/>
      <c r="BV3" s="64" t="s">
        <v>142</v>
      </c>
      <c r="BW3" s="64"/>
      <c r="BX3" s="102" t="s">
        <v>99</v>
      </c>
      <c r="BY3" s="103"/>
      <c r="BZ3" s="103"/>
      <c r="CA3" s="109"/>
      <c r="CB3" s="103"/>
      <c r="CC3" s="122"/>
    </row>
    <row r="4" spans="1:81" ht="24" customHeight="1">
      <c r="A4" s="58"/>
      <c r="B4" s="65"/>
      <c r="C4" s="65"/>
      <c r="D4" s="65"/>
      <c r="E4" s="65"/>
      <c r="F4" s="65"/>
      <c r="G4" s="65"/>
      <c r="H4" s="65"/>
      <c r="I4" s="27"/>
      <c r="J4" s="27"/>
      <c r="K4" s="61"/>
      <c r="L4" s="61"/>
      <c r="M4" s="61"/>
      <c r="N4" s="61"/>
      <c r="O4" s="86"/>
      <c r="P4" s="27"/>
      <c r="Q4" s="61"/>
      <c r="R4" s="61"/>
      <c r="S4" s="61"/>
      <c r="T4" s="61"/>
      <c r="U4" s="94" t="s">
        <v>101</v>
      </c>
      <c r="V4" s="96"/>
      <c r="W4" s="96"/>
      <c r="X4" s="96"/>
      <c r="Y4" s="96"/>
      <c r="Z4" s="96"/>
      <c r="AA4" s="100"/>
      <c r="AB4" s="64"/>
      <c r="AC4" s="102" t="s">
        <v>27</v>
      </c>
      <c r="AD4" s="103"/>
      <c r="AE4" s="103"/>
      <c r="AF4" s="104"/>
      <c r="AG4" s="103"/>
      <c r="AH4" s="103"/>
      <c r="AI4" s="105" t="s">
        <v>139</v>
      </c>
      <c r="AJ4" s="107"/>
      <c r="AK4" s="103"/>
      <c r="AL4" s="103"/>
      <c r="AM4" s="64" t="s">
        <v>30</v>
      </c>
      <c r="AN4" s="107"/>
      <c r="AO4" s="103"/>
      <c r="AP4" s="103"/>
      <c r="AQ4" s="64" t="s">
        <v>129</v>
      </c>
      <c r="AR4" s="64"/>
      <c r="AS4" s="102" t="s">
        <v>140</v>
      </c>
      <c r="AT4" s="103"/>
      <c r="AU4" s="103"/>
      <c r="AV4" s="108"/>
      <c r="AW4" s="103"/>
      <c r="AX4" s="103"/>
      <c r="AY4" s="105" t="s">
        <v>139</v>
      </c>
      <c r="AZ4" s="105" t="str">
        <v>運行</v>
      </c>
      <c r="BA4" s="103"/>
      <c r="BB4" s="103"/>
      <c r="BC4" s="109"/>
      <c r="BD4" s="103"/>
      <c r="BE4" s="103"/>
      <c r="BF4" s="105" t="s">
        <v>94</v>
      </c>
      <c r="BG4" s="103"/>
      <c r="BH4" s="103"/>
      <c r="BI4" s="111"/>
      <c r="BJ4" s="111"/>
      <c r="BK4" s="111"/>
      <c r="BL4" s="105" t="s">
        <v>141</v>
      </c>
      <c r="BM4" s="103"/>
      <c r="BN4" s="103"/>
      <c r="BO4" s="103"/>
      <c r="BP4" s="103"/>
      <c r="BQ4" s="103"/>
      <c r="BR4" s="109"/>
      <c r="BS4" s="103"/>
      <c r="BT4" s="103"/>
      <c r="BU4" s="27"/>
      <c r="BV4" s="64" t="s">
        <v>142</v>
      </c>
      <c r="BW4" s="64"/>
      <c r="BX4" s="102" t="s">
        <v>99</v>
      </c>
      <c r="BY4" s="103"/>
      <c r="BZ4" s="103"/>
      <c r="CA4" s="109"/>
      <c r="CB4" s="103"/>
      <c r="CC4" s="122"/>
    </row>
    <row r="5" spans="1:81" ht="24" customHeight="1">
      <c r="A5" s="58"/>
      <c r="B5" s="65"/>
      <c r="C5" s="65"/>
      <c r="D5" s="65"/>
      <c r="E5" s="65"/>
      <c r="F5" s="65"/>
      <c r="G5" s="65"/>
      <c r="H5" s="65"/>
      <c r="I5" s="27"/>
      <c r="J5" s="27"/>
      <c r="K5" s="61"/>
      <c r="L5" s="61"/>
      <c r="M5" s="61"/>
      <c r="N5" s="61"/>
      <c r="O5" s="86"/>
      <c r="P5" s="27"/>
      <c r="Q5" s="61"/>
      <c r="R5" s="61"/>
      <c r="S5" s="61"/>
      <c r="T5" s="61"/>
      <c r="U5" s="93" t="s">
        <v>148</v>
      </c>
      <c r="V5" s="95"/>
      <c r="W5" s="95"/>
      <c r="X5" s="95"/>
      <c r="Y5" s="95"/>
      <c r="Z5" s="95"/>
      <c r="AA5" s="99"/>
      <c r="AB5" s="64"/>
      <c r="AC5" s="102" t="s">
        <v>27</v>
      </c>
      <c r="AD5" s="103"/>
      <c r="AE5" s="103"/>
      <c r="AF5" s="104"/>
      <c r="AG5" s="103"/>
      <c r="AH5" s="103"/>
      <c r="AI5" s="105" t="s">
        <v>139</v>
      </c>
      <c r="AJ5" s="107"/>
      <c r="AK5" s="103"/>
      <c r="AL5" s="103"/>
      <c r="AM5" s="64" t="s">
        <v>30</v>
      </c>
      <c r="AN5" s="107"/>
      <c r="AO5" s="103"/>
      <c r="AP5" s="103"/>
      <c r="AQ5" s="64" t="s">
        <v>129</v>
      </c>
      <c r="AR5" s="64"/>
      <c r="AS5" s="102" t="s">
        <v>140</v>
      </c>
      <c r="AT5" s="103"/>
      <c r="AU5" s="103"/>
      <c r="AV5" s="108"/>
      <c r="AW5" s="103"/>
      <c r="AX5" s="103"/>
      <c r="AY5" s="105" t="s">
        <v>139</v>
      </c>
      <c r="AZ5" s="105" t="str">
        <v>運行</v>
      </c>
      <c r="BA5" s="103"/>
      <c r="BB5" s="103"/>
      <c r="BC5" s="109"/>
      <c r="BD5" s="103"/>
      <c r="BE5" s="103"/>
      <c r="BF5" s="105" t="s">
        <v>94</v>
      </c>
      <c r="BG5" s="103"/>
      <c r="BH5" s="103"/>
      <c r="BI5" s="111"/>
      <c r="BJ5" s="111"/>
      <c r="BK5" s="111"/>
      <c r="BL5" s="105" t="s">
        <v>141</v>
      </c>
      <c r="BM5" s="103"/>
      <c r="BN5" s="103"/>
      <c r="BO5" s="103"/>
      <c r="BP5" s="103"/>
      <c r="BQ5" s="103"/>
      <c r="BR5" s="109"/>
      <c r="BS5" s="103"/>
      <c r="BT5" s="103"/>
      <c r="BU5" s="27"/>
      <c r="BV5" s="64" t="s">
        <v>142</v>
      </c>
      <c r="BW5" s="64"/>
      <c r="BX5" s="102" t="s">
        <v>99</v>
      </c>
      <c r="BY5" s="103"/>
      <c r="BZ5" s="103"/>
      <c r="CA5" s="109"/>
      <c r="CB5" s="103"/>
      <c r="CC5" s="122"/>
    </row>
    <row r="6" spans="1:81" ht="24.75" customHeight="1">
      <c r="A6" s="58"/>
      <c r="B6" s="65"/>
      <c r="C6" s="65"/>
      <c r="D6" s="65"/>
      <c r="E6" s="65"/>
      <c r="F6" s="65"/>
      <c r="G6" s="65"/>
      <c r="H6" s="65"/>
      <c r="I6" s="27"/>
      <c r="J6" s="27"/>
      <c r="K6" s="61"/>
      <c r="L6" s="61"/>
      <c r="M6" s="61"/>
      <c r="N6" s="61"/>
      <c r="O6" s="86"/>
      <c r="P6" s="27"/>
      <c r="Q6" s="61"/>
      <c r="R6" s="61"/>
      <c r="S6" s="61"/>
      <c r="T6" s="61"/>
      <c r="U6" s="94" t="s">
        <v>6</v>
      </c>
      <c r="V6" s="96"/>
      <c r="W6" s="96"/>
      <c r="X6" s="96"/>
      <c r="Y6" s="96"/>
      <c r="Z6" s="96"/>
      <c r="AA6" s="100"/>
      <c r="AB6" s="64"/>
      <c r="AC6" s="102" t="s">
        <v>27</v>
      </c>
      <c r="AD6" s="103"/>
      <c r="AE6" s="103"/>
      <c r="AF6" s="104"/>
      <c r="AG6" s="103"/>
      <c r="AH6" s="103"/>
      <c r="AI6" s="105" t="s">
        <v>139</v>
      </c>
      <c r="AJ6" s="107"/>
      <c r="AK6" s="103"/>
      <c r="AL6" s="103"/>
      <c r="AM6" s="64" t="s">
        <v>30</v>
      </c>
      <c r="AN6" s="107"/>
      <c r="AO6" s="103"/>
      <c r="AP6" s="103"/>
      <c r="AQ6" s="64" t="s">
        <v>129</v>
      </c>
      <c r="AR6" s="64"/>
      <c r="AS6" s="102" t="s">
        <v>140</v>
      </c>
      <c r="AT6" s="103"/>
      <c r="AU6" s="103"/>
      <c r="AV6" s="108"/>
      <c r="AW6" s="103"/>
      <c r="AX6" s="103"/>
      <c r="AY6" s="105" t="s">
        <v>139</v>
      </c>
      <c r="AZ6" s="105" t="str">
        <v>運行</v>
      </c>
      <c r="BA6" s="103"/>
      <c r="BB6" s="103"/>
      <c r="BC6" s="109"/>
      <c r="BD6" s="103"/>
      <c r="BE6" s="103"/>
      <c r="BF6" s="105" t="s">
        <v>94</v>
      </c>
      <c r="BG6" s="103"/>
      <c r="BH6" s="103"/>
      <c r="BI6" s="111"/>
      <c r="BJ6" s="111"/>
      <c r="BK6" s="111"/>
      <c r="BL6" s="105" t="s">
        <v>141</v>
      </c>
      <c r="BM6" s="103"/>
      <c r="BN6" s="103"/>
      <c r="BO6" s="103"/>
      <c r="BP6" s="103"/>
      <c r="BQ6" s="103"/>
      <c r="BR6" s="109"/>
      <c r="BS6" s="103"/>
      <c r="BT6" s="103"/>
      <c r="BU6" s="27"/>
      <c r="BV6" s="64" t="s">
        <v>142</v>
      </c>
      <c r="BW6" s="64"/>
      <c r="BX6" s="102" t="s">
        <v>99</v>
      </c>
      <c r="BY6" s="103"/>
      <c r="BZ6" s="103"/>
      <c r="CA6" s="109"/>
      <c r="CB6" s="103"/>
      <c r="CC6" s="122"/>
    </row>
    <row r="7" spans="1:81" ht="24.75" customHeight="1">
      <c r="A7" s="58"/>
      <c r="B7" s="65"/>
      <c r="C7" s="65"/>
      <c r="D7" s="65"/>
      <c r="E7" s="65"/>
      <c r="F7" s="65"/>
      <c r="G7" s="65"/>
      <c r="H7" s="65"/>
      <c r="I7" s="86" t="s">
        <v>138</v>
      </c>
      <c r="J7" s="27"/>
      <c r="K7" s="61"/>
      <c r="L7" s="61"/>
      <c r="M7" s="61"/>
      <c r="N7" s="61"/>
      <c r="O7" s="86"/>
      <c r="P7" s="27"/>
      <c r="Q7" s="61"/>
      <c r="R7" s="61"/>
      <c r="S7" s="61"/>
      <c r="T7" s="61"/>
      <c r="U7" s="93" t="s">
        <v>20</v>
      </c>
      <c r="V7" s="95"/>
      <c r="W7" s="95"/>
      <c r="X7" s="95"/>
      <c r="Y7" s="95"/>
      <c r="Z7" s="95"/>
      <c r="AA7" s="99"/>
      <c r="AB7" s="64"/>
      <c r="AC7" s="102" t="s">
        <v>27</v>
      </c>
      <c r="AD7" s="103"/>
      <c r="AE7" s="103"/>
      <c r="AF7" s="104"/>
      <c r="AG7" s="103"/>
      <c r="AH7" s="103"/>
      <c r="AI7" s="105" t="s">
        <v>139</v>
      </c>
      <c r="AJ7" s="107"/>
      <c r="AK7" s="103"/>
      <c r="AL7" s="103"/>
      <c r="AM7" s="64" t="s">
        <v>30</v>
      </c>
      <c r="AN7" s="107"/>
      <c r="AO7" s="103"/>
      <c r="AP7" s="103"/>
      <c r="AQ7" s="64" t="s">
        <v>129</v>
      </c>
      <c r="AR7" s="64"/>
      <c r="AS7" s="102" t="s">
        <v>140</v>
      </c>
      <c r="AT7" s="103"/>
      <c r="AU7" s="103"/>
      <c r="AV7" s="108"/>
      <c r="AW7" s="103"/>
      <c r="AX7" s="103"/>
      <c r="AY7" s="105" t="s">
        <v>139</v>
      </c>
      <c r="AZ7" s="105" t="str">
        <v>運行</v>
      </c>
      <c r="BA7" s="103"/>
      <c r="BB7" s="103"/>
      <c r="BC7" s="109"/>
      <c r="BD7" s="103"/>
      <c r="BE7" s="103"/>
      <c r="BF7" s="105" t="s">
        <v>94</v>
      </c>
      <c r="BG7" s="103"/>
      <c r="BH7" s="103"/>
      <c r="BI7" s="111"/>
      <c r="BJ7" s="111"/>
      <c r="BK7" s="111"/>
      <c r="BL7" s="105" t="s">
        <v>141</v>
      </c>
      <c r="BM7" s="103"/>
      <c r="BN7" s="103"/>
      <c r="BO7" s="103"/>
      <c r="BP7" s="103"/>
      <c r="BQ7" s="103"/>
      <c r="BR7" s="109"/>
      <c r="BS7" s="103"/>
      <c r="BT7" s="103"/>
      <c r="BU7" s="27"/>
      <c r="BV7" s="64" t="s">
        <v>142</v>
      </c>
      <c r="BW7" s="64"/>
      <c r="BX7" s="102" t="s">
        <v>99</v>
      </c>
      <c r="BY7" s="103"/>
      <c r="BZ7" s="103"/>
      <c r="CA7" s="109"/>
      <c r="CB7" s="103"/>
      <c r="CC7" s="122"/>
    </row>
    <row r="8" spans="1:81" ht="24.75" customHeight="1">
      <c r="A8" s="58"/>
      <c r="B8" s="66" t="s">
        <v>147</v>
      </c>
      <c r="C8" s="73">
        <v>6</v>
      </c>
      <c r="D8" s="78"/>
      <c r="E8" s="78"/>
      <c r="F8" s="82"/>
      <c r="G8" s="82"/>
      <c r="H8" s="83"/>
      <c r="I8" s="73">
        <v>7</v>
      </c>
      <c r="J8" s="78"/>
      <c r="K8" s="78"/>
      <c r="L8" s="78"/>
      <c r="M8" s="78"/>
      <c r="N8" s="89"/>
      <c r="O8" s="73">
        <f>I8+1</f>
        <v>8</v>
      </c>
      <c r="P8" s="78"/>
      <c r="Q8" s="78"/>
      <c r="R8" s="78"/>
      <c r="S8" s="78"/>
      <c r="T8" s="89"/>
      <c r="U8" s="73">
        <f>O8+1</f>
        <v>9</v>
      </c>
      <c r="V8" s="78"/>
      <c r="W8" s="78"/>
      <c r="X8" s="78"/>
      <c r="Y8" s="78"/>
      <c r="Z8" s="89"/>
      <c r="AA8" s="73">
        <f>U8+1</f>
        <v>10</v>
      </c>
      <c r="AB8" s="78"/>
      <c r="AC8" s="78"/>
      <c r="AD8" s="78"/>
      <c r="AE8" s="78"/>
      <c r="AF8" s="89"/>
      <c r="AG8" s="73">
        <f>AA8+1</f>
        <v>11</v>
      </c>
      <c r="AH8" s="78"/>
      <c r="AI8" s="78"/>
      <c r="AJ8" s="78"/>
      <c r="AK8" s="78"/>
      <c r="AL8" s="89"/>
      <c r="AM8" s="73">
        <f>AG8+1</f>
        <v>12</v>
      </c>
      <c r="AN8" s="78"/>
      <c r="AO8" s="78"/>
      <c r="AP8" s="78"/>
      <c r="AQ8" s="78"/>
      <c r="AR8" s="89"/>
      <c r="AS8" s="73">
        <f>AM8+1</f>
        <v>13</v>
      </c>
      <c r="AT8" s="78"/>
      <c r="AU8" s="78"/>
      <c r="AV8" s="78"/>
      <c r="AW8" s="78"/>
      <c r="AX8" s="89"/>
      <c r="AY8" s="73">
        <f>AS8+1</f>
        <v>14</v>
      </c>
      <c r="AZ8" s="78"/>
      <c r="BA8" s="78"/>
      <c r="BB8" s="78"/>
      <c r="BC8" s="78"/>
      <c r="BD8" s="89"/>
      <c r="BE8" s="73">
        <f>AY8+1</f>
        <v>15</v>
      </c>
      <c r="BF8" s="78"/>
      <c r="BG8" s="78"/>
      <c r="BH8" s="78"/>
      <c r="BI8" s="78"/>
      <c r="BJ8" s="89"/>
      <c r="BK8" s="73">
        <f>BE8+1</f>
        <v>16</v>
      </c>
      <c r="BL8" s="78"/>
      <c r="BM8" s="78"/>
      <c r="BN8" s="78"/>
      <c r="BO8" s="78"/>
      <c r="BP8" s="89"/>
      <c r="BQ8" s="73">
        <f>BK8+1</f>
        <v>17</v>
      </c>
      <c r="BR8" s="78"/>
      <c r="BS8" s="78"/>
      <c r="BT8" s="78"/>
      <c r="BU8" s="78"/>
      <c r="BV8" s="89"/>
      <c r="BW8" s="73">
        <f>BQ8+1</f>
        <v>18</v>
      </c>
      <c r="BX8" s="78"/>
      <c r="BY8" s="78"/>
      <c r="BZ8" s="78"/>
      <c r="CA8" s="78"/>
      <c r="CB8" s="83"/>
      <c r="CC8" s="121"/>
    </row>
    <row r="9" spans="1:81" ht="24.75" customHeight="1">
      <c r="A9" s="58"/>
      <c r="B9" s="67" t="s">
        <v>59</v>
      </c>
      <c r="C9" s="74"/>
      <c r="D9" s="74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81"/>
      <c r="BT9" s="81"/>
      <c r="BU9" s="115"/>
      <c r="BV9" s="81"/>
      <c r="BW9" s="116"/>
      <c r="BX9" s="117"/>
      <c r="BY9" s="119"/>
      <c r="BZ9" s="116"/>
      <c r="CA9" s="119"/>
      <c r="CB9" s="116"/>
      <c r="CC9" s="121"/>
    </row>
    <row r="10" spans="1:81" ht="24.75" customHeight="1">
      <c r="A10" s="58"/>
      <c r="B10" s="68" t="s">
        <v>101</v>
      </c>
      <c r="C10" s="75"/>
      <c r="D10" s="75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119"/>
      <c r="BZ10" s="120"/>
      <c r="CA10" s="119"/>
      <c r="CB10" s="120"/>
      <c r="CC10" s="121"/>
    </row>
    <row r="11" spans="1:81" ht="24.75" customHeight="1">
      <c r="A11" s="58"/>
      <c r="B11" s="67" t="s">
        <v>148</v>
      </c>
      <c r="C11" s="75"/>
      <c r="D11" s="75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119"/>
      <c r="BZ11" s="120"/>
      <c r="CA11" s="119"/>
      <c r="CB11" s="120"/>
      <c r="CC11" s="121"/>
    </row>
    <row r="12" spans="1:81" ht="24.75" customHeight="1">
      <c r="A12" s="58"/>
      <c r="B12" s="68" t="s">
        <v>6</v>
      </c>
      <c r="C12" s="75"/>
      <c r="D12" s="75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119"/>
      <c r="BZ12" s="120"/>
      <c r="CA12" s="119"/>
      <c r="CB12" s="120"/>
      <c r="CC12" s="121"/>
    </row>
    <row r="13" spans="1:81" ht="24.75" customHeight="1">
      <c r="A13" s="58"/>
      <c r="B13" s="67" t="s">
        <v>20</v>
      </c>
      <c r="C13" s="75"/>
      <c r="D13" s="75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119"/>
      <c r="BZ13" s="120"/>
      <c r="CA13" s="119"/>
      <c r="CB13" s="120"/>
      <c r="CC13" s="121"/>
    </row>
    <row r="14" spans="1:81" ht="24.75" customHeight="1">
      <c r="A14" s="58"/>
      <c r="B14" s="69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121"/>
    </row>
    <row r="15" spans="1:81" ht="13.5" customHeight="1">
      <c r="A15" s="59"/>
      <c r="B15" s="69" t="s">
        <v>135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72"/>
      <c r="BM15" s="72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23"/>
    </row>
    <row r="16" spans="1:81" ht="13.5" customHeight="1">
      <c r="A16" s="60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124"/>
    </row>
    <row r="17" spans="1:81" ht="13.5" customHeight="1">
      <c r="A17" s="5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92" t="s">
        <v>75</v>
      </c>
      <c r="V17" s="97"/>
      <c r="W17" s="87"/>
      <c r="X17" s="98"/>
      <c r="Y17" s="98"/>
      <c r="Z17" s="98"/>
      <c r="AA17" s="101"/>
      <c r="AB17" s="61"/>
      <c r="AC17" s="102" t="s">
        <v>27</v>
      </c>
      <c r="AD17" s="103"/>
      <c r="AE17" s="103"/>
      <c r="AF17" s="104">
        <f>AN17-AJ17</f>
        <v>0.38194444444444497</v>
      </c>
      <c r="AG17" s="103"/>
      <c r="AH17" s="103"/>
      <c r="AI17" s="105" t="s">
        <v>139</v>
      </c>
      <c r="AJ17" s="107">
        <v>0.31944444444444398</v>
      </c>
      <c r="AK17" s="103"/>
      <c r="AL17" s="103"/>
      <c r="AM17" s="64" t="s">
        <v>30</v>
      </c>
      <c r="AN17" s="107">
        <v>0.70138888888888895</v>
      </c>
      <c r="AO17" s="103"/>
      <c r="AP17" s="103"/>
      <c r="AQ17" s="64" t="s">
        <v>129</v>
      </c>
      <c r="AR17" s="64"/>
      <c r="AS17" s="102" t="s">
        <v>140</v>
      </c>
      <c r="AT17" s="103"/>
      <c r="AU17" s="103"/>
      <c r="AV17" s="108">
        <f>BC17+BI17+BR17</f>
        <v>0.33333333333333298</v>
      </c>
      <c r="AW17" s="103"/>
      <c r="AX17" s="103"/>
      <c r="AY17" s="105" t="s">
        <v>139</v>
      </c>
      <c r="AZ17" s="105" t="str">
        <v>運行</v>
      </c>
      <c r="BA17" s="103"/>
      <c r="BB17" s="103"/>
      <c r="BC17" s="109">
        <v>0.27083333333333298</v>
      </c>
      <c r="BD17" s="103"/>
      <c r="BE17" s="103"/>
      <c r="BF17" s="105" t="s">
        <v>94</v>
      </c>
      <c r="BG17" s="103"/>
      <c r="BH17" s="103"/>
      <c r="BI17" s="111">
        <f>COUNTIF($C20:$CB20,"回")/144</f>
        <v>3.4722222222222224e-002</v>
      </c>
      <c r="BJ17" s="111"/>
      <c r="BK17" s="111"/>
      <c r="BL17" s="105" t="s">
        <v>141</v>
      </c>
      <c r="BM17" s="103"/>
      <c r="BN17" s="103"/>
      <c r="BO17" s="103"/>
      <c r="BP17" s="103"/>
      <c r="BQ17" s="103"/>
      <c r="BR17" s="109">
        <f>(COUNTIF($C20:$CB20,"準")+COUNTIF($C20:$CB20,"報"))/144</f>
        <v>2.7777777777777776e-002</v>
      </c>
      <c r="BS17" s="103"/>
      <c r="BT17" s="103"/>
      <c r="BU17" s="27"/>
      <c r="BV17" s="64" t="s">
        <v>142</v>
      </c>
      <c r="BW17" s="64"/>
      <c r="BX17" s="102" t="s">
        <v>99</v>
      </c>
      <c r="BY17" s="103"/>
      <c r="BZ17" s="103"/>
      <c r="CA17" s="109">
        <f>AF17-AV17</f>
        <v>4.8611111111111993e-002</v>
      </c>
      <c r="CB17" s="103"/>
      <c r="CC17" s="122"/>
    </row>
    <row r="18" spans="1:81" ht="13.5" customHeight="1">
      <c r="A18" s="58"/>
      <c r="B18" s="70" t="s">
        <v>136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92" t="s">
        <v>75</v>
      </c>
      <c r="V18" s="97"/>
      <c r="W18" s="87"/>
      <c r="X18" s="98"/>
      <c r="Y18" s="98"/>
      <c r="Z18" s="98"/>
      <c r="AA18" s="101"/>
      <c r="AB18" s="64"/>
      <c r="AC18" s="102" t="s">
        <v>27</v>
      </c>
      <c r="AD18" s="103"/>
      <c r="AE18" s="103"/>
      <c r="AF18" s="104">
        <f>AN18-AJ18</f>
        <v>0.47222222222222215</v>
      </c>
      <c r="AG18" s="103"/>
      <c r="AH18" s="103"/>
      <c r="AI18" s="105" t="s">
        <v>139</v>
      </c>
      <c r="AJ18" s="107">
        <v>0.27083333333333298</v>
      </c>
      <c r="AK18" s="103"/>
      <c r="AL18" s="103"/>
      <c r="AM18" s="64" t="s">
        <v>30</v>
      </c>
      <c r="AN18" s="107">
        <v>0.74305555555555503</v>
      </c>
      <c r="AO18" s="103"/>
      <c r="AP18" s="103"/>
      <c r="AQ18" s="64" t="s">
        <v>129</v>
      </c>
      <c r="AR18" s="64"/>
      <c r="AS18" s="102" t="s">
        <v>140</v>
      </c>
      <c r="AT18" s="103"/>
      <c r="AU18" s="103"/>
      <c r="AV18" s="108">
        <f>BC18+BI18+BR18</f>
        <v>0.38888888888888901</v>
      </c>
      <c r="AW18" s="103"/>
      <c r="AX18" s="103"/>
      <c r="AY18" s="105" t="s">
        <v>139</v>
      </c>
      <c r="AZ18" s="105" t="str">
        <v>運行</v>
      </c>
      <c r="BA18" s="103"/>
      <c r="BB18" s="103"/>
      <c r="BC18" s="109">
        <v>0.32638888888888901</v>
      </c>
      <c r="BD18" s="103"/>
      <c r="BE18" s="103"/>
      <c r="BF18" s="105" t="s">
        <v>94</v>
      </c>
      <c r="BG18" s="103"/>
      <c r="BH18" s="103"/>
      <c r="BI18" s="111">
        <f>COUNTIF($C21:$CB21,"回")/144</f>
        <v>3.4722222222222224e-002</v>
      </c>
      <c r="BJ18" s="111"/>
      <c r="BK18" s="111"/>
      <c r="BL18" s="105" t="s">
        <v>141</v>
      </c>
      <c r="BM18" s="103"/>
      <c r="BN18" s="103"/>
      <c r="BO18" s="103"/>
      <c r="BP18" s="103"/>
      <c r="BQ18" s="103"/>
      <c r="BR18" s="109">
        <f>(COUNTIF($C20:$CB20,"準")+COUNTIF($C20:$CB20,"報"))/144</f>
        <v>2.7777777777777776e-002</v>
      </c>
      <c r="BS18" s="103"/>
      <c r="BT18" s="103"/>
      <c r="BU18" s="27"/>
      <c r="BV18" s="64" t="s">
        <v>142</v>
      </c>
      <c r="BW18" s="64"/>
      <c r="BX18" s="102" t="s">
        <v>99</v>
      </c>
      <c r="BY18" s="103"/>
      <c r="BZ18" s="103"/>
      <c r="CA18" s="109">
        <f>AF18-AV18</f>
        <v>8.3333333333333148e-002</v>
      </c>
      <c r="CB18" s="103"/>
      <c r="CC18" s="122"/>
    </row>
    <row r="19" spans="1:81" ht="13.5" customHeight="1">
      <c r="A19" s="58"/>
      <c r="B19" s="66" t="s">
        <v>134</v>
      </c>
      <c r="C19" s="73">
        <v>6</v>
      </c>
      <c r="D19" s="78"/>
      <c r="E19" s="78"/>
      <c r="F19" s="82"/>
      <c r="G19" s="82"/>
      <c r="H19" s="83"/>
      <c r="I19" s="73">
        <v>7</v>
      </c>
      <c r="J19" s="78"/>
      <c r="K19" s="78"/>
      <c r="L19" s="78"/>
      <c r="M19" s="78"/>
      <c r="N19" s="89"/>
      <c r="O19" s="73">
        <f>I19+1</f>
        <v>8</v>
      </c>
      <c r="P19" s="78"/>
      <c r="Q19" s="78"/>
      <c r="R19" s="78"/>
      <c r="S19" s="78"/>
      <c r="T19" s="89"/>
      <c r="U19" s="73">
        <f>O19+1</f>
        <v>9</v>
      </c>
      <c r="V19" s="78"/>
      <c r="W19" s="78"/>
      <c r="X19" s="78"/>
      <c r="Y19" s="78"/>
      <c r="Z19" s="89"/>
      <c r="AA19" s="73">
        <f>U19+1</f>
        <v>10</v>
      </c>
      <c r="AB19" s="78"/>
      <c r="AC19" s="78"/>
      <c r="AD19" s="78"/>
      <c r="AE19" s="78"/>
      <c r="AF19" s="89"/>
      <c r="AG19" s="73">
        <f>AA19+1</f>
        <v>11</v>
      </c>
      <c r="AH19" s="78"/>
      <c r="AI19" s="78"/>
      <c r="AJ19" s="78"/>
      <c r="AK19" s="78"/>
      <c r="AL19" s="89"/>
      <c r="AM19" s="73">
        <f>AG19+1</f>
        <v>12</v>
      </c>
      <c r="AN19" s="78"/>
      <c r="AO19" s="78"/>
      <c r="AP19" s="78"/>
      <c r="AQ19" s="78"/>
      <c r="AR19" s="89"/>
      <c r="AS19" s="73">
        <f>AM19+1</f>
        <v>13</v>
      </c>
      <c r="AT19" s="78"/>
      <c r="AU19" s="78"/>
      <c r="AV19" s="78"/>
      <c r="AW19" s="78"/>
      <c r="AX19" s="89"/>
      <c r="AY19" s="73">
        <f>AS19+1</f>
        <v>14</v>
      </c>
      <c r="AZ19" s="78"/>
      <c r="BA19" s="78"/>
      <c r="BB19" s="78"/>
      <c r="BC19" s="78"/>
      <c r="BD19" s="89"/>
      <c r="BE19" s="73">
        <f>AY19+1</f>
        <v>15</v>
      </c>
      <c r="BF19" s="78"/>
      <c r="BG19" s="78"/>
      <c r="BH19" s="78"/>
      <c r="BI19" s="78"/>
      <c r="BJ19" s="89"/>
      <c r="BK19" s="73">
        <f>BE19+1</f>
        <v>16</v>
      </c>
      <c r="BL19" s="78"/>
      <c r="BM19" s="78"/>
      <c r="BN19" s="78"/>
      <c r="BO19" s="78"/>
      <c r="BP19" s="89"/>
      <c r="BQ19" s="73">
        <f>BK19+1</f>
        <v>17</v>
      </c>
      <c r="BR19" s="78"/>
      <c r="BS19" s="78"/>
      <c r="BT19" s="78"/>
      <c r="BU19" s="78"/>
      <c r="BV19" s="89"/>
      <c r="BW19" s="73">
        <f>BQ19+1</f>
        <v>18</v>
      </c>
      <c r="BX19" s="78"/>
      <c r="BY19" s="78"/>
      <c r="BZ19" s="78"/>
      <c r="CA19" s="78"/>
      <c r="CB19" s="83"/>
      <c r="CC19" s="121"/>
    </row>
    <row r="20" spans="1:81" ht="13.5" customHeight="1">
      <c r="A20" s="58"/>
      <c r="B20" s="71" t="s">
        <v>131</v>
      </c>
      <c r="C20" s="77"/>
      <c r="D20" s="77"/>
      <c r="E20" s="81"/>
      <c r="F20" s="81"/>
      <c r="G20" s="81"/>
      <c r="H20" s="84"/>
      <c r="I20" s="77"/>
      <c r="J20" s="77"/>
      <c r="K20" s="77"/>
      <c r="L20" s="77"/>
      <c r="M20" s="88" t="s">
        <v>137</v>
      </c>
      <c r="N20" s="88" t="s">
        <v>137</v>
      </c>
      <c r="O20" s="88" t="s">
        <v>149</v>
      </c>
      <c r="P20" s="92">
        <v>1</v>
      </c>
      <c r="Q20" s="92">
        <v>1</v>
      </c>
      <c r="R20" s="92">
        <v>1</v>
      </c>
      <c r="S20" s="92">
        <v>1</v>
      </c>
      <c r="T20" s="92">
        <v>1</v>
      </c>
      <c r="U20" s="92">
        <v>1</v>
      </c>
      <c r="V20" s="92">
        <v>1</v>
      </c>
      <c r="W20" s="92">
        <v>1</v>
      </c>
      <c r="X20" s="92">
        <v>1</v>
      </c>
      <c r="Y20" s="92">
        <v>1</v>
      </c>
      <c r="Z20" s="92">
        <v>1</v>
      </c>
      <c r="AA20" s="92">
        <v>1</v>
      </c>
      <c r="AB20" s="92">
        <v>1</v>
      </c>
      <c r="AC20" s="92">
        <v>1</v>
      </c>
      <c r="AD20" s="92">
        <v>1</v>
      </c>
      <c r="AE20" s="92">
        <v>1</v>
      </c>
      <c r="AF20" s="92">
        <v>1</v>
      </c>
      <c r="AG20" s="92">
        <v>1</v>
      </c>
      <c r="AH20" s="92">
        <v>1</v>
      </c>
      <c r="AI20" s="84" t="s">
        <v>149</v>
      </c>
      <c r="AJ20" s="84" t="s">
        <v>43</v>
      </c>
      <c r="AK20" s="84" t="s">
        <v>43</v>
      </c>
      <c r="AL20" s="84" t="s">
        <v>43</v>
      </c>
      <c r="AM20" s="84" t="s">
        <v>43</v>
      </c>
      <c r="AN20" s="84" t="s">
        <v>43</v>
      </c>
      <c r="AO20" s="92">
        <v>1</v>
      </c>
      <c r="AP20" s="92">
        <v>1</v>
      </c>
      <c r="AQ20" s="92">
        <v>1</v>
      </c>
      <c r="AR20" s="92">
        <v>1</v>
      </c>
      <c r="AS20" s="92">
        <v>1</v>
      </c>
      <c r="AT20" s="92">
        <v>1</v>
      </c>
      <c r="AU20" s="92">
        <v>1</v>
      </c>
      <c r="AV20" s="92">
        <v>1</v>
      </c>
      <c r="AW20" s="92">
        <v>1</v>
      </c>
      <c r="AX20" s="92">
        <v>1</v>
      </c>
      <c r="AY20" s="92">
        <v>1</v>
      </c>
      <c r="AZ20" s="84" t="s">
        <v>149</v>
      </c>
      <c r="BA20" s="84" t="s">
        <v>43</v>
      </c>
      <c r="BB20" s="84" t="s">
        <v>43</v>
      </c>
      <c r="BC20" s="84" t="s">
        <v>149</v>
      </c>
      <c r="BD20" s="87">
        <v>1</v>
      </c>
      <c r="BE20" s="87">
        <v>1</v>
      </c>
      <c r="BF20" s="87">
        <v>1</v>
      </c>
      <c r="BG20" s="87">
        <v>1</v>
      </c>
      <c r="BH20" s="87">
        <v>1</v>
      </c>
      <c r="BI20" s="87">
        <v>1</v>
      </c>
      <c r="BJ20" s="87">
        <v>1</v>
      </c>
      <c r="BK20" s="87">
        <v>1</v>
      </c>
      <c r="BL20" s="87">
        <v>1</v>
      </c>
      <c r="BM20" s="84" t="s">
        <v>149</v>
      </c>
      <c r="BN20" s="88" t="s">
        <v>90</v>
      </c>
      <c r="BO20" s="88" t="s">
        <v>90</v>
      </c>
      <c r="BP20" s="88"/>
      <c r="BQ20" s="113"/>
      <c r="BR20" s="84"/>
      <c r="BS20" s="84"/>
      <c r="BT20" s="84"/>
      <c r="BU20" s="84"/>
      <c r="BV20" s="84"/>
      <c r="BW20" s="115"/>
      <c r="BX20" s="118"/>
      <c r="BY20" s="119"/>
      <c r="BZ20" s="116"/>
      <c r="CA20" s="119"/>
      <c r="CB20" s="116"/>
      <c r="CC20" s="121"/>
    </row>
    <row r="21" spans="1:81" ht="13.5" customHeight="1">
      <c r="A21" s="58"/>
      <c r="B21" s="71" t="s">
        <v>131</v>
      </c>
      <c r="C21" s="74"/>
      <c r="D21" s="74"/>
      <c r="E21" s="79"/>
      <c r="F21" s="81" t="s">
        <v>137</v>
      </c>
      <c r="G21" s="81" t="s">
        <v>137</v>
      </c>
      <c r="H21" s="85" t="s">
        <v>149</v>
      </c>
      <c r="I21" s="87">
        <v>1</v>
      </c>
      <c r="J21" s="87">
        <v>1</v>
      </c>
      <c r="K21" s="87">
        <v>1</v>
      </c>
      <c r="L21" s="87">
        <v>1</v>
      </c>
      <c r="M21" s="87">
        <v>1</v>
      </c>
      <c r="N21" s="87">
        <v>1</v>
      </c>
      <c r="O21" s="87">
        <v>1</v>
      </c>
      <c r="P21" s="87">
        <v>1</v>
      </c>
      <c r="Q21" s="87">
        <v>1</v>
      </c>
      <c r="R21" s="84" t="s">
        <v>149</v>
      </c>
      <c r="S21" s="84" t="s">
        <v>43</v>
      </c>
      <c r="T21" s="84" t="s">
        <v>43</v>
      </c>
      <c r="U21" s="84" t="s">
        <v>43</v>
      </c>
      <c r="V21" s="87">
        <v>1</v>
      </c>
      <c r="W21" s="87">
        <v>1</v>
      </c>
      <c r="X21" s="87">
        <v>1</v>
      </c>
      <c r="Y21" s="87">
        <v>1</v>
      </c>
      <c r="Z21" s="87">
        <v>1</v>
      </c>
      <c r="AA21" s="87">
        <v>1</v>
      </c>
      <c r="AB21" s="87">
        <v>1</v>
      </c>
      <c r="AC21" s="87">
        <v>1</v>
      </c>
      <c r="AD21" s="87">
        <v>1</v>
      </c>
      <c r="AE21" s="87">
        <v>1</v>
      </c>
      <c r="AF21" s="87">
        <v>1</v>
      </c>
      <c r="AG21" s="87">
        <v>1</v>
      </c>
      <c r="AH21" s="87">
        <v>1</v>
      </c>
      <c r="AI21" s="87">
        <v>1</v>
      </c>
      <c r="AJ21" s="87">
        <v>1</v>
      </c>
      <c r="AK21" s="84" t="s">
        <v>149</v>
      </c>
      <c r="AL21" s="84" t="s">
        <v>43</v>
      </c>
      <c r="AM21" s="84" t="s">
        <v>43</v>
      </c>
      <c r="AN21" s="84" t="s">
        <v>43</v>
      </c>
      <c r="AO21" s="84" t="s">
        <v>43</v>
      </c>
      <c r="AP21" s="84" t="s">
        <v>43</v>
      </c>
      <c r="AQ21" s="84" t="s">
        <v>43</v>
      </c>
      <c r="AR21" s="87">
        <v>1</v>
      </c>
      <c r="AS21" s="87">
        <v>1</v>
      </c>
      <c r="AT21" s="87">
        <v>1</v>
      </c>
      <c r="AU21" s="87">
        <v>1</v>
      </c>
      <c r="AV21" s="87">
        <v>1</v>
      </c>
      <c r="AW21" s="87">
        <v>1</v>
      </c>
      <c r="AX21" s="87">
        <v>1</v>
      </c>
      <c r="AY21" s="87">
        <v>1</v>
      </c>
      <c r="AZ21" s="87">
        <v>1</v>
      </c>
      <c r="BA21" s="87">
        <v>1</v>
      </c>
      <c r="BB21" s="87">
        <v>1</v>
      </c>
      <c r="BC21" s="87">
        <v>1</v>
      </c>
      <c r="BD21" s="87">
        <v>1</v>
      </c>
      <c r="BE21" s="87">
        <v>1</v>
      </c>
      <c r="BF21" s="87">
        <v>1</v>
      </c>
      <c r="BG21" s="84" t="s">
        <v>149</v>
      </c>
      <c r="BH21" s="84" t="s">
        <v>43</v>
      </c>
      <c r="BI21" s="84" t="s">
        <v>43</v>
      </c>
      <c r="BJ21" s="84" t="s">
        <v>43</v>
      </c>
      <c r="BK21" s="87">
        <v>1</v>
      </c>
      <c r="BL21" s="87">
        <v>1</v>
      </c>
      <c r="BM21" s="87">
        <v>1</v>
      </c>
      <c r="BN21" s="87">
        <v>1</v>
      </c>
      <c r="BO21" s="87">
        <v>1</v>
      </c>
      <c r="BP21" s="87">
        <v>1</v>
      </c>
      <c r="BQ21" s="87">
        <v>1</v>
      </c>
      <c r="BR21" s="114">
        <v>1</v>
      </c>
      <c r="BS21" s="81" t="s">
        <v>149</v>
      </c>
      <c r="BT21" s="81" t="s">
        <v>90</v>
      </c>
      <c r="BU21" s="81" t="s">
        <v>90</v>
      </c>
      <c r="BV21" s="115"/>
      <c r="BW21" s="115"/>
      <c r="BX21" s="118"/>
      <c r="BY21" s="119"/>
      <c r="BZ21" s="116"/>
      <c r="CA21" s="119"/>
      <c r="CB21" s="116"/>
      <c r="CC21" s="121"/>
    </row>
    <row r="22" spans="1:81" ht="13.5" customHeight="1">
      <c r="A22" s="59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23"/>
    </row>
    <row r="23" spans="1:81" ht="13.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</row>
    <row r="24" spans="1:81" ht="13.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</row>
    <row r="25" spans="1:81" ht="13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</row>
    <row r="26" spans="1:81" ht="13.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</row>
    <row r="27" spans="1:81" ht="13.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</row>
    <row r="28" spans="1:81" ht="13.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</row>
    <row r="29" spans="1:81" ht="13.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</row>
    <row r="30" spans="1:81" ht="13.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</row>
    <row r="31" spans="1:81" ht="13.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</row>
    <row r="32" spans="1:81" ht="13.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</row>
    <row r="33" spans="1:65" ht="13.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</row>
    <row r="34" spans="1:65" ht="13.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spans="1:65" ht="13.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spans="1:65" ht="13.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spans="1:65" ht="13.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spans="1:65" ht="13.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spans="1:65" ht="13.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spans="1:65" ht="13.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spans="1:65" ht="13.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spans="1:65" ht="13.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spans="1:65" ht="13.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spans="1:65" ht="13.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spans="1:65" ht="13.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</row>
    <row r="46" spans="1:65" ht="13.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</row>
    <row r="47" spans="1:65" ht="13.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</row>
    <row r="48" spans="1:65" ht="13.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</row>
    <row r="49" spans="1:65" ht="13.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</row>
    <row r="50" spans="1:65" ht="13.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</row>
    <row r="51" spans="1:65" ht="13.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</row>
    <row r="52" spans="1:65" ht="13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</row>
    <row r="53" spans="1:65" ht="13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</row>
    <row r="54" spans="1:65" ht="13.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</row>
    <row r="55" spans="1:65" ht="13.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</row>
    <row r="56" spans="1:65" ht="13.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</row>
    <row r="57" spans="1:65" ht="13.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</row>
    <row r="58" spans="1:65" ht="13.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</row>
    <row r="59" spans="1:65" ht="13.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</row>
    <row r="60" spans="1:65" ht="13.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</row>
    <row r="61" spans="1:65" ht="13.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</row>
    <row r="62" spans="1:65" ht="13.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</row>
    <row r="63" spans="1:65" ht="13.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</row>
    <row r="64" spans="1:65" ht="13.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</row>
    <row r="65" spans="1:65" ht="13.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</row>
    <row r="66" spans="1:65" ht="13.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</row>
    <row r="67" spans="1:65" ht="13.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</row>
    <row r="68" spans="1:65" ht="13.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</row>
    <row r="69" spans="1:65" ht="13.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</row>
    <row r="70" spans="1:65" ht="13.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</row>
    <row r="71" spans="1:65" ht="13.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</row>
    <row r="72" spans="1:65" ht="13.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</row>
    <row r="73" spans="1:65" ht="13.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</row>
    <row r="74" spans="1:65" ht="13.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</row>
    <row r="75" spans="1:65" ht="13.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</row>
    <row r="76" spans="1:65" ht="13.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</row>
    <row r="77" spans="1:65" ht="13.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</row>
    <row r="78" spans="1:65" ht="13.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</row>
    <row r="79" spans="1:65" ht="13.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</row>
    <row r="80" spans="1:65" ht="13.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</row>
    <row r="81" spans="1:65" ht="13.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</row>
    <row r="82" spans="1:65" ht="13.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</row>
    <row r="83" spans="1:65" ht="13.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</row>
    <row r="84" spans="1:65" ht="13.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</row>
    <row r="85" spans="1:65" ht="13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</row>
    <row r="86" spans="1:65" ht="13.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</row>
    <row r="87" spans="1:65" ht="13.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</row>
    <row r="88" spans="1:65" ht="13.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</row>
    <row r="89" spans="1:65" ht="13.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</row>
    <row r="90" spans="1:65" ht="13.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</row>
    <row r="91" spans="1:65" ht="13.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</row>
    <row r="92" spans="1:65" ht="13.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</row>
    <row r="93" spans="1:65" ht="13.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</row>
    <row r="94" spans="1:65" ht="13.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</row>
    <row r="95" spans="1:65" ht="13.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</row>
    <row r="96" spans="1:65" ht="13.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</row>
    <row r="97" spans="1:65" ht="13.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</row>
    <row r="98" spans="1:65" ht="13.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</row>
    <row r="99" spans="1:65" ht="13.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</row>
    <row r="100" spans="1:65" ht="13.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</row>
    <row r="101" spans="1:65" ht="13.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</row>
    <row r="102" spans="1:65" ht="13.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</row>
    <row r="103" spans="1:65" ht="13.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</row>
    <row r="104" spans="1:65" ht="13.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</row>
    <row r="105" spans="1:65" ht="13.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</row>
    <row r="106" spans="1:65" ht="13.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</row>
    <row r="107" spans="1:65" ht="13.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</row>
    <row r="108" spans="1:65" ht="13.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</row>
    <row r="109" spans="1:65" ht="13.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</row>
    <row r="110" spans="1:65" ht="13.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</row>
    <row r="111" spans="1:65" ht="13.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</row>
    <row r="112" spans="1:65" ht="13.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</row>
    <row r="113" spans="1:65" ht="13.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</row>
    <row r="114" spans="1:65" ht="13.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</row>
    <row r="115" spans="1:65" ht="13.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</row>
    <row r="116" spans="1:65" ht="13.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</row>
    <row r="117" spans="1:65" ht="13.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</row>
    <row r="118" spans="1:65" ht="13.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</row>
    <row r="119" spans="1:65" ht="13.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</row>
    <row r="120" spans="1:65" ht="13.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</row>
    <row r="121" spans="1:65" ht="13.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</row>
    <row r="122" spans="1:65" ht="13.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</row>
    <row r="123" spans="1:65" ht="13.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</row>
    <row r="124" spans="1:65" ht="13.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</row>
    <row r="125" spans="1:65" ht="13.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</row>
    <row r="126" spans="1:65" ht="13.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</row>
    <row r="127" spans="1:65" ht="13.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</row>
    <row r="128" spans="1:65" ht="13.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</row>
    <row r="129" spans="1:65" ht="13.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</row>
    <row r="130" spans="1:65" ht="13.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</row>
    <row r="131" spans="1:65" ht="13.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</row>
    <row r="132" spans="1:65" ht="13.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</row>
    <row r="133" spans="1:65" ht="13.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</row>
    <row r="134" spans="1:65" ht="13.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</row>
    <row r="135" spans="1:65" ht="13.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</row>
    <row r="136" spans="1:65" ht="13.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</row>
    <row r="137" spans="1:65" ht="13.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</row>
    <row r="138" spans="1:65" ht="13.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</row>
    <row r="139" spans="1:65" ht="13.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</row>
    <row r="140" spans="1:65" ht="13.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</row>
    <row r="141" spans="1:65" ht="13.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</row>
    <row r="142" spans="1:65" ht="13.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</row>
    <row r="143" spans="1:65" ht="13.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</row>
    <row r="144" spans="1:65" ht="13.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</row>
    <row r="145" spans="1:65" ht="13.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</row>
    <row r="146" spans="1:65" ht="13.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</row>
    <row r="147" spans="1:65" ht="13.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</row>
    <row r="148" spans="1:65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</row>
    <row r="149" spans="1:65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</row>
    <row r="150" spans="1:65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</row>
    <row r="151" spans="1:65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</row>
    <row r="152" spans="1:65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</row>
    <row r="153" spans="1:65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</row>
    <row r="154" spans="1:65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</row>
    <row r="155" spans="1:6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</row>
    <row r="156" spans="1:65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</row>
    <row r="157" spans="1:65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</row>
    <row r="158" spans="1:65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</row>
    <row r="159" spans="1:65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</row>
    <row r="160" spans="1:65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</row>
    <row r="161" spans="1:65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</row>
    <row r="162" spans="1:65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</row>
    <row r="163" spans="1:65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</row>
    <row r="164" spans="1:65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</row>
    <row r="165" spans="1: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</row>
    <row r="166" spans="1:65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</row>
    <row r="167" spans="1:65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</row>
    <row r="168" spans="1:65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</row>
    <row r="169" spans="1:65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</row>
    <row r="170" spans="1:65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</row>
    <row r="171" spans="1:65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</row>
    <row r="172" spans="1:65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</row>
    <row r="173" spans="1:65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</row>
    <row r="174" spans="1:65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</row>
    <row r="175" spans="1:6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</row>
    <row r="176" spans="1:65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</row>
    <row r="177" spans="1:65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</row>
    <row r="178" spans="1:65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61"/>
    </row>
    <row r="179" spans="1:65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</row>
    <row r="180" spans="1:65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</row>
    <row r="181" spans="1:65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</row>
    <row r="182" spans="1:65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</row>
    <row r="183" spans="1:65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</row>
    <row r="184" spans="1:65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61"/>
    </row>
    <row r="185" spans="1:6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61"/>
    </row>
    <row r="186" spans="1:65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</row>
    <row r="187" spans="1:65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</row>
    <row r="188" spans="1:65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61"/>
    </row>
    <row r="189" spans="1:65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</row>
    <row r="190" spans="1:65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</row>
    <row r="191" spans="1:65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</row>
    <row r="192" spans="1:65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</row>
    <row r="193" spans="1:65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</row>
    <row r="194" spans="1:65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</row>
    <row r="195" spans="1:6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</row>
    <row r="196" spans="1:65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</row>
    <row r="197" spans="1:65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</row>
    <row r="198" spans="1:65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</row>
    <row r="199" spans="1:65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</row>
    <row r="200" spans="1:65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</row>
    <row r="201" spans="1:65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</row>
    <row r="202" spans="1:65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</row>
    <row r="203" spans="1:65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</row>
    <row r="204" spans="1:65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</row>
    <row r="205" spans="1:6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</row>
    <row r="206" spans="1:65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</row>
    <row r="207" spans="1:65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</row>
    <row r="208" spans="1:65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61"/>
    </row>
    <row r="209" spans="1:65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</row>
    <row r="210" spans="1:65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</row>
    <row r="211" spans="1:65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</row>
    <row r="212" spans="1:65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</row>
    <row r="213" spans="1:65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</row>
    <row r="214" spans="1:65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61"/>
    </row>
    <row r="215" spans="1:6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</row>
    <row r="216" spans="1:65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61"/>
    </row>
    <row r="217" spans="1:65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</row>
    <row r="218" spans="1:65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</row>
    <row r="219" spans="1:65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</row>
    <row r="220" spans="1:65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</row>
    <row r="221" spans="1:65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</row>
    <row r="222" spans="1:65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</row>
    <row r="223" spans="1:65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</row>
    <row r="224" spans="1:65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61"/>
    </row>
    <row r="225" spans="1:6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61"/>
    </row>
    <row r="226" spans="1:65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61"/>
    </row>
    <row r="227" spans="1:65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</row>
    <row r="228" spans="1:65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</row>
    <row r="229" spans="1:65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</row>
    <row r="230" spans="1:65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61"/>
    </row>
    <row r="231" spans="1:65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61"/>
    </row>
    <row r="232" spans="1:65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61"/>
    </row>
    <row r="233" spans="1:65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61"/>
    </row>
    <row r="234" spans="1:65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</row>
    <row r="235" spans="1:6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61"/>
    </row>
    <row r="236" spans="1:65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</row>
    <row r="237" spans="1:65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61"/>
    </row>
    <row r="238" spans="1:65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</row>
    <row r="239" spans="1:65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61"/>
    </row>
    <row r="240" spans="1:65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61"/>
    </row>
    <row r="241" spans="1:65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61"/>
    </row>
    <row r="242" spans="1:65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61"/>
    </row>
    <row r="243" spans="1:65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</row>
    <row r="244" spans="1:65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61"/>
    </row>
    <row r="245" spans="1:6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61"/>
    </row>
    <row r="246" spans="1:65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61"/>
    </row>
    <row r="247" spans="1:65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61"/>
    </row>
    <row r="248" spans="1:65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</row>
    <row r="249" spans="1:65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</row>
    <row r="250" spans="1:65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</row>
    <row r="251" spans="1:65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</row>
    <row r="252" spans="1:65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</row>
    <row r="253" spans="1:65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</row>
    <row r="254" spans="1:65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</row>
    <row r="255" spans="1:6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</row>
    <row r="256" spans="1:65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61"/>
    </row>
    <row r="257" spans="1:65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61"/>
    </row>
    <row r="258" spans="1:65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61"/>
    </row>
    <row r="259" spans="1:65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61"/>
    </row>
    <row r="260" spans="1:65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61"/>
    </row>
    <row r="261" spans="1:65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61"/>
    </row>
    <row r="262" spans="1:65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</row>
    <row r="263" spans="1:65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</row>
    <row r="264" spans="1:65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</row>
    <row r="265" spans="1: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</row>
    <row r="266" spans="1:65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</row>
    <row r="267" spans="1:65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61"/>
    </row>
    <row r="268" spans="1:65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61"/>
    </row>
    <row r="269" spans="1:65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61"/>
    </row>
    <row r="270" spans="1:65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61"/>
    </row>
    <row r="271" spans="1:65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61"/>
    </row>
    <row r="272" spans="1:65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61"/>
    </row>
    <row r="273" spans="1:65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61"/>
    </row>
    <row r="274" spans="1:65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61"/>
    </row>
    <row r="275" spans="1:6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61"/>
    </row>
    <row r="276" spans="1:65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61"/>
    </row>
    <row r="277" spans="1:65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61"/>
    </row>
    <row r="278" spans="1:65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61"/>
    </row>
    <row r="279" spans="1:65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61"/>
    </row>
    <row r="280" spans="1:65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61"/>
    </row>
    <row r="281" spans="1:65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61"/>
    </row>
    <row r="282" spans="1:65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61"/>
    </row>
    <row r="283" spans="1:65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61"/>
    </row>
    <row r="284" spans="1:65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61"/>
    </row>
    <row r="285" spans="1:6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61"/>
    </row>
    <row r="286" spans="1:65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</row>
    <row r="287" spans="1:65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61"/>
    </row>
    <row r="288" spans="1:65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61"/>
    </row>
    <row r="289" spans="1:65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</row>
    <row r="290" spans="1:65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61"/>
    </row>
    <row r="291" spans="1:65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61"/>
    </row>
    <row r="292" spans="1:65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</row>
    <row r="293" spans="1:65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</row>
    <row r="294" spans="1:65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</row>
    <row r="295" spans="1:6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61"/>
    </row>
    <row r="296" spans="1:65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</row>
    <row r="297" spans="1:65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</row>
    <row r="298" spans="1:65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61"/>
    </row>
    <row r="299" spans="1:65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61"/>
    </row>
    <row r="300" spans="1:65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</row>
    <row r="301" spans="1:65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</row>
    <row r="302" spans="1:65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</row>
    <row r="303" spans="1:65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61"/>
    </row>
    <row r="304" spans="1:65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61"/>
    </row>
    <row r="305" spans="1:6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61"/>
    </row>
    <row r="306" spans="1:65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61"/>
    </row>
    <row r="307" spans="1:65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61"/>
    </row>
    <row r="308" spans="1:65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61"/>
    </row>
    <row r="309" spans="1:65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</row>
    <row r="310" spans="1:65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61"/>
    </row>
    <row r="311" spans="1:65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61"/>
    </row>
    <row r="312" spans="1:65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61"/>
    </row>
    <row r="313" spans="1:65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</row>
    <row r="314" spans="1:65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</row>
    <row r="315" spans="1:6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61"/>
    </row>
    <row r="316" spans="1:65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61"/>
    </row>
    <row r="317" spans="1:65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61"/>
    </row>
    <row r="318" spans="1:65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</row>
    <row r="319" spans="1:65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61"/>
    </row>
    <row r="320" spans="1:65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61"/>
    </row>
    <row r="321" spans="1:65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61"/>
    </row>
    <row r="322" spans="1:65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</row>
    <row r="323" spans="1:65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61"/>
    </row>
    <row r="324" spans="1:65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61"/>
    </row>
    <row r="325" spans="1:6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61"/>
    </row>
    <row r="326" spans="1:65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61"/>
    </row>
    <row r="327" spans="1:65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61"/>
    </row>
    <row r="328" spans="1:65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61"/>
    </row>
    <row r="329" spans="1:65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</row>
    <row r="330" spans="1:65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61"/>
    </row>
    <row r="331" spans="1:65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61"/>
    </row>
    <row r="332" spans="1:65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</row>
    <row r="333" spans="1:65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</row>
    <row r="334" spans="1:65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61"/>
    </row>
    <row r="335" spans="1:6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61"/>
    </row>
    <row r="336" spans="1:65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61"/>
    </row>
    <row r="337" spans="1:65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</row>
    <row r="338" spans="1:65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</row>
    <row r="339" spans="1:65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</row>
    <row r="340" spans="1:65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</row>
    <row r="341" spans="1:65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61"/>
    </row>
    <row r="342" spans="1:65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61"/>
    </row>
    <row r="343" spans="1:65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61"/>
    </row>
    <row r="344" spans="1:65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</row>
    <row r="345" spans="1:6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</row>
    <row r="346" spans="1:65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61"/>
    </row>
    <row r="347" spans="1:65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61"/>
    </row>
    <row r="348" spans="1:65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61"/>
    </row>
    <row r="349" spans="1:65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61"/>
    </row>
    <row r="350" spans="1:65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61"/>
    </row>
    <row r="351" spans="1:65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  <c r="BK351" s="61"/>
      <c r="BL351" s="61"/>
      <c r="BM351" s="61"/>
    </row>
    <row r="352" spans="1:65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  <c r="BK352" s="61"/>
      <c r="BL352" s="61"/>
      <c r="BM352" s="61"/>
    </row>
    <row r="353" spans="1:65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  <c r="BK353" s="61"/>
      <c r="BL353" s="61"/>
      <c r="BM353" s="61"/>
    </row>
    <row r="354" spans="1:65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  <c r="BL354" s="61"/>
      <c r="BM354" s="61"/>
    </row>
    <row r="355" spans="1:6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  <c r="BL355" s="61"/>
      <c r="BM355" s="61"/>
    </row>
    <row r="356" spans="1:65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  <c r="BK356" s="61"/>
      <c r="BL356" s="61"/>
      <c r="BM356" s="61"/>
    </row>
    <row r="357" spans="1:65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  <c r="BM357" s="61"/>
    </row>
    <row r="358" spans="1:65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  <c r="BL358" s="61"/>
      <c r="BM358" s="61"/>
    </row>
    <row r="359" spans="1:65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</row>
    <row r="360" spans="1:65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  <c r="BL360" s="61"/>
      <c r="BM360" s="61"/>
    </row>
    <row r="361" spans="1:65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  <c r="BK361" s="61"/>
      <c r="BL361" s="61"/>
      <c r="BM361" s="61"/>
    </row>
    <row r="362" spans="1:65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  <c r="BL362" s="61"/>
      <c r="BM362" s="61"/>
    </row>
    <row r="363" spans="1:65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  <c r="BL363" s="61"/>
      <c r="BM363" s="61"/>
    </row>
    <row r="364" spans="1:65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  <c r="BK364" s="61"/>
      <c r="BL364" s="61"/>
      <c r="BM364" s="61"/>
    </row>
    <row r="365" spans="1: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  <c r="BL365" s="61"/>
      <c r="BM365" s="61"/>
    </row>
    <row r="366" spans="1:65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  <c r="BK366" s="61"/>
      <c r="BL366" s="61"/>
      <c r="BM366" s="61"/>
    </row>
    <row r="367" spans="1:65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  <c r="BK367" s="61"/>
      <c r="BL367" s="61"/>
      <c r="BM367" s="61"/>
    </row>
    <row r="368" spans="1:65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  <c r="AW368" s="61"/>
      <c r="AX368" s="61"/>
      <c r="AY368" s="61"/>
      <c r="AZ368" s="61"/>
      <c r="BA368" s="61"/>
      <c r="BB368" s="61"/>
      <c r="BC368" s="61"/>
      <c r="BD368" s="61"/>
      <c r="BE368" s="61"/>
      <c r="BF368" s="61"/>
      <c r="BG368" s="61"/>
      <c r="BH368" s="61"/>
      <c r="BI368" s="61"/>
      <c r="BJ368" s="61"/>
      <c r="BK368" s="61"/>
      <c r="BL368" s="61"/>
      <c r="BM368" s="61"/>
    </row>
    <row r="369" spans="1:65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  <c r="AW369" s="61"/>
      <c r="AX369" s="61"/>
      <c r="AY369" s="61"/>
      <c r="AZ369" s="61"/>
      <c r="BA369" s="61"/>
      <c r="BB369" s="61"/>
      <c r="BC369" s="61"/>
      <c r="BD369" s="61"/>
      <c r="BE369" s="61"/>
      <c r="BF369" s="61"/>
      <c r="BG369" s="61"/>
      <c r="BH369" s="61"/>
      <c r="BI369" s="61"/>
      <c r="BJ369" s="61"/>
      <c r="BK369" s="61"/>
      <c r="BL369" s="61"/>
      <c r="BM369" s="61"/>
    </row>
    <row r="370" spans="1:65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  <c r="AW370" s="61"/>
      <c r="AX370" s="61"/>
      <c r="AY370" s="61"/>
      <c r="AZ370" s="61"/>
      <c r="BA370" s="61"/>
      <c r="BB370" s="61"/>
      <c r="BC370" s="61"/>
      <c r="BD370" s="61"/>
      <c r="BE370" s="61"/>
      <c r="BF370" s="61"/>
      <c r="BG370" s="61"/>
      <c r="BH370" s="61"/>
      <c r="BI370" s="61"/>
      <c r="BJ370" s="61"/>
      <c r="BK370" s="61"/>
      <c r="BL370" s="61"/>
      <c r="BM370" s="61"/>
    </row>
    <row r="371" spans="1:65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  <c r="AW371" s="61"/>
      <c r="AX371" s="61"/>
      <c r="AY371" s="61"/>
      <c r="AZ371" s="61"/>
      <c r="BA371" s="61"/>
      <c r="BB371" s="61"/>
      <c r="BC371" s="61"/>
      <c r="BD371" s="61"/>
      <c r="BE371" s="61"/>
      <c r="BF371" s="61"/>
      <c r="BG371" s="61"/>
      <c r="BH371" s="61"/>
      <c r="BI371" s="61"/>
      <c r="BJ371" s="61"/>
      <c r="BK371" s="61"/>
      <c r="BL371" s="61"/>
      <c r="BM371" s="61"/>
    </row>
    <row r="372" spans="1:65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  <c r="AW372" s="61"/>
      <c r="AX372" s="61"/>
      <c r="AY372" s="61"/>
      <c r="AZ372" s="61"/>
      <c r="BA372" s="61"/>
      <c r="BB372" s="61"/>
      <c r="BC372" s="61"/>
      <c r="BD372" s="61"/>
      <c r="BE372" s="61"/>
      <c r="BF372" s="61"/>
      <c r="BG372" s="61"/>
      <c r="BH372" s="61"/>
      <c r="BI372" s="61"/>
      <c r="BJ372" s="61"/>
      <c r="BK372" s="61"/>
      <c r="BL372" s="61"/>
      <c r="BM372" s="61"/>
    </row>
    <row r="373" spans="1:65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  <c r="BK373" s="61"/>
      <c r="BL373" s="61"/>
      <c r="BM373" s="61"/>
    </row>
    <row r="374" spans="1:65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  <c r="BK374" s="61"/>
      <c r="BL374" s="61"/>
      <c r="BM374" s="61"/>
    </row>
    <row r="375" spans="1:6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1"/>
      <c r="BL375" s="61"/>
      <c r="BM375" s="61"/>
    </row>
    <row r="376" spans="1:65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  <c r="BK376" s="61"/>
      <c r="BL376" s="61"/>
      <c r="BM376" s="61"/>
    </row>
    <row r="377" spans="1:65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  <c r="BK377" s="61"/>
      <c r="BL377" s="61"/>
      <c r="BM377" s="61"/>
    </row>
    <row r="378" spans="1:65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  <c r="BK378" s="61"/>
      <c r="BL378" s="61"/>
      <c r="BM378" s="61"/>
    </row>
    <row r="379" spans="1:65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  <c r="BK379" s="61"/>
      <c r="BL379" s="61"/>
      <c r="BM379" s="61"/>
    </row>
    <row r="380" spans="1:65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  <c r="BL380" s="61"/>
      <c r="BM380" s="61"/>
    </row>
    <row r="381" spans="1:65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  <c r="BL381" s="61"/>
      <c r="BM381" s="61"/>
    </row>
    <row r="382" spans="1:65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  <c r="BL382" s="61"/>
      <c r="BM382" s="61"/>
    </row>
    <row r="383" spans="1:65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  <c r="BK383" s="61"/>
      <c r="BL383" s="61"/>
      <c r="BM383" s="61"/>
    </row>
    <row r="384" spans="1:65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  <c r="BL384" s="61"/>
      <c r="BM384" s="61"/>
    </row>
    <row r="385" spans="1:6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  <c r="BL385" s="61"/>
      <c r="BM385" s="61"/>
    </row>
    <row r="386" spans="1:65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</row>
    <row r="387" spans="1:65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</row>
    <row r="388" spans="1:65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  <c r="BK388" s="61"/>
      <c r="BL388" s="61"/>
      <c r="BM388" s="61"/>
    </row>
    <row r="389" spans="1:65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  <c r="BL389" s="61"/>
      <c r="BM389" s="61"/>
    </row>
    <row r="390" spans="1:65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</row>
    <row r="391" spans="1:65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  <c r="BL391" s="61"/>
      <c r="BM391" s="61"/>
    </row>
    <row r="392" spans="1:65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  <c r="BL392" s="61"/>
      <c r="BM392" s="61"/>
    </row>
    <row r="393" spans="1:65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  <c r="BL393" s="61"/>
      <c r="BM393" s="61"/>
    </row>
    <row r="394" spans="1:65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  <c r="BL394" s="61"/>
      <c r="BM394" s="61"/>
    </row>
    <row r="395" spans="1:6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  <c r="BL395" s="61"/>
      <c r="BM395" s="61"/>
    </row>
    <row r="396" spans="1:65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  <c r="BL396" s="61"/>
      <c r="BM396" s="61"/>
    </row>
    <row r="397" spans="1:65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  <c r="BL397" s="61"/>
      <c r="BM397" s="61"/>
    </row>
    <row r="398" spans="1:65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  <c r="BK398" s="61"/>
      <c r="BL398" s="61"/>
      <c r="BM398" s="61"/>
    </row>
    <row r="399" spans="1:65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  <c r="BK399" s="61"/>
      <c r="BL399" s="61"/>
      <c r="BM399" s="61"/>
    </row>
    <row r="400" spans="1:65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  <c r="BL400" s="61"/>
      <c r="BM400" s="61"/>
    </row>
    <row r="401" spans="1:65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  <c r="BK401" s="61"/>
      <c r="BL401" s="61"/>
      <c r="BM401" s="61"/>
    </row>
    <row r="402" spans="1:65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  <c r="BK402" s="61"/>
      <c r="BL402" s="61"/>
      <c r="BM402" s="61"/>
    </row>
    <row r="403" spans="1:65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  <c r="BK403" s="61"/>
      <c r="BL403" s="61"/>
      <c r="BM403" s="61"/>
    </row>
    <row r="404" spans="1:65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</row>
    <row r="405" spans="1:6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  <c r="BK405" s="61"/>
      <c r="BL405" s="61"/>
      <c r="BM405" s="61"/>
    </row>
    <row r="406" spans="1:65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  <c r="BL406" s="61"/>
      <c r="BM406" s="61"/>
    </row>
    <row r="407" spans="1:65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  <c r="BL407" s="61"/>
      <c r="BM407" s="61"/>
    </row>
    <row r="408" spans="1:65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  <c r="BL408" s="61"/>
      <c r="BM408" s="61"/>
    </row>
    <row r="409" spans="1:65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  <c r="BL409" s="61"/>
      <c r="BM409" s="61"/>
    </row>
    <row r="410" spans="1:65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  <c r="BL410" s="61"/>
      <c r="BM410" s="61"/>
    </row>
    <row r="411" spans="1:65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  <c r="BL411" s="61"/>
      <c r="BM411" s="61"/>
    </row>
    <row r="412" spans="1:65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1"/>
      <c r="BL412" s="61"/>
      <c r="BM412" s="61"/>
    </row>
    <row r="413" spans="1:65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</row>
    <row r="414" spans="1:65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  <c r="BL414" s="61"/>
      <c r="BM414" s="61"/>
    </row>
    <row r="415" spans="1:6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  <c r="BL415" s="61"/>
      <c r="BM415" s="61"/>
    </row>
    <row r="416" spans="1:65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  <c r="BK416" s="61"/>
      <c r="BL416" s="61"/>
      <c r="BM416" s="61"/>
    </row>
    <row r="417" spans="1:65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  <c r="AV417" s="61"/>
      <c r="AW417" s="61"/>
      <c r="AX417" s="61"/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1"/>
      <c r="BJ417" s="61"/>
      <c r="BK417" s="61"/>
      <c r="BL417" s="61"/>
      <c r="BM417" s="61"/>
    </row>
    <row r="418" spans="1:65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  <c r="AW418" s="61"/>
      <c r="AX418" s="61"/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1"/>
      <c r="BJ418" s="61"/>
      <c r="BK418" s="61"/>
      <c r="BL418" s="61"/>
      <c r="BM418" s="61"/>
    </row>
    <row r="419" spans="1:65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</row>
    <row r="420" spans="1:65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  <c r="BL420" s="61"/>
      <c r="BM420" s="61"/>
    </row>
    <row r="421" spans="1:65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  <c r="BK421" s="61"/>
      <c r="BL421" s="61"/>
      <c r="BM421" s="61"/>
    </row>
    <row r="422" spans="1:65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  <c r="AW422" s="61"/>
      <c r="AX422" s="61"/>
      <c r="AY422" s="61"/>
      <c r="AZ422" s="61"/>
      <c r="BA422" s="61"/>
      <c r="BB422" s="61"/>
      <c r="BC422" s="61"/>
      <c r="BD422" s="61"/>
      <c r="BE422" s="61"/>
      <c r="BF422" s="61"/>
      <c r="BG422" s="61"/>
      <c r="BH422" s="61"/>
      <c r="BI422" s="61"/>
      <c r="BJ422" s="61"/>
      <c r="BK422" s="61"/>
      <c r="BL422" s="61"/>
      <c r="BM422" s="61"/>
    </row>
    <row r="423" spans="1:65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  <c r="BK423" s="61"/>
      <c r="BL423" s="61"/>
      <c r="BM423" s="61"/>
    </row>
    <row r="424" spans="1:65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  <c r="BK424" s="61"/>
      <c r="BL424" s="61"/>
      <c r="BM424" s="61"/>
    </row>
    <row r="425" spans="1:6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  <c r="BL425" s="61"/>
      <c r="BM425" s="61"/>
    </row>
    <row r="426" spans="1:65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  <c r="BL426" s="61"/>
      <c r="BM426" s="61"/>
    </row>
    <row r="427" spans="1:65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  <c r="BL427" s="61"/>
      <c r="BM427" s="61"/>
    </row>
    <row r="428" spans="1:65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  <c r="BK428" s="61"/>
      <c r="BL428" s="61"/>
      <c r="BM428" s="61"/>
    </row>
    <row r="429" spans="1:65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  <c r="AW429" s="61"/>
      <c r="AX429" s="61"/>
      <c r="AY429" s="61"/>
      <c r="AZ429" s="61"/>
      <c r="BA429" s="61"/>
      <c r="BB429" s="61"/>
      <c r="BC429" s="61"/>
      <c r="BD429" s="61"/>
      <c r="BE429" s="61"/>
      <c r="BF429" s="61"/>
      <c r="BG429" s="61"/>
      <c r="BH429" s="61"/>
      <c r="BI429" s="61"/>
      <c r="BJ429" s="61"/>
      <c r="BK429" s="61"/>
      <c r="BL429" s="61"/>
      <c r="BM429" s="61"/>
    </row>
    <row r="430" spans="1:65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  <c r="BK430" s="61"/>
      <c r="BL430" s="61"/>
      <c r="BM430" s="61"/>
    </row>
    <row r="431" spans="1:65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61"/>
      <c r="BK431" s="61"/>
      <c r="BL431" s="61"/>
      <c r="BM431" s="61"/>
    </row>
    <row r="432" spans="1:65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  <c r="BK432" s="61"/>
      <c r="BL432" s="61"/>
      <c r="BM432" s="61"/>
    </row>
    <row r="433" spans="1:65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  <c r="BK433" s="61"/>
      <c r="BL433" s="61"/>
      <c r="BM433" s="61"/>
    </row>
    <row r="434" spans="1:65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  <c r="BK434" s="61"/>
      <c r="BL434" s="61"/>
      <c r="BM434" s="61"/>
    </row>
    <row r="435" spans="1:6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  <c r="BK435" s="61"/>
      <c r="BL435" s="61"/>
      <c r="BM435" s="61"/>
    </row>
    <row r="436" spans="1:65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  <c r="BK436" s="61"/>
      <c r="BL436" s="61"/>
      <c r="BM436" s="61"/>
    </row>
    <row r="437" spans="1:65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  <c r="AV437" s="61"/>
      <c r="AW437" s="61"/>
      <c r="AX437" s="61"/>
      <c r="AY437" s="61"/>
      <c r="AZ437" s="61"/>
      <c r="BA437" s="61"/>
      <c r="BB437" s="61"/>
      <c r="BC437" s="61"/>
      <c r="BD437" s="61"/>
      <c r="BE437" s="61"/>
      <c r="BF437" s="61"/>
      <c r="BG437" s="61"/>
      <c r="BH437" s="61"/>
      <c r="BI437" s="61"/>
      <c r="BJ437" s="61"/>
      <c r="BK437" s="61"/>
      <c r="BL437" s="61"/>
      <c r="BM437" s="61"/>
    </row>
    <row r="438" spans="1:65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  <c r="BK438" s="61"/>
      <c r="BL438" s="61"/>
      <c r="BM438" s="61"/>
    </row>
    <row r="439" spans="1:65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</row>
    <row r="440" spans="1:65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</row>
    <row r="441" spans="1:65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</row>
    <row r="442" spans="1:65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</row>
    <row r="443" spans="1:65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</row>
    <row r="444" spans="1:65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</row>
    <row r="445" spans="1:6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  <c r="BK445" s="61"/>
      <c r="BL445" s="61"/>
      <c r="BM445" s="61"/>
    </row>
    <row r="446" spans="1:65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  <c r="BK446" s="61"/>
      <c r="BL446" s="61"/>
      <c r="BM446" s="61"/>
    </row>
    <row r="447" spans="1:65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  <c r="BK447" s="61"/>
      <c r="BL447" s="61"/>
      <c r="BM447" s="61"/>
    </row>
    <row r="448" spans="1:65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  <c r="AV448" s="61"/>
      <c r="AW448" s="61"/>
      <c r="AX448" s="61"/>
      <c r="AY448" s="61"/>
      <c r="AZ448" s="61"/>
      <c r="BA448" s="61"/>
      <c r="BB448" s="61"/>
      <c r="BC448" s="61"/>
      <c r="BD448" s="61"/>
      <c r="BE448" s="61"/>
      <c r="BF448" s="61"/>
      <c r="BG448" s="61"/>
      <c r="BH448" s="61"/>
      <c r="BI448" s="61"/>
      <c r="BJ448" s="61"/>
      <c r="BK448" s="61"/>
      <c r="BL448" s="61"/>
      <c r="BM448" s="61"/>
    </row>
    <row r="449" spans="1:65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  <c r="BK449" s="61"/>
      <c r="BL449" s="61"/>
      <c r="BM449" s="61"/>
    </row>
    <row r="450" spans="1:65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  <c r="AV450" s="61"/>
      <c r="AW450" s="61"/>
      <c r="AX450" s="61"/>
      <c r="AY450" s="61"/>
      <c r="AZ450" s="61"/>
      <c r="BA450" s="61"/>
      <c r="BB450" s="61"/>
      <c r="BC450" s="61"/>
      <c r="BD450" s="61"/>
      <c r="BE450" s="61"/>
      <c r="BF450" s="61"/>
      <c r="BG450" s="61"/>
      <c r="BH450" s="61"/>
      <c r="BI450" s="61"/>
      <c r="BJ450" s="61"/>
      <c r="BK450" s="61"/>
      <c r="BL450" s="61"/>
      <c r="BM450" s="61"/>
    </row>
    <row r="451" spans="1:65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  <c r="AV451" s="61"/>
      <c r="AW451" s="61"/>
      <c r="AX451" s="61"/>
      <c r="AY451" s="61"/>
      <c r="AZ451" s="61"/>
      <c r="BA451" s="61"/>
      <c r="BB451" s="61"/>
      <c r="BC451" s="61"/>
      <c r="BD451" s="61"/>
      <c r="BE451" s="61"/>
      <c r="BF451" s="61"/>
      <c r="BG451" s="61"/>
      <c r="BH451" s="61"/>
      <c r="BI451" s="61"/>
      <c r="BJ451" s="61"/>
      <c r="BK451" s="61"/>
      <c r="BL451" s="61"/>
      <c r="BM451" s="61"/>
    </row>
    <row r="452" spans="1:65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  <c r="AV452" s="61"/>
      <c r="AW452" s="61"/>
      <c r="AX452" s="61"/>
      <c r="AY452" s="61"/>
      <c r="AZ452" s="61"/>
      <c r="BA452" s="61"/>
      <c r="BB452" s="61"/>
      <c r="BC452" s="61"/>
      <c r="BD452" s="61"/>
      <c r="BE452" s="61"/>
      <c r="BF452" s="61"/>
      <c r="BG452" s="61"/>
      <c r="BH452" s="61"/>
      <c r="BI452" s="61"/>
      <c r="BJ452" s="61"/>
      <c r="BK452" s="61"/>
      <c r="BL452" s="61"/>
      <c r="BM452" s="61"/>
    </row>
    <row r="453" spans="1:65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  <c r="AV453" s="61"/>
      <c r="AW453" s="61"/>
      <c r="AX453" s="61"/>
      <c r="AY453" s="61"/>
      <c r="AZ453" s="61"/>
      <c r="BA453" s="61"/>
      <c r="BB453" s="61"/>
      <c r="BC453" s="61"/>
      <c r="BD453" s="61"/>
      <c r="BE453" s="61"/>
      <c r="BF453" s="61"/>
      <c r="BG453" s="61"/>
      <c r="BH453" s="61"/>
      <c r="BI453" s="61"/>
      <c r="BJ453" s="61"/>
      <c r="BK453" s="61"/>
      <c r="BL453" s="61"/>
      <c r="BM453" s="61"/>
    </row>
    <row r="454" spans="1:65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  <c r="AV454" s="61"/>
      <c r="AW454" s="61"/>
      <c r="AX454" s="61"/>
      <c r="AY454" s="61"/>
      <c r="AZ454" s="61"/>
      <c r="BA454" s="61"/>
      <c r="BB454" s="61"/>
      <c r="BC454" s="61"/>
      <c r="BD454" s="61"/>
      <c r="BE454" s="61"/>
      <c r="BF454" s="61"/>
      <c r="BG454" s="61"/>
      <c r="BH454" s="61"/>
      <c r="BI454" s="61"/>
      <c r="BJ454" s="61"/>
      <c r="BK454" s="61"/>
      <c r="BL454" s="61"/>
      <c r="BM454" s="61"/>
    </row>
    <row r="455" spans="1:6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  <c r="BK455" s="61"/>
      <c r="BL455" s="61"/>
      <c r="BM455" s="61"/>
    </row>
    <row r="456" spans="1:65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  <c r="AV456" s="61"/>
      <c r="AW456" s="61"/>
      <c r="AX456" s="61"/>
      <c r="AY456" s="61"/>
      <c r="AZ456" s="61"/>
      <c r="BA456" s="61"/>
      <c r="BB456" s="61"/>
      <c r="BC456" s="61"/>
      <c r="BD456" s="61"/>
      <c r="BE456" s="61"/>
      <c r="BF456" s="61"/>
      <c r="BG456" s="61"/>
      <c r="BH456" s="61"/>
      <c r="BI456" s="61"/>
      <c r="BJ456" s="61"/>
      <c r="BK456" s="61"/>
      <c r="BL456" s="61"/>
      <c r="BM456" s="61"/>
    </row>
    <row r="457" spans="1:65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  <c r="AV457" s="61"/>
      <c r="AW457" s="61"/>
      <c r="AX457" s="61"/>
      <c r="AY457" s="61"/>
      <c r="AZ457" s="61"/>
      <c r="BA457" s="61"/>
      <c r="BB457" s="61"/>
      <c r="BC457" s="61"/>
      <c r="BD457" s="61"/>
      <c r="BE457" s="61"/>
      <c r="BF457" s="61"/>
      <c r="BG457" s="61"/>
      <c r="BH457" s="61"/>
      <c r="BI457" s="61"/>
      <c r="BJ457" s="61"/>
      <c r="BK457" s="61"/>
      <c r="BL457" s="61"/>
      <c r="BM457" s="61"/>
    </row>
    <row r="458" spans="1:65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  <c r="AV458" s="61"/>
      <c r="AW458" s="61"/>
      <c r="AX458" s="61"/>
      <c r="AY458" s="61"/>
      <c r="AZ458" s="61"/>
      <c r="BA458" s="61"/>
      <c r="BB458" s="61"/>
      <c r="BC458" s="61"/>
      <c r="BD458" s="61"/>
      <c r="BE458" s="61"/>
      <c r="BF458" s="61"/>
      <c r="BG458" s="61"/>
      <c r="BH458" s="61"/>
      <c r="BI458" s="61"/>
      <c r="BJ458" s="61"/>
      <c r="BK458" s="61"/>
      <c r="BL458" s="61"/>
      <c r="BM458" s="61"/>
    </row>
    <row r="459" spans="1:65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  <c r="AV459" s="61"/>
      <c r="AW459" s="61"/>
      <c r="AX459" s="61"/>
      <c r="AY459" s="61"/>
      <c r="AZ459" s="61"/>
      <c r="BA459" s="61"/>
      <c r="BB459" s="61"/>
      <c r="BC459" s="61"/>
      <c r="BD459" s="61"/>
      <c r="BE459" s="61"/>
      <c r="BF459" s="61"/>
      <c r="BG459" s="61"/>
      <c r="BH459" s="61"/>
      <c r="BI459" s="61"/>
      <c r="BJ459" s="61"/>
      <c r="BK459" s="61"/>
      <c r="BL459" s="61"/>
      <c r="BM459" s="61"/>
    </row>
    <row r="460" spans="1:65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  <c r="AV460" s="61"/>
      <c r="AW460" s="61"/>
      <c r="AX460" s="61"/>
      <c r="AY460" s="61"/>
      <c r="AZ460" s="61"/>
      <c r="BA460" s="61"/>
      <c r="BB460" s="61"/>
      <c r="BC460" s="61"/>
      <c r="BD460" s="61"/>
      <c r="BE460" s="61"/>
      <c r="BF460" s="61"/>
      <c r="BG460" s="61"/>
      <c r="BH460" s="61"/>
      <c r="BI460" s="61"/>
      <c r="BJ460" s="61"/>
      <c r="BK460" s="61"/>
      <c r="BL460" s="61"/>
      <c r="BM460" s="61"/>
    </row>
    <row r="461" spans="1:65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  <c r="AV461" s="61"/>
      <c r="AW461" s="61"/>
      <c r="AX461" s="61"/>
      <c r="AY461" s="61"/>
      <c r="AZ461" s="61"/>
      <c r="BA461" s="61"/>
      <c r="BB461" s="61"/>
      <c r="BC461" s="61"/>
      <c r="BD461" s="61"/>
      <c r="BE461" s="61"/>
      <c r="BF461" s="61"/>
      <c r="BG461" s="61"/>
      <c r="BH461" s="61"/>
      <c r="BI461" s="61"/>
      <c r="BJ461" s="61"/>
      <c r="BK461" s="61"/>
      <c r="BL461" s="61"/>
      <c r="BM461" s="61"/>
    </row>
    <row r="462" spans="1:65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  <c r="AV462" s="61"/>
      <c r="AW462" s="61"/>
      <c r="AX462" s="61"/>
      <c r="AY462" s="61"/>
      <c r="AZ462" s="61"/>
      <c r="BA462" s="61"/>
      <c r="BB462" s="61"/>
      <c r="BC462" s="61"/>
      <c r="BD462" s="61"/>
      <c r="BE462" s="61"/>
      <c r="BF462" s="61"/>
      <c r="BG462" s="61"/>
      <c r="BH462" s="61"/>
      <c r="BI462" s="61"/>
      <c r="BJ462" s="61"/>
      <c r="BK462" s="61"/>
      <c r="BL462" s="61"/>
      <c r="BM462" s="61"/>
    </row>
    <row r="463" spans="1:65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  <c r="AV463" s="61"/>
      <c r="AW463" s="61"/>
      <c r="AX463" s="61"/>
      <c r="AY463" s="61"/>
      <c r="AZ463" s="61"/>
      <c r="BA463" s="61"/>
      <c r="BB463" s="61"/>
      <c r="BC463" s="61"/>
      <c r="BD463" s="61"/>
      <c r="BE463" s="61"/>
      <c r="BF463" s="61"/>
      <c r="BG463" s="61"/>
      <c r="BH463" s="61"/>
      <c r="BI463" s="61"/>
      <c r="BJ463" s="61"/>
      <c r="BK463" s="61"/>
      <c r="BL463" s="61"/>
      <c r="BM463" s="61"/>
    </row>
    <row r="464" spans="1:65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  <c r="AW464" s="61"/>
      <c r="AX464" s="61"/>
      <c r="AY464" s="61"/>
      <c r="AZ464" s="61"/>
      <c r="BA464" s="61"/>
      <c r="BB464" s="61"/>
      <c r="BC464" s="61"/>
      <c r="BD464" s="61"/>
      <c r="BE464" s="61"/>
      <c r="BF464" s="61"/>
      <c r="BG464" s="61"/>
      <c r="BH464" s="61"/>
      <c r="BI464" s="61"/>
      <c r="BJ464" s="61"/>
      <c r="BK464" s="61"/>
      <c r="BL464" s="61"/>
      <c r="BM464" s="61"/>
    </row>
    <row r="465" spans="1: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  <c r="AV465" s="61"/>
      <c r="AW465" s="61"/>
      <c r="AX465" s="61"/>
      <c r="AY465" s="61"/>
      <c r="AZ465" s="61"/>
      <c r="BA465" s="61"/>
      <c r="BB465" s="61"/>
      <c r="BC465" s="61"/>
      <c r="BD465" s="61"/>
      <c r="BE465" s="61"/>
      <c r="BF465" s="61"/>
      <c r="BG465" s="61"/>
      <c r="BH465" s="61"/>
      <c r="BI465" s="61"/>
      <c r="BJ465" s="61"/>
      <c r="BK465" s="61"/>
      <c r="BL465" s="61"/>
      <c r="BM465" s="61"/>
    </row>
    <row r="466" spans="1:65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  <c r="AV466" s="61"/>
      <c r="AW466" s="61"/>
      <c r="AX466" s="61"/>
      <c r="AY466" s="61"/>
      <c r="AZ466" s="61"/>
      <c r="BA466" s="61"/>
      <c r="BB466" s="61"/>
      <c r="BC466" s="61"/>
      <c r="BD466" s="61"/>
      <c r="BE466" s="61"/>
      <c r="BF466" s="61"/>
      <c r="BG466" s="61"/>
      <c r="BH466" s="61"/>
      <c r="BI466" s="61"/>
      <c r="BJ466" s="61"/>
      <c r="BK466" s="61"/>
      <c r="BL466" s="61"/>
      <c r="BM466" s="61"/>
    </row>
    <row r="467" spans="1:65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  <c r="AV467" s="61"/>
      <c r="AW467" s="61"/>
      <c r="AX467" s="61"/>
      <c r="AY467" s="61"/>
      <c r="AZ467" s="61"/>
      <c r="BA467" s="61"/>
      <c r="BB467" s="61"/>
      <c r="BC467" s="61"/>
      <c r="BD467" s="61"/>
      <c r="BE467" s="61"/>
      <c r="BF467" s="61"/>
      <c r="BG467" s="61"/>
      <c r="BH467" s="61"/>
      <c r="BI467" s="61"/>
      <c r="BJ467" s="61"/>
      <c r="BK467" s="61"/>
      <c r="BL467" s="61"/>
      <c r="BM467" s="61"/>
    </row>
    <row r="468" spans="1:65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  <c r="AV468" s="61"/>
      <c r="AW468" s="61"/>
      <c r="AX468" s="61"/>
      <c r="AY468" s="61"/>
      <c r="AZ468" s="61"/>
      <c r="BA468" s="61"/>
      <c r="BB468" s="61"/>
      <c r="BC468" s="61"/>
      <c r="BD468" s="61"/>
      <c r="BE468" s="61"/>
      <c r="BF468" s="61"/>
      <c r="BG468" s="61"/>
      <c r="BH468" s="61"/>
      <c r="BI468" s="61"/>
      <c r="BJ468" s="61"/>
      <c r="BK468" s="61"/>
      <c r="BL468" s="61"/>
      <c r="BM468" s="61"/>
    </row>
    <row r="469" spans="1:65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  <c r="AV469" s="61"/>
      <c r="AW469" s="61"/>
      <c r="AX469" s="61"/>
      <c r="AY469" s="61"/>
      <c r="AZ469" s="61"/>
      <c r="BA469" s="61"/>
      <c r="BB469" s="61"/>
      <c r="BC469" s="61"/>
      <c r="BD469" s="61"/>
      <c r="BE469" s="61"/>
      <c r="BF469" s="61"/>
      <c r="BG469" s="61"/>
      <c r="BH469" s="61"/>
      <c r="BI469" s="61"/>
      <c r="BJ469" s="61"/>
      <c r="BK469" s="61"/>
      <c r="BL469" s="61"/>
      <c r="BM469" s="61"/>
    </row>
    <row r="470" spans="1:65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  <c r="AV470" s="61"/>
      <c r="AW470" s="61"/>
      <c r="AX470" s="61"/>
      <c r="AY470" s="61"/>
      <c r="AZ470" s="61"/>
      <c r="BA470" s="61"/>
      <c r="BB470" s="61"/>
      <c r="BC470" s="61"/>
      <c r="BD470" s="61"/>
      <c r="BE470" s="61"/>
      <c r="BF470" s="61"/>
      <c r="BG470" s="61"/>
      <c r="BH470" s="61"/>
      <c r="BI470" s="61"/>
      <c r="BJ470" s="61"/>
      <c r="BK470" s="61"/>
      <c r="BL470" s="61"/>
      <c r="BM470" s="61"/>
    </row>
    <row r="471" spans="1:65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  <c r="AV471" s="61"/>
      <c r="AW471" s="61"/>
      <c r="AX471" s="61"/>
      <c r="AY471" s="61"/>
      <c r="AZ471" s="61"/>
      <c r="BA471" s="61"/>
      <c r="BB471" s="61"/>
      <c r="BC471" s="61"/>
      <c r="BD471" s="61"/>
      <c r="BE471" s="61"/>
      <c r="BF471" s="61"/>
      <c r="BG471" s="61"/>
      <c r="BH471" s="61"/>
      <c r="BI471" s="61"/>
      <c r="BJ471" s="61"/>
      <c r="BK471" s="61"/>
      <c r="BL471" s="61"/>
      <c r="BM471" s="61"/>
    </row>
    <row r="472" spans="1:65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  <c r="AV472" s="61"/>
      <c r="AW472" s="61"/>
      <c r="AX472" s="61"/>
      <c r="AY472" s="61"/>
      <c r="AZ472" s="61"/>
      <c r="BA472" s="61"/>
      <c r="BB472" s="61"/>
      <c r="BC472" s="61"/>
      <c r="BD472" s="61"/>
      <c r="BE472" s="61"/>
      <c r="BF472" s="61"/>
      <c r="BG472" s="61"/>
      <c r="BH472" s="61"/>
      <c r="BI472" s="61"/>
      <c r="BJ472" s="61"/>
      <c r="BK472" s="61"/>
      <c r="BL472" s="61"/>
      <c r="BM472" s="61"/>
    </row>
    <row r="473" spans="1:65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  <c r="AV473" s="61"/>
      <c r="AW473" s="61"/>
      <c r="AX473" s="61"/>
      <c r="AY473" s="61"/>
      <c r="AZ473" s="61"/>
      <c r="BA473" s="61"/>
      <c r="BB473" s="61"/>
      <c r="BC473" s="61"/>
      <c r="BD473" s="61"/>
      <c r="BE473" s="61"/>
      <c r="BF473" s="61"/>
      <c r="BG473" s="61"/>
      <c r="BH473" s="61"/>
      <c r="BI473" s="61"/>
      <c r="BJ473" s="61"/>
      <c r="BK473" s="61"/>
      <c r="BL473" s="61"/>
      <c r="BM473" s="61"/>
    </row>
    <row r="474" spans="1:65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  <c r="AV474" s="61"/>
      <c r="AW474" s="61"/>
      <c r="AX474" s="61"/>
      <c r="AY474" s="61"/>
      <c r="AZ474" s="61"/>
      <c r="BA474" s="61"/>
      <c r="BB474" s="61"/>
      <c r="BC474" s="61"/>
      <c r="BD474" s="61"/>
      <c r="BE474" s="61"/>
      <c r="BF474" s="61"/>
      <c r="BG474" s="61"/>
      <c r="BH474" s="61"/>
      <c r="BI474" s="61"/>
      <c r="BJ474" s="61"/>
      <c r="BK474" s="61"/>
      <c r="BL474" s="61"/>
      <c r="BM474" s="61"/>
    </row>
    <row r="475" spans="1:6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  <c r="AV475" s="61"/>
      <c r="AW475" s="61"/>
      <c r="AX475" s="61"/>
      <c r="AY475" s="61"/>
      <c r="AZ475" s="61"/>
      <c r="BA475" s="61"/>
      <c r="BB475" s="61"/>
      <c r="BC475" s="61"/>
      <c r="BD475" s="61"/>
      <c r="BE475" s="61"/>
      <c r="BF475" s="61"/>
      <c r="BG475" s="61"/>
      <c r="BH475" s="61"/>
      <c r="BI475" s="61"/>
      <c r="BJ475" s="61"/>
      <c r="BK475" s="61"/>
      <c r="BL475" s="61"/>
      <c r="BM475" s="61"/>
    </row>
    <row r="476" spans="1:65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  <c r="AV476" s="61"/>
      <c r="AW476" s="61"/>
      <c r="AX476" s="61"/>
      <c r="AY476" s="61"/>
      <c r="AZ476" s="61"/>
      <c r="BA476" s="61"/>
      <c r="BB476" s="61"/>
      <c r="BC476" s="61"/>
      <c r="BD476" s="61"/>
      <c r="BE476" s="61"/>
      <c r="BF476" s="61"/>
      <c r="BG476" s="61"/>
      <c r="BH476" s="61"/>
      <c r="BI476" s="61"/>
      <c r="BJ476" s="61"/>
      <c r="BK476" s="61"/>
      <c r="BL476" s="61"/>
      <c r="BM476" s="61"/>
    </row>
    <row r="477" spans="1:65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  <c r="AV477" s="61"/>
      <c r="AW477" s="61"/>
      <c r="AX477" s="61"/>
      <c r="AY477" s="61"/>
      <c r="AZ477" s="61"/>
      <c r="BA477" s="61"/>
      <c r="BB477" s="61"/>
      <c r="BC477" s="61"/>
      <c r="BD477" s="61"/>
      <c r="BE477" s="61"/>
      <c r="BF477" s="61"/>
      <c r="BG477" s="61"/>
      <c r="BH477" s="61"/>
      <c r="BI477" s="61"/>
      <c r="BJ477" s="61"/>
      <c r="BK477" s="61"/>
      <c r="BL477" s="61"/>
      <c r="BM477" s="61"/>
    </row>
    <row r="478" spans="1:65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  <c r="AV478" s="61"/>
      <c r="AW478" s="61"/>
      <c r="AX478" s="61"/>
      <c r="AY478" s="61"/>
      <c r="AZ478" s="61"/>
      <c r="BA478" s="61"/>
      <c r="BB478" s="61"/>
      <c r="BC478" s="61"/>
      <c r="BD478" s="61"/>
      <c r="BE478" s="61"/>
      <c r="BF478" s="61"/>
      <c r="BG478" s="61"/>
      <c r="BH478" s="61"/>
      <c r="BI478" s="61"/>
      <c r="BJ478" s="61"/>
      <c r="BK478" s="61"/>
      <c r="BL478" s="61"/>
      <c r="BM478" s="61"/>
    </row>
    <row r="479" spans="1:65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  <c r="AV479" s="61"/>
      <c r="AW479" s="61"/>
      <c r="AX479" s="61"/>
      <c r="AY479" s="61"/>
      <c r="AZ479" s="61"/>
      <c r="BA479" s="61"/>
      <c r="BB479" s="61"/>
      <c r="BC479" s="61"/>
      <c r="BD479" s="61"/>
      <c r="BE479" s="61"/>
      <c r="BF479" s="61"/>
      <c r="BG479" s="61"/>
      <c r="BH479" s="61"/>
      <c r="BI479" s="61"/>
      <c r="BJ479" s="61"/>
      <c r="BK479" s="61"/>
      <c r="BL479" s="61"/>
      <c r="BM479" s="61"/>
    </row>
    <row r="480" spans="1:65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  <c r="AV480" s="61"/>
      <c r="AW480" s="61"/>
      <c r="AX480" s="61"/>
      <c r="AY480" s="61"/>
      <c r="AZ480" s="61"/>
      <c r="BA480" s="61"/>
      <c r="BB480" s="61"/>
      <c r="BC480" s="61"/>
      <c r="BD480" s="61"/>
      <c r="BE480" s="61"/>
      <c r="BF480" s="61"/>
      <c r="BG480" s="61"/>
      <c r="BH480" s="61"/>
      <c r="BI480" s="61"/>
      <c r="BJ480" s="61"/>
      <c r="BK480" s="61"/>
      <c r="BL480" s="61"/>
      <c r="BM480" s="61"/>
    </row>
    <row r="481" spans="1:65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  <c r="AV481" s="61"/>
      <c r="AW481" s="61"/>
      <c r="AX481" s="61"/>
      <c r="AY481" s="61"/>
      <c r="AZ481" s="61"/>
      <c r="BA481" s="61"/>
      <c r="BB481" s="61"/>
      <c r="BC481" s="61"/>
      <c r="BD481" s="61"/>
      <c r="BE481" s="61"/>
      <c r="BF481" s="61"/>
      <c r="BG481" s="61"/>
      <c r="BH481" s="61"/>
      <c r="BI481" s="61"/>
      <c r="BJ481" s="61"/>
      <c r="BK481" s="61"/>
      <c r="BL481" s="61"/>
      <c r="BM481" s="61"/>
    </row>
    <row r="482" spans="1:65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  <c r="AV482" s="61"/>
      <c r="AW482" s="61"/>
      <c r="AX482" s="61"/>
      <c r="AY482" s="61"/>
      <c r="AZ482" s="61"/>
      <c r="BA482" s="61"/>
      <c r="BB482" s="61"/>
      <c r="BC482" s="61"/>
      <c r="BD482" s="61"/>
      <c r="BE482" s="61"/>
      <c r="BF482" s="61"/>
      <c r="BG482" s="61"/>
      <c r="BH482" s="61"/>
      <c r="BI482" s="61"/>
      <c r="BJ482" s="61"/>
      <c r="BK482" s="61"/>
      <c r="BL482" s="61"/>
      <c r="BM482" s="61"/>
    </row>
    <row r="483" spans="1:65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  <c r="AV483" s="61"/>
      <c r="AW483" s="61"/>
      <c r="AX483" s="61"/>
      <c r="AY483" s="61"/>
      <c r="AZ483" s="61"/>
      <c r="BA483" s="61"/>
      <c r="BB483" s="61"/>
      <c r="BC483" s="61"/>
      <c r="BD483" s="61"/>
      <c r="BE483" s="61"/>
      <c r="BF483" s="61"/>
      <c r="BG483" s="61"/>
      <c r="BH483" s="61"/>
      <c r="BI483" s="61"/>
      <c r="BJ483" s="61"/>
      <c r="BK483" s="61"/>
      <c r="BL483" s="61"/>
      <c r="BM483" s="61"/>
    </row>
    <row r="484" spans="1:65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  <c r="AV484" s="61"/>
      <c r="AW484" s="61"/>
      <c r="AX484" s="61"/>
      <c r="AY484" s="61"/>
      <c r="AZ484" s="61"/>
      <c r="BA484" s="61"/>
      <c r="BB484" s="61"/>
      <c r="BC484" s="61"/>
      <c r="BD484" s="61"/>
      <c r="BE484" s="61"/>
      <c r="BF484" s="61"/>
      <c r="BG484" s="61"/>
      <c r="BH484" s="61"/>
      <c r="BI484" s="61"/>
      <c r="BJ484" s="61"/>
      <c r="BK484" s="61"/>
      <c r="BL484" s="61"/>
      <c r="BM484" s="61"/>
    </row>
    <row r="485" spans="1:6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  <c r="AV485" s="61"/>
      <c r="AW485" s="61"/>
      <c r="AX485" s="61"/>
      <c r="AY485" s="61"/>
      <c r="AZ485" s="61"/>
      <c r="BA485" s="61"/>
      <c r="BB485" s="61"/>
      <c r="BC485" s="61"/>
      <c r="BD485" s="61"/>
      <c r="BE485" s="61"/>
      <c r="BF485" s="61"/>
      <c r="BG485" s="61"/>
      <c r="BH485" s="61"/>
      <c r="BI485" s="61"/>
      <c r="BJ485" s="61"/>
      <c r="BK485" s="61"/>
      <c r="BL485" s="61"/>
      <c r="BM485" s="61"/>
    </row>
    <row r="486" spans="1:65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  <c r="AV486" s="61"/>
      <c r="AW486" s="61"/>
      <c r="AX486" s="61"/>
      <c r="AY486" s="61"/>
      <c r="AZ486" s="61"/>
      <c r="BA486" s="61"/>
      <c r="BB486" s="61"/>
      <c r="BC486" s="61"/>
      <c r="BD486" s="61"/>
      <c r="BE486" s="61"/>
      <c r="BF486" s="61"/>
      <c r="BG486" s="61"/>
      <c r="BH486" s="61"/>
      <c r="BI486" s="61"/>
      <c r="BJ486" s="61"/>
      <c r="BK486" s="61"/>
      <c r="BL486" s="61"/>
      <c r="BM486" s="61"/>
    </row>
    <row r="487" spans="1:65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  <c r="AV487" s="61"/>
      <c r="AW487" s="61"/>
      <c r="AX487" s="61"/>
      <c r="AY487" s="61"/>
      <c r="AZ487" s="61"/>
      <c r="BA487" s="61"/>
      <c r="BB487" s="61"/>
      <c r="BC487" s="61"/>
      <c r="BD487" s="61"/>
      <c r="BE487" s="61"/>
      <c r="BF487" s="61"/>
      <c r="BG487" s="61"/>
      <c r="BH487" s="61"/>
      <c r="BI487" s="61"/>
      <c r="BJ487" s="61"/>
      <c r="BK487" s="61"/>
      <c r="BL487" s="61"/>
      <c r="BM487" s="61"/>
    </row>
    <row r="488" spans="1:65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  <c r="AV488" s="61"/>
      <c r="AW488" s="61"/>
      <c r="AX488" s="61"/>
      <c r="AY488" s="61"/>
      <c r="AZ488" s="61"/>
      <c r="BA488" s="61"/>
      <c r="BB488" s="61"/>
      <c r="BC488" s="61"/>
      <c r="BD488" s="61"/>
      <c r="BE488" s="61"/>
      <c r="BF488" s="61"/>
      <c r="BG488" s="61"/>
      <c r="BH488" s="61"/>
      <c r="BI488" s="61"/>
      <c r="BJ488" s="61"/>
      <c r="BK488" s="61"/>
      <c r="BL488" s="61"/>
      <c r="BM488" s="61"/>
    </row>
    <row r="489" spans="1:65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  <c r="AV489" s="61"/>
      <c r="AW489" s="61"/>
      <c r="AX489" s="61"/>
      <c r="AY489" s="61"/>
      <c r="AZ489" s="61"/>
      <c r="BA489" s="61"/>
      <c r="BB489" s="61"/>
      <c r="BC489" s="61"/>
      <c r="BD489" s="61"/>
      <c r="BE489" s="61"/>
      <c r="BF489" s="61"/>
      <c r="BG489" s="61"/>
      <c r="BH489" s="61"/>
      <c r="BI489" s="61"/>
      <c r="BJ489" s="61"/>
      <c r="BK489" s="61"/>
      <c r="BL489" s="61"/>
      <c r="BM489" s="61"/>
    </row>
    <row r="490" spans="1:65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  <c r="AV490" s="61"/>
      <c r="AW490" s="61"/>
      <c r="AX490" s="61"/>
      <c r="AY490" s="61"/>
      <c r="AZ490" s="61"/>
      <c r="BA490" s="61"/>
      <c r="BB490" s="61"/>
      <c r="BC490" s="61"/>
      <c r="BD490" s="61"/>
      <c r="BE490" s="61"/>
      <c r="BF490" s="61"/>
      <c r="BG490" s="61"/>
      <c r="BH490" s="61"/>
      <c r="BI490" s="61"/>
      <c r="BJ490" s="61"/>
      <c r="BK490" s="61"/>
      <c r="BL490" s="61"/>
      <c r="BM490" s="61"/>
    </row>
    <row r="491" spans="1:65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  <c r="AV491" s="61"/>
      <c r="AW491" s="61"/>
      <c r="AX491" s="61"/>
      <c r="AY491" s="61"/>
      <c r="AZ491" s="61"/>
      <c r="BA491" s="61"/>
      <c r="BB491" s="61"/>
      <c r="BC491" s="61"/>
      <c r="BD491" s="61"/>
      <c r="BE491" s="61"/>
      <c r="BF491" s="61"/>
      <c r="BG491" s="61"/>
      <c r="BH491" s="61"/>
      <c r="BI491" s="61"/>
      <c r="BJ491" s="61"/>
      <c r="BK491" s="61"/>
      <c r="BL491" s="61"/>
      <c r="BM491" s="61"/>
    </row>
    <row r="492" spans="1:65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  <c r="AV492" s="61"/>
      <c r="AW492" s="61"/>
      <c r="AX492" s="61"/>
      <c r="AY492" s="61"/>
      <c r="AZ492" s="61"/>
      <c r="BA492" s="61"/>
      <c r="BB492" s="61"/>
      <c r="BC492" s="61"/>
      <c r="BD492" s="61"/>
      <c r="BE492" s="61"/>
      <c r="BF492" s="61"/>
      <c r="BG492" s="61"/>
      <c r="BH492" s="61"/>
      <c r="BI492" s="61"/>
      <c r="BJ492" s="61"/>
      <c r="BK492" s="61"/>
      <c r="BL492" s="61"/>
      <c r="BM492" s="61"/>
    </row>
    <row r="493" spans="1:65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  <c r="AV493" s="61"/>
      <c r="AW493" s="61"/>
      <c r="AX493" s="61"/>
      <c r="AY493" s="61"/>
      <c r="AZ493" s="61"/>
      <c r="BA493" s="61"/>
      <c r="BB493" s="61"/>
      <c r="BC493" s="61"/>
      <c r="BD493" s="61"/>
      <c r="BE493" s="61"/>
      <c r="BF493" s="61"/>
      <c r="BG493" s="61"/>
      <c r="BH493" s="61"/>
      <c r="BI493" s="61"/>
      <c r="BJ493" s="61"/>
      <c r="BK493" s="61"/>
      <c r="BL493" s="61"/>
      <c r="BM493" s="61"/>
    </row>
    <row r="494" spans="1:65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  <c r="AV494" s="61"/>
      <c r="AW494" s="61"/>
      <c r="AX494" s="61"/>
      <c r="AY494" s="61"/>
      <c r="AZ494" s="61"/>
      <c r="BA494" s="61"/>
      <c r="BB494" s="61"/>
      <c r="BC494" s="61"/>
      <c r="BD494" s="61"/>
      <c r="BE494" s="61"/>
      <c r="BF494" s="61"/>
      <c r="BG494" s="61"/>
      <c r="BH494" s="61"/>
      <c r="BI494" s="61"/>
      <c r="BJ494" s="61"/>
      <c r="BK494" s="61"/>
      <c r="BL494" s="61"/>
      <c r="BM494" s="61"/>
    </row>
    <row r="495" spans="1:6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  <c r="AV495" s="61"/>
      <c r="AW495" s="61"/>
      <c r="AX495" s="61"/>
      <c r="AY495" s="61"/>
      <c r="AZ495" s="61"/>
      <c r="BA495" s="61"/>
      <c r="BB495" s="61"/>
      <c r="BC495" s="61"/>
      <c r="BD495" s="61"/>
      <c r="BE495" s="61"/>
      <c r="BF495" s="61"/>
      <c r="BG495" s="61"/>
      <c r="BH495" s="61"/>
      <c r="BI495" s="61"/>
      <c r="BJ495" s="61"/>
      <c r="BK495" s="61"/>
      <c r="BL495" s="61"/>
      <c r="BM495" s="61"/>
    </row>
    <row r="496" spans="1:65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  <c r="AV496" s="61"/>
      <c r="AW496" s="61"/>
      <c r="AX496" s="61"/>
      <c r="AY496" s="61"/>
      <c r="AZ496" s="61"/>
      <c r="BA496" s="61"/>
      <c r="BB496" s="61"/>
      <c r="BC496" s="61"/>
      <c r="BD496" s="61"/>
      <c r="BE496" s="61"/>
      <c r="BF496" s="61"/>
      <c r="BG496" s="61"/>
      <c r="BH496" s="61"/>
      <c r="BI496" s="61"/>
      <c r="BJ496" s="61"/>
      <c r="BK496" s="61"/>
      <c r="BL496" s="61"/>
      <c r="BM496" s="61"/>
    </row>
    <row r="497" spans="1:65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  <c r="AV497" s="61"/>
      <c r="AW497" s="61"/>
      <c r="AX497" s="61"/>
      <c r="AY497" s="61"/>
      <c r="AZ497" s="61"/>
      <c r="BA497" s="61"/>
      <c r="BB497" s="61"/>
      <c r="BC497" s="61"/>
      <c r="BD497" s="61"/>
      <c r="BE497" s="61"/>
      <c r="BF497" s="61"/>
      <c r="BG497" s="61"/>
      <c r="BH497" s="61"/>
      <c r="BI497" s="61"/>
      <c r="BJ497" s="61"/>
      <c r="BK497" s="61"/>
      <c r="BL497" s="61"/>
      <c r="BM497" s="61"/>
    </row>
    <row r="498" spans="1:65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  <c r="AV498" s="61"/>
      <c r="AW498" s="61"/>
      <c r="AX498" s="61"/>
      <c r="AY498" s="61"/>
      <c r="AZ498" s="61"/>
      <c r="BA498" s="61"/>
      <c r="BB498" s="61"/>
      <c r="BC498" s="61"/>
      <c r="BD498" s="61"/>
      <c r="BE498" s="61"/>
      <c r="BF498" s="61"/>
      <c r="BG498" s="61"/>
      <c r="BH498" s="61"/>
      <c r="BI498" s="61"/>
      <c r="BJ498" s="61"/>
      <c r="BK498" s="61"/>
      <c r="BL498" s="61"/>
      <c r="BM498" s="61"/>
    </row>
    <row r="499" spans="1:65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  <c r="AV499" s="61"/>
      <c r="AW499" s="61"/>
      <c r="AX499" s="61"/>
      <c r="AY499" s="61"/>
      <c r="AZ499" s="61"/>
      <c r="BA499" s="61"/>
      <c r="BB499" s="61"/>
      <c r="BC499" s="61"/>
      <c r="BD499" s="61"/>
      <c r="BE499" s="61"/>
      <c r="BF499" s="61"/>
      <c r="BG499" s="61"/>
      <c r="BH499" s="61"/>
      <c r="BI499" s="61"/>
      <c r="BJ499" s="61"/>
      <c r="BK499" s="61"/>
      <c r="BL499" s="61"/>
      <c r="BM499" s="61"/>
    </row>
    <row r="500" spans="1:65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  <c r="AV500" s="61"/>
      <c r="AW500" s="61"/>
      <c r="AX500" s="61"/>
      <c r="AY500" s="61"/>
      <c r="AZ500" s="61"/>
      <c r="BA500" s="61"/>
      <c r="BB500" s="61"/>
      <c r="BC500" s="61"/>
      <c r="BD500" s="61"/>
      <c r="BE500" s="61"/>
      <c r="BF500" s="61"/>
      <c r="BG500" s="61"/>
      <c r="BH500" s="61"/>
      <c r="BI500" s="61"/>
      <c r="BJ500" s="61"/>
      <c r="BK500" s="61"/>
      <c r="BL500" s="61"/>
      <c r="BM500" s="61"/>
    </row>
    <row r="501" spans="1:65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  <c r="AV501" s="61"/>
      <c r="AW501" s="61"/>
      <c r="AX501" s="61"/>
      <c r="AY501" s="61"/>
      <c r="AZ501" s="61"/>
      <c r="BA501" s="61"/>
      <c r="BB501" s="61"/>
      <c r="BC501" s="61"/>
      <c r="BD501" s="61"/>
      <c r="BE501" s="61"/>
      <c r="BF501" s="61"/>
      <c r="BG501" s="61"/>
      <c r="BH501" s="61"/>
      <c r="BI501" s="61"/>
      <c r="BJ501" s="61"/>
      <c r="BK501" s="61"/>
      <c r="BL501" s="61"/>
      <c r="BM501" s="61"/>
    </row>
    <row r="502" spans="1:65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  <c r="AV502" s="61"/>
      <c r="AW502" s="61"/>
      <c r="AX502" s="61"/>
      <c r="AY502" s="61"/>
      <c r="AZ502" s="61"/>
      <c r="BA502" s="61"/>
      <c r="BB502" s="61"/>
      <c r="BC502" s="61"/>
      <c r="BD502" s="61"/>
      <c r="BE502" s="61"/>
      <c r="BF502" s="61"/>
      <c r="BG502" s="61"/>
      <c r="BH502" s="61"/>
      <c r="BI502" s="61"/>
      <c r="BJ502" s="61"/>
      <c r="BK502" s="61"/>
      <c r="BL502" s="61"/>
      <c r="BM502" s="61"/>
    </row>
    <row r="503" spans="1:65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  <c r="AV503" s="61"/>
      <c r="AW503" s="61"/>
      <c r="AX503" s="61"/>
      <c r="AY503" s="61"/>
      <c r="AZ503" s="61"/>
      <c r="BA503" s="61"/>
      <c r="BB503" s="61"/>
      <c r="BC503" s="61"/>
      <c r="BD503" s="61"/>
      <c r="BE503" s="61"/>
      <c r="BF503" s="61"/>
      <c r="BG503" s="61"/>
      <c r="BH503" s="61"/>
      <c r="BI503" s="61"/>
      <c r="BJ503" s="61"/>
      <c r="BK503" s="61"/>
      <c r="BL503" s="61"/>
      <c r="BM503" s="61"/>
    </row>
    <row r="504" spans="1:65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  <c r="AV504" s="61"/>
      <c r="AW504" s="61"/>
      <c r="AX504" s="61"/>
      <c r="AY504" s="61"/>
      <c r="AZ504" s="61"/>
      <c r="BA504" s="61"/>
      <c r="BB504" s="61"/>
      <c r="BC504" s="61"/>
      <c r="BD504" s="61"/>
      <c r="BE504" s="61"/>
      <c r="BF504" s="61"/>
      <c r="BG504" s="61"/>
      <c r="BH504" s="61"/>
      <c r="BI504" s="61"/>
      <c r="BJ504" s="61"/>
      <c r="BK504" s="61"/>
      <c r="BL504" s="61"/>
      <c r="BM504" s="61"/>
    </row>
    <row r="505" spans="1:6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  <c r="AV505" s="61"/>
      <c r="AW505" s="61"/>
      <c r="AX505" s="61"/>
      <c r="AY505" s="61"/>
      <c r="AZ505" s="61"/>
      <c r="BA505" s="61"/>
      <c r="BB505" s="61"/>
      <c r="BC505" s="61"/>
      <c r="BD505" s="61"/>
      <c r="BE505" s="61"/>
      <c r="BF505" s="61"/>
      <c r="BG505" s="61"/>
      <c r="BH505" s="61"/>
      <c r="BI505" s="61"/>
      <c r="BJ505" s="61"/>
      <c r="BK505" s="61"/>
      <c r="BL505" s="61"/>
      <c r="BM505" s="61"/>
    </row>
    <row r="506" spans="1:65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  <c r="AV506" s="61"/>
      <c r="AW506" s="61"/>
      <c r="AX506" s="61"/>
      <c r="AY506" s="61"/>
      <c r="AZ506" s="61"/>
      <c r="BA506" s="61"/>
      <c r="BB506" s="61"/>
      <c r="BC506" s="61"/>
      <c r="BD506" s="61"/>
      <c r="BE506" s="61"/>
      <c r="BF506" s="61"/>
      <c r="BG506" s="61"/>
      <c r="BH506" s="61"/>
      <c r="BI506" s="61"/>
      <c r="BJ506" s="61"/>
      <c r="BK506" s="61"/>
      <c r="BL506" s="61"/>
      <c r="BM506" s="61"/>
    </row>
    <row r="507" spans="1:65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  <c r="AV507" s="61"/>
      <c r="AW507" s="61"/>
      <c r="AX507" s="61"/>
      <c r="AY507" s="61"/>
      <c r="AZ507" s="61"/>
      <c r="BA507" s="61"/>
      <c r="BB507" s="61"/>
      <c r="BC507" s="61"/>
      <c r="BD507" s="61"/>
      <c r="BE507" s="61"/>
      <c r="BF507" s="61"/>
      <c r="BG507" s="61"/>
      <c r="BH507" s="61"/>
      <c r="BI507" s="61"/>
      <c r="BJ507" s="61"/>
      <c r="BK507" s="61"/>
      <c r="BL507" s="61"/>
      <c r="BM507" s="61"/>
    </row>
    <row r="508" spans="1:65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  <c r="AV508" s="61"/>
      <c r="AW508" s="61"/>
      <c r="AX508" s="61"/>
      <c r="AY508" s="61"/>
      <c r="AZ508" s="61"/>
      <c r="BA508" s="61"/>
      <c r="BB508" s="61"/>
      <c r="BC508" s="61"/>
      <c r="BD508" s="61"/>
      <c r="BE508" s="61"/>
      <c r="BF508" s="61"/>
      <c r="BG508" s="61"/>
      <c r="BH508" s="61"/>
      <c r="BI508" s="61"/>
      <c r="BJ508" s="61"/>
      <c r="BK508" s="61"/>
      <c r="BL508" s="61"/>
      <c r="BM508" s="61"/>
    </row>
    <row r="509" spans="1:65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  <c r="AV509" s="61"/>
      <c r="AW509" s="61"/>
      <c r="AX509" s="61"/>
      <c r="AY509" s="61"/>
      <c r="AZ509" s="61"/>
      <c r="BA509" s="61"/>
      <c r="BB509" s="61"/>
      <c r="BC509" s="61"/>
      <c r="BD509" s="61"/>
      <c r="BE509" s="61"/>
      <c r="BF509" s="61"/>
      <c r="BG509" s="61"/>
      <c r="BH509" s="61"/>
      <c r="BI509" s="61"/>
      <c r="BJ509" s="61"/>
      <c r="BK509" s="61"/>
      <c r="BL509" s="61"/>
      <c r="BM509" s="61"/>
    </row>
    <row r="510" spans="1:65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  <c r="AV510" s="61"/>
      <c r="AW510" s="61"/>
      <c r="AX510" s="61"/>
      <c r="AY510" s="61"/>
      <c r="AZ510" s="61"/>
      <c r="BA510" s="61"/>
      <c r="BB510" s="61"/>
      <c r="BC510" s="61"/>
      <c r="BD510" s="61"/>
      <c r="BE510" s="61"/>
      <c r="BF510" s="61"/>
      <c r="BG510" s="61"/>
      <c r="BH510" s="61"/>
      <c r="BI510" s="61"/>
      <c r="BJ510" s="61"/>
      <c r="BK510" s="61"/>
      <c r="BL510" s="61"/>
      <c r="BM510" s="61"/>
    </row>
    <row r="511" spans="1:65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  <c r="AV511" s="61"/>
      <c r="AW511" s="61"/>
      <c r="AX511" s="61"/>
      <c r="AY511" s="61"/>
      <c r="AZ511" s="61"/>
      <c r="BA511" s="61"/>
      <c r="BB511" s="61"/>
      <c r="BC511" s="61"/>
      <c r="BD511" s="61"/>
      <c r="BE511" s="61"/>
      <c r="BF511" s="61"/>
      <c r="BG511" s="61"/>
      <c r="BH511" s="61"/>
      <c r="BI511" s="61"/>
      <c r="BJ511" s="61"/>
      <c r="BK511" s="61"/>
      <c r="BL511" s="61"/>
      <c r="BM511" s="61"/>
    </row>
    <row r="512" spans="1:65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  <c r="AV512" s="61"/>
      <c r="AW512" s="61"/>
      <c r="AX512" s="61"/>
      <c r="AY512" s="61"/>
      <c r="AZ512" s="61"/>
      <c r="BA512" s="61"/>
      <c r="BB512" s="61"/>
      <c r="BC512" s="61"/>
      <c r="BD512" s="61"/>
      <c r="BE512" s="61"/>
      <c r="BF512" s="61"/>
      <c r="BG512" s="61"/>
      <c r="BH512" s="61"/>
      <c r="BI512" s="61"/>
      <c r="BJ512" s="61"/>
      <c r="BK512" s="61"/>
      <c r="BL512" s="61"/>
      <c r="BM512" s="61"/>
    </row>
    <row r="513" spans="1:65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  <c r="AV513" s="61"/>
      <c r="AW513" s="61"/>
      <c r="AX513" s="61"/>
      <c r="AY513" s="61"/>
      <c r="AZ513" s="61"/>
      <c r="BA513" s="61"/>
      <c r="BB513" s="61"/>
      <c r="BC513" s="61"/>
      <c r="BD513" s="61"/>
      <c r="BE513" s="61"/>
      <c r="BF513" s="61"/>
      <c r="BG513" s="61"/>
      <c r="BH513" s="61"/>
      <c r="BI513" s="61"/>
      <c r="BJ513" s="61"/>
      <c r="BK513" s="61"/>
      <c r="BL513" s="61"/>
      <c r="BM513" s="61"/>
    </row>
    <row r="514" spans="1:65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  <c r="AV514" s="61"/>
      <c r="AW514" s="61"/>
      <c r="AX514" s="61"/>
      <c r="AY514" s="61"/>
      <c r="AZ514" s="61"/>
      <c r="BA514" s="61"/>
      <c r="BB514" s="61"/>
      <c r="BC514" s="61"/>
      <c r="BD514" s="61"/>
      <c r="BE514" s="61"/>
      <c r="BF514" s="61"/>
      <c r="BG514" s="61"/>
      <c r="BH514" s="61"/>
      <c r="BI514" s="61"/>
      <c r="BJ514" s="61"/>
      <c r="BK514" s="61"/>
      <c r="BL514" s="61"/>
      <c r="BM514" s="61"/>
    </row>
    <row r="515" spans="1:6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  <c r="AV515" s="61"/>
      <c r="AW515" s="61"/>
      <c r="AX515" s="61"/>
      <c r="AY515" s="61"/>
      <c r="AZ515" s="61"/>
      <c r="BA515" s="61"/>
      <c r="BB515" s="61"/>
      <c r="BC515" s="61"/>
      <c r="BD515" s="61"/>
      <c r="BE515" s="61"/>
      <c r="BF515" s="61"/>
      <c r="BG515" s="61"/>
      <c r="BH515" s="61"/>
      <c r="BI515" s="61"/>
      <c r="BJ515" s="61"/>
      <c r="BK515" s="61"/>
      <c r="BL515" s="61"/>
      <c r="BM515" s="61"/>
    </row>
    <row r="516" spans="1:65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  <c r="AV516" s="61"/>
      <c r="AW516" s="61"/>
      <c r="AX516" s="61"/>
      <c r="AY516" s="61"/>
      <c r="AZ516" s="61"/>
      <c r="BA516" s="61"/>
      <c r="BB516" s="61"/>
      <c r="BC516" s="61"/>
      <c r="BD516" s="61"/>
      <c r="BE516" s="61"/>
      <c r="BF516" s="61"/>
      <c r="BG516" s="61"/>
      <c r="BH516" s="61"/>
      <c r="BI516" s="61"/>
      <c r="BJ516" s="61"/>
      <c r="BK516" s="61"/>
      <c r="BL516" s="61"/>
      <c r="BM516" s="61"/>
    </row>
    <row r="517" spans="1:65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  <c r="AV517" s="61"/>
      <c r="AW517" s="61"/>
      <c r="AX517" s="61"/>
      <c r="AY517" s="61"/>
      <c r="AZ517" s="61"/>
      <c r="BA517" s="61"/>
      <c r="BB517" s="61"/>
      <c r="BC517" s="61"/>
      <c r="BD517" s="61"/>
      <c r="BE517" s="61"/>
      <c r="BF517" s="61"/>
      <c r="BG517" s="61"/>
      <c r="BH517" s="61"/>
      <c r="BI517" s="61"/>
      <c r="BJ517" s="61"/>
      <c r="BK517" s="61"/>
      <c r="BL517" s="61"/>
      <c r="BM517" s="61"/>
    </row>
    <row r="518" spans="1:65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  <c r="AV518" s="61"/>
      <c r="AW518" s="61"/>
      <c r="AX518" s="61"/>
      <c r="AY518" s="61"/>
      <c r="AZ518" s="61"/>
      <c r="BA518" s="61"/>
      <c r="BB518" s="61"/>
      <c r="BC518" s="61"/>
      <c r="BD518" s="61"/>
      <c r="BE518" s="61"/>
      <c r="BF518" s="61"/>
      <c r="BG518" s="61"/>
      <c r="BH518" s="61"/>
      <c r="BI518" s="61"/>
      <c r="BJ518" s="61"/>
      <c r="BK518" s="61"/>
      <c r="BL518" s="61"/>
      <c r="BM518" s="61"/>
    </row>
    <row r="519" spans="1:65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  <c r="AV519" s="61"/>
      <c r="AW519" s="61"/>
      <c r="AX519" s="61"/>
      <c r="AY519" s="61"/>
      <c r="AZ519" s="61"/>
      <c r="BA519" s="61"/>
      <c r="BB519" s="61"/>
      <c r="BC519" s="61"/>
      <c r="BD519" s="61"/>
      <c r="BE519" s="61"/>
      <c r="BF519" s="61"/>
      <c r="BG519" s="61"/>
      <c r="BH519" s="61"/>
      <c r="BI519" s="61"/>
      <c r="BJ519" s="61"/>
      <c r="BK519" s="61"/>
      <c r="BL519" s="61"/>
      <c r="BM519" s="61"/>
    </row>
    <row r="520" spans="1:65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  <c r="AV520" s="61"/>
      <c r="AW520" s="61"/>
      <c r="AX520" s="61"/>
      <c r="AY520" s="61"/>
      <c r="AZ520" s="61"/>
      <c r="BA520" s="61"/>
      <c r="BB520" s="61"/>
      <c r="BC520" s="61"/>
      <c r="BD520" s="61"/>
      <c r="BE520" s="61"/>
      <c r="BF520" s="61"/>
      <c r="BG520" s="61"/>
      <c r="BH520" s="61"/>
      <c r="BI520" s="61"/>
      <c r="BJ520" s="61"/>
      <c r="BK520" s="61"/>
      <c r="BL520" s="61"/>
      <c r="BM520" s="61"/>
    </row>
    <row r="521" spans="1:65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  <c r="AV521" s="61"/>
      <c r="AW521" s="61"/>
      <c r="AX521" s="61"/>
      <c r="AY521" s="61"/>
      <c r="AZ521" s="61"/>
      <c r="BA521" s="61"/>
      <c r="BB521" s="61"/>
      <c r="BC521" s="61"/>
      <c r="BD521" s="61"/>
      <c r="BE521" s="61"/>
      <c r="BF521" s="61"/>
      <c r="BG521" s="61"/>
      <c r="BH521" s="61"/>
      <c r="BI521" s="61"/>
      <c r="BJ521" s="61"/>
      <c r="BK521" s="61"/>
      <c r="BL521" s="61"/>
      <c r="BM521" s="61"/>
    </row>
    <row r="522" spans="1:65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  <c r="AV522" s="61"/>
      <c r="AW522" s="61"/>
      <c r="AX522" s="61"/>
      <c r="AY522" s="61"/>
      <c r="AZ522" s="61"/>
      <c r="BA522" s="61"/>
      <c r="BB522" s="61"/>
      <c r="BC522" s="61"/>
      <c r="BD522" s="61"/>
      <c r="BE522" s="61"/>
      <c r="BF522" s="61"/>
      <c r="BG522" s="61"/>
      <c r="BH522" s="61"/>
      <c r="BI522" s="61"/>
      <c r="BJ522" s="61"/>
      <c r="BK522" s="61"/>
      <c r="BL522" s="61"/>
      <c r="BM522" s="61"/>
    </row>
    <row r="523" spans="1:65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  <c r="AV523" s="61"/>
      <c r="AW523" s="61"/>
      <c r="AX523" s="61"/>
      <c r="AY523" s="61"/>
      <c r="AZ523" s="61"/>
      <c r="BA523" s="61"/>
      <c r="BB523" s="61"/>
      <c r="BC523" s="61"/>
      <c r="BD523" s="61"/>
      <c r="BE523" s="61"/>
      <c r="BF523" s="61"/>
      <c r="BG523" s="61"/>
      <c r="BH523" s="61"/>
      <c r="BI523" s="61"/>
      <c r="BJ523" s="61"/>
      <c r="BK523" s="61"/>
      <c r="BL523" s="61"/>
      <c r="BM523" s="61"/>
    </row>
    <row r="524" spans="1:65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  <c r="AV524" s="61"/>
      <c r="AW524" s="61"/>
      <c r="AX524" s="61"/>
      <c r="AY524" s="61"/>
      <c r="AZ524" s="61"/>
      <c r="BA524" s="61"/>
      <c r="BB524" s="61"/>
      <c r="BC524" s="61"/>
      <c r="BD524" s="61"/>
      <c r="BE524" s="61"/>
      <c r="BF524" s="61"/>
      <c r="BG524" s="61"/>
      <c r="BH524" s="61"/>
      <c r="BI524" s="61"/>
      <c r="BJ524" s="61"/>
      <c r="BK524" s="61"/>
      <c r="BL524" s="61"/>
      <c r="BM524" s="61"/>
    </row>
    <row r="525" spans="1:6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  <c r="BK525" s="61"/>
      <c r="BL525" s="61"/>
      <c r="BM525" s="61"/>
    </row>
    <row r="526" spans="1:65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  <c r="AV526" s="61"/>
      <c r="AW526" s="61"/>
      <c r="AX526" s="61"/>
      <c r="AY526" s="61"/>
      <c r="AZ526" s="61"/>
      <c r="BA526" s="61"/>
      <c r="BB526" s="61"/>
      <c r="BC526" s="61"/>
      <c r="BD526" s="61"/>
      <c r="BE526" s="61"/>
      <c r="BF526" s="61"/>
      <c r="BG526" s="61"/>
      <c r="BH526" s="61"/>
      <c r="BI526" s="61"/>
      <c r="BJ526" s="61"/>
      <c r="BK526" s="61"/>
      <c r="BL526" s="61"/>
      <c r="BM526" s="61"/>
    </row>
    <row r="527" spans="1:65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  <c r="AV527" s="61"/>
      <c r="AW527" s="61"/>
      <c r="AX527" s="61"/>
      <c r="AY527" s="61"/>
      <c r="AZ527" s="61"/>
      <c r="BA527" s="61"/>
      <c r="BB527" s="61"/>
      <c r="BC527" s="61"/>
      <c r="BD527" s="61"/>
      <c r="BE527" s="61"/>
      <c r="BF527" s="61"/>
      <c r="BG527" s="61"/>
      <c r="BH527" s="61"/>
      <c r="BI527" s="61"/>
      <c r="BJ527" s="61"/>
      <c r="BK527" s="61"/>
      <c r="BL527" s="61"/>
      <c r="BM527" s="61"/>
    </row>
    <row r="528" spans="1:65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  <c r="AV528" s="61"/>
      <c r="AW528" s="61"/>
      <c r="AX528" s="61"/>
      <c r="AY528" s="61"/>
      <c r="AZ528" s="61"/>
      <c r="BA528" s="61"/>
      <c r="BB528" s="61"/>
      <c r="BC528" s="61"/>
      <c r="BD528" s="61"/>
      <c r="BE528" s="61"/>
      <c r="BF528" s="61"/>
      <c r="BG528" s="61"/>
      <c r="BH528" s="61"/>
      <c r="BI528" s="61"/>
      <c r="BJ528" s="61"/>
      <c r="BK528" s="61"/>
      <c r="BL528" s="61"/>
      <c r="BM528" s="61"/>
    </row>
    <row r="529" spans="1:65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  <c r="AV529" s="61"/>
      <c r="AW529" s="61"/>
      <c r="AX529" s="61"/>
      <c r="AY529" s="61"/>
      <c r="AZ529" s="61"/>
      <c r="BA529" s="61"/>
      <c r="BB529" s="61"/>
      <c r="BC529" s="61"/>
      <c r="BD529" s="61"/>
      <c r="BE529" s="61"/>
      <c r="BF529" s="61"/>
      <c r="BG529" s="61"/>
      <c r="BH529" s="61"/>
      <c r="BI529" s="61"/>
      <c r="BJ529" s="61"/>
      <c r="BK529" s="61"/>
      <c r="BL529" s="61"/>
      <c r="BM529" s="61"/>
    </row>
    <row r="530" spans="1:65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  <c r="AV530" s="61"/>
      <c r="AW530" s="61"/>
      <c r="AX530" s="61"/>
      <c r="AY530" s="61"/>
      <c r="AZ530" s="61"/>
      <c r="BA530" s="61"/>
      <c r="BB530" s="61"/>
      <c r="BC530" s="61"/>
      <c r="BD530" s="61"/>
      <c r="BE530" s="61"/>
      <c r="BF530" s="61"/>
      <c r="BG530" s="61"/>
      <c r="BH530" s="61"/>
      <c r="BI530" s="61"/>
      <c r="BJ530" s="61"/>
      <c r="BK530" s="61"/>
      <c r="BL530" s="61"/>
      <c r="BM530" s="61"/>
    </row>
    <row r="531" spans="1:65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  <c r="BK531" s="61"/>
      <c r="BL531" s="61"/>
      <c r="BM531" s="61"/>
    </row>
    <row r="532" spans="1:65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  <c r="AV532" s="61"/>
      <c r="AW532" s="61"/>
      <c r="AX532" s="61"/>
      <c r="AY532" s="61"/>
      <c r="AZ532" s="61"/>
      <c r="BA532" s="61"/>
      <c r="BB532" s="61"/>
      <c r="BC532" s="61"/>
      <c r="BD532" s="61"/>
      <c r="BE532" s="61"/>
      <c r="BF532" s="61"/>
      <c r="BG532" s="61"/>
      <c r="BH532" s="61"/>
      <c r="BI532" s="61"/>
      <c r="BJ532" s="61"/>
      <c r="BK532" s="61"/>
      <c r="BL532" s="61"/>
      <c r="BM532" s="61"/>
    </row>
    <row r="533" spans="1:65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  <c r="AV533" s="61"/>
      <c r="AW533" s="61"/>
      <c r="AX533" s="61"/>
      <c r="AY533" s="61"/>
      <c r="AZ533" s="61"/>
      <c r="BA533" s="61"/>
      <c r="BB533" s="61"/>
      <c r="BC533" s="61"/>
      <c r="BD533" s="61"/>
      <c r="BE533" s="61"/>
      <c r="BF533" s="61"/>
      <c r="BG533" s="61"/>
      <c r="BH533" s="61"/>
      <c r="BI533" s="61"/>
      <c r="BJ533" s="61"/>
      <c r="BK533" s="61"/>
      <c r="BL533" s="61"/>
      <c r="BM533" s="61"/>
    </row>
    <row r="534" spans="1:65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  <c r="AV534" s="61"/>
      <c r="AW534" s="61"/>
      <c r="AX534" s="61"/>
      <c r="AY534" s="61"/>
      <c r="AZ534" s="61"/>
      <c r="BA534" s="61"/>
      <c r="BB534" s="61"/>
      <c r="BC534" s="61"/>
      <c r="BD534" s="61"/>
      <c r="BE534" s="61"/>
      <c r="BF534" s="61"/>
      <c r="BG534" s="61"/>
      <c r="BH534" s="61"/>
      <c r="BI534" s="61"/>
      <c r="BJ534" s="61"/>
      <c r="BK534" s="61"/>
      <c r="BL534" s="61"/>
      <c r="BM534" s="61"/>
    </row>
    <row r="535" spans="1:6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  <c r="AV535" s="61"/>
      <c r="AW535" s="61"/>
      <c r="AX535" s="61"/>
      <c r="AY535" s="61"/>
      <c r="AZ535" s="61"/>
      <c r="BA535" s="61"/>
      <c r="BB535" s="61"/>
      <c r="BC535" s="61"/>
      <c r="BD535" s="61"/>
      <c r="BE535" s="61"/>
      <c r="BF535" s="61"/>
      <c r="BG535" s="61"/>
      <c r="BH535" s="61"/>
      <c r="BI535" s="61"/>
      <c r="BJ535" s="61"/>
      <c r="BK535" s="61"/>
      <c r="BL535" s="61"/>
      <c r="BM535" s="61"/>
    </row>
    <row r="536" spans="1:65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  <c r="AV536" s="61"/>
      <c r="AW536" s="61"/>
      <c r="AX536" s="61"/>
      <c r="AY536" s="61"/>
      <c r="AZ536" s="61"/>
      <c r="BA536" s="61"/>
      <c r="BB536" s="61"/>
      <c r="BC536" s="61"/>
      <c r="BD536" s="61"/>
      <c r="BE536" s="61"/>
      <c r="BF536" s="61"/>
      <c r="BG536" s="61"/>
      <c r="BH536" s="61"/>
      <c r="BI536" s="61"/>
      <c r="BJ536" s="61"/>
      <c r="BK536" s="61"/>
      <c r="BL536" s="61"/>
      <c r="BM536" s="61"/>
    </row>
    <row r="537" spans="1:65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  <c r="AV537" s="61"/>
      <c r="AW537" s="61"/>
      <c r="AX537" s="61"/>
      <c r="AY537" s="61"/>
      <c r="AZ537" s="61"/>
      <c r="BA537" s="61"/>
      <c r="BB537" s="61"/>
      <c r="BC537" s="61"/>
      <c r="BD537" s="61"/>
      <c r="BE537" s="61"/>
      <c r="BF537" s="61"/>
      <c r="BG537" s="61"/>
      <c r="BH537" s="61"/>
      <c r="BI537" s="61"/>
      <c r="BJ537" s="61"/>
      <c r="BK537" s="61"/>
      <c r="BL537" s="61"/>
      <c r="BM537" s="61"/>
    </row>
    <row r="538" spans="1:65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  <c r="AV538" s="61"/>
      <c r="AW538" s="61"/>
      <c r="AX538" s="61"/>
      <c r="AY538" s="61"/>
      <c r="AZ538" s="61"/>
      <c r="BA538" s="61"/>
      <c r="BB538" s="61"/>
      <c r="BC538" s="61"/>
      <c r="BD538" s="61"/>
      <c r="BE538" s="61"/>
      <c r="BF538" s="61"/>
      <c r="BG538" s="61"/>
      <c r="BH538" s="61"/>
      <c r="BI538" s="61"/>
      <c r="BJ538" s="61"/>
      <c r="BK538" s="61"/>
      <c r="BL538" s="61"/>
      <c r="BM538" s="61"/>
    </row>
    <row r="539" spans="1:65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  <c r="AV539" s="61"/>
      <c r="AW539" s="61"/>
      <c r="AX539" s="61"/>
      <c r="AY539" s="61"/>
      <c r="AZ539" s="61"/>
      <c r="BA539" s="61"/>
      <c r="BB539" s="61"/>
      <c r="BC539" s="61"/>
      <c r="BD539" s="61"/>
      <c r="BE539" s="61"/>
      <c r="BF539" s="61"/>
      <c r="BG539" s="61"/>
      <c r="BH539" s="61"/>
      <c r="BI539" s="61"/>
      <c r="BJ539" s="61"/>
      <c r="BK539" s="61"/>
      <c r="BL539" s="61"/>
      <c r="BM539" s="61"/>
    </row>
    <row r="540" spans="1:65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  <c r="AV540" s="61"/>
      <c r="AW540" s="61"/>
      <c r="AX540" s="61"/>
      <c r="AY540" s="61"/>
      <c r="AZ540" s="61"/>
      <c r="BA540" s="61"/>
      <c r="BB540" s="61"/>
      <c r="BC540" s="61"/>
      <c r="BD540" s="61"/>
      <c r="BE540" s="61"/>
      <c r="BF540" s="61"/>
      <c r="BG540" s="61"/>
      <c r="BH540" s="61"/>
      <c r="BI540" s="61"/>
      <c r="BJ540" s="61"/>
      <c r="BK540" s="61"/>
      <c r="BL540" s="61"/>
      <c r="BM540" s="61"/>
    </row>
    <row r="541" spans="1:65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  <c r="AV541" s="61"/>
      <c r="AW541" s="61"/>
      <c r="AX541" s="61"/>
      <c r="AY541" s="61"/>
      <c r="AZ541" s="61"/>
      <c r="BA541" s="61"/>
      <c r="BB541" s="61"/>
      <c r="BC541" s="61"/>
      <c r="BD541" s="61"/>
      <c r="BE541" s="61"/>
      <c r="BF541" s="61"/>
      <c r="BG541" s="61"/>
      <c r="BH541" s="61"/>
      <c r="BI541" s="61"/>
      <c r="BJ541" s="61"/>
      <c r="BK541" s="61"/>
      <c r="BL541" s="61"/>
      <c r="BM541" s="61"/>
    </row>
    <row r="542" spans="1:65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  <c r="AV542" s="61"/>
      <c r="AW542" s="61"/>
      <c r="AX542" s="61"/>
      <c r="AY542" s="61"/>
      <c r="AZ542" s="61"/>
      <c r="BA542" s="61"/>
      <c r="BB542" s="61"/>
      <c r="BC542" s="61"/>
      <c r="BD542" s="61"/>
      <c r="BE542" s="61"/>
      <c r="BF542" s="61"/>
      <c r="BG542" s="61"/>
      <c r="BH542" s="61"/>
      <c r="BI542" s="61"/>
      <c r="BJ542" s="61"/>
      <c r="BK542" s="61"/>
      <c r="BL542" s="61"/>
      <c r="BM542" s="61"/>
    </row>
    <row r="543" spans="1:65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  <c r="AV543" s="61"/>
      <c r="AW543" s="61"/>
      <c r="AX543" s="61"/>
      <c r="AY543" s="61"/>
      <c r="AZ543" s="61"/>
      <c r="BA543" s="61"/>
      <c r="BB543" s="61"/>
      <c r="BC543" s="61"/>
      <c r="BD543" s="61"/>
      <c r="BE543" s="61"/>
      <c r="BF543" s="61"/>
      <c r="BG543" s="61"/>
      <c r="BH543" s="61"/>
      <c r="BI543" s="61"/>
      <c r="BJ543" s="61"/>
      <c r="BK543" s="61"/>
      <c r="BL543" s="61"/>
      <c r="BM543" s="61"/>
    </row>
    <row r="544" spans="1:65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  <c r="AV544" s="61"/>
      <c r="AW544" s="61"/>
      <c r="AX544" s="61"/>
      <c r="AY544" s="61"/>
      <c r="AZ544" s="61"/>
      <c r="BA544" s="61"/>
      <c r="BB544" s="61"/>
      <c r="BC544" s="61"/>
      <c r="BD544" s="61"/>
      <c r="BE544" s="61"/>
      <c r="BF544" s="61"/>
      <c r="BG544" s="61"/>
      <c r="BH544" s="61"/>
      <c r="BI544" s="61"/>
      <c r="BJ544" s="61"/>
      <c r="BK544" s="61"/>
      <c r="BL544" s="61"/>
      <c r="BM544" s="61"/>
    </row>
    <row r="545" spans="1:6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  <c r="AV545" s="61"/>
      <c r="AW545" s="61"/>
      <c r="AX545" s="61"/>
      <c r="AY545" s="61"/>
      <c r="AZ545" s="61"/>
      <c r="BA545" s="61"/>
      <c r="BB545" s="61"/>
      <c r="BC545" s="61"/>
      <c r="BD545" s="61"/>
      <c r="BE545" s="61"/>
      <c r="BF545" s="61"/>
      <c r="BG545" s="61"/>
      <c r="BH545" s="61"/>
      <c r="BI545" s="61"/>
      <c r="BJ545" s="61"/>
      <c r="BK545" s="61"/>
      <c r="BL545" s="61"/>
      <c r="BM545" s="61"/>
    </row>
    <row r="546" spans="1:65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  <c r="AV546" s="61"/>
      <c r="AW546" s="61"/>
      <c r="AX546" s="61"/>
      <c r="AY546" s="61"/>
      <c r="AZ546" s="61"/>
      <c r="BA546" s="61"/>
      <c r="BB546" s="61"/>
      <c r="BC546" s="61"/>
      <c r="BD546" s="61"/>
      <c r="BE546" s="61"/>
      <c r="BF546" s="61"/>
      <c r="BG546" s="61"/>
      <c r="BH546" s="61"/>
      <c r="BI546" s="61"/>
      <c r="BJ546" s="61"/>
      <c r="BK546" s="61"/>
      <c r="BL546" s="61"/>
      <c r="BM546" s="61"/>
    </row>
    <row r="547" spans="1:65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  <c r="AV547" s="61"/>
      <c r="AW547" s="61"/>
      <c r="AX547" s="61"/>
      <c r="AY547" s="61"/>
      <c r="AZ547" s="61"/>
      <c r="BA547" s="61"/>
      <c r="BB547" s="61"/>
      <c r="BC547" s="61"/>
      <c r="BD547" s="61"/>
      <c r="BE547" s="61"/>
      <c r="BF547" s="61"/>
      <c r="BG547" s="61"/>
      <c r="BH547" s="61"/>
      <c r="BI547" s="61"/>
      <c r="BJ547" s="61"/>
      <c r="BK547" s="61"/>
      <c r="BL547" s="61"/>
      <c r="BM547" s="61"/>
    </row>
    <row r="548" spans="1:65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  <c r="AV548" s="61"/>
      <c r="AW548" s="61"/>
      <c r="AX548" s="61"/>
      <c r="AY548" s="61"/>
      <c r="AZ548" s="61"/>
      <c r="BA548" s="61"/>
      <c r="BB548" s="61"/>
      <c r="BC548" s="61"/>
      <c r="BD548" s="61"/>
      <c r="BE548" s="61"/>
      <c r="BF548" s="61"/>
      <c r="BG548" s="61"/>
      <c r="BH548" s="61"/>
      <c r="BI548" s="61"/>
      <c r="BJ548" s="61"/>
      <c r="BK548" s="61"/>
      <c r="BL548" s="61"/>
      <c r="BM548" s="61"/>
    </row>
    <row r="549" spans="1:65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  <c r="AV549" s="61"/>
      <c r="AW549" s="61"/>
      <c r="AX549" s="61"/>
      <c r="AY549" s="61"/>
      <c r="AZ549" s="61"/>
      <c r="BA549" s="61"/>
      <c r="BB549" s="61"/>
      <c r="BC549" s="61"/>
      <c r="BD549" s="61"/>
      <c r="BE549" s="61"/>
      <c r="BF549" s="61"/>
      <c r="BG549" s="61"/>
      <c r="BH549" s="61"/>
      <c r="BI549" s="61"/>
      <c r="BJ549" s="61"/>
      <c r="BK549" s="61"/>
      <c r="BL549" s="61"/>
      <c r="BM549" s="61"/>
    </row>
    <row r="550" spans="1:65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  <c r="AV550" s="61"/>
      <c r="AW550" s="61"/>
      <c r="AX550" s="61"/>
      <c r="AY550" s="61"/>
      <c r="AZ550" s="61"/>
      <c r="BA550" s="61"/>
      <c r="BB550" s="61"/>
      <c r="BC550" s="61"/>
      <c r="BD550" s="61"/>
      <c r="BE550" s="61"/>
      <c r="BF550" s="61"/>
      <c r="BG550" s="61"/>
      <c r="BH550" s="61"/>
      <c r="BI550" s="61"/>
      <c r="BJ550" s="61"/>
      <c r="BK550" s="61"/>
      <c r="BL550" s="61"/>
      <c r="BM550" s="61"/>
    </row>
    <row r="551" spans="1:65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  <c r="AV551" s="61"/>
      <c r="AW551" s="61"/>
      <c r="AX551" s="61"/>
      <c r="AY551" s="61"/>
      <c r="AZ551" s="61"/>
      <c r="BA551" s="61"/>
      <c r="BB551" s="61"/>
      <c r="BC551" s="61"/>
      <c r="BD551" s="61"/>
      <c r="BE551" s="61"/>
      <c r="BF551" s="61"/>
      <c r="BG551" s="61"/>
      <c r="BH551" s="61"/>
      <c r="BI551" s="61"/>
      <c r="BJ551" s="61"/>
      <c r="BK551" s="61"/>
      <c r="BL551" s="61"/>
      <c r="BM551" s="61"/>
    </row>
    <row r="552" spans="1:65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  <c r="AV552" s="61"/>
      <c r="AW552" s="61"/>
      <c r="AX552" s="61"/>
      <c r="AY552" s="61"/>
      <c r="AZ552" s="61"/>
      <c r="BA552" s="61"/>
      <c r="BB552" s="61"/>
      <c r="BC552" s="61"/>
      <c r="BD552" s="61"/>
      <c r="BE552" s="61"/>
      <c r="BF552" s="61"/>
      <c r="BG552" s="61"/>
      <c r="BH552" s="61"/>
      <c r="BI552" s="61"/>
      <c r="BJ552" s="61"/>
      <c r="BK552" s="61"/>
      <c r="BL552" s="61"/>
      <c r="BM552" s="61"/>
    </row>
    <row r="553" spans="1:65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  <c r="AV553" s="61"/>
      <c r="AW553" s="61"/>
      <c r="AX553" s="61"/>
      <c r="AY553" s="61"/>
      <c r="AZ553" s="61"/>
      <c r="BA553" s="61"/>
      <c r="BB553" s="61"/>
      <c r="BC553" s="61"/>
      <c r="BD553" s="61"/>
      <c r="BE553" s="61"/>
      <c r="BF553" s="61"/>
      <c r="BG553" s="61"/>
      <c r="BH553" s="61"/>
      <c r="BI553" s="61"/>
      <c r="BJ553" s="61"/>
      <c r="BK553" s="61"/>
      <c r="BL553" s="61"/>
      <c r="BM553" s="61"/>
    </row>
    <row r="554" spans="1:65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  <c r="AV554" s="61"/>
      <c r="AW554" s="61"/>
      <c r="AX554" s="61"/>
      <c r="AY554" s="61"/>
      <c r="AZ554" s="61"/>
      <c r="BA554" s="61"/>
      <c r="BB554" s="61"/>
      <c r="BC554" s="61"/>
      <c r="BD554" s="61"/>
      <c r="BE554" s="61"/>
      <c r="BF554" s="61"/>
      <c r="BG554" s="61"/>
      <c r="BH554" s="61"/>
      <c r="BI554" s="61"/>
      <c r="BJ554" s="61"/>
      <c r="BK554" s="61"/>
      <c r="BL554" s="61"/>
      <c r="BM554" s="61"/>
    </row>
    <row r="555" spans="1:6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  <c r="AV555" s="61"/>
      <c r="AW555" s="61"/>
      <c r="AX555" s="61"/>
      <c r="AY555" s="61"/>
      <c r="AZ555" s="61"/>
      <c r="BA555" s="61"/>
      <c r="BB555" s="61"/>
      <c r="BC555" s="61"/>
      <c r="BD555" s="61"/>
      <c r="BE555" s="61"/>
      <c r="BF555" s="61"/>
      <c r="BG555" s="61"/>
      <c r="BH555" s="61"/>
      <c r="BI555" s="61"/>
      <c r="BJ555" s="61"/>
      <c r="BK555" s="61"/>
      <c r="BL555" s="61"/>
      <c r="BM555" s="61"/>
    </row>
    <row r="556" spans="1:65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  <c r="AV556" s="61"/>
      <c r="AW556" s="61"/>
      <c r="AX556" s="61"/>
      <c r="AY556" s="61"/>
      <c r="AZ556" s="61"/>
      <c r="BA556" s="61"/>
      <c r="BB556" s="61"/>
      <c r="BC556" s="61"/>
      <c r="BD556" s="61"/>
      <c r="BE556" s="61"/>
      <c r="BF556" s="61"/>
      <c r="BG556" s="61"/>
      <c r="BH556" s="61"/>
      <c r="BI556" s="61"/>
      <c r="BJ556" s="61"/>
      <c r="BK556" s="61"/>
      <c r="BL556" s="61"/>
      <c r="BM556" s="61"/>
    </row>
    <row r="557" spans="1:65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  <c r="AV557" s="61"/>
      <c r="AW557" s="61"/>
      <c r="AX557" s="61"/>
      <c r="AY557" s="61"/>
      <c r="AZ557" s="61"/>
      <c r="BA557" s="61"/>
      <c r="BB557" s="61"/>
      <c r="BC557" s="61"/>
      <c r="BD557" s="61"/>
      <c r="BE557" s="61"/>
      <c r="BF557" s="61"/>
      <c r="BG557" s="61"/>
      <c r="BH557" s="61"/>
      <c r="BI557" s="61"/>
      <c r="BJ557" s="61"/>
      <c r="BK557" s="61"/>
      <c r="BL557" s="61"/>
      <c r="BM557" s="61"/>
    </row>
    <row r="558" spans="1:65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  <c r="AV558" s="61"/>
      <c r="AW558" s="61"/>
      <c r="AX558" s="61"/>
      <c r="AY558" s="61"/>
      <c r="AZ558" s="61"/>
      <c r="BA558" s="61"/>
      <c r="BB558" s="61"/>
      <c r="BC558" s="61"/>
      <c r="BD558" s="61"/>
      <c r="BE558" s="61"/>
      <c r="BF558" s="61"/>
      <c r="BG558" s="61"/>
      <c r="BH558" s="61"/>
      <c r="BI558" s="61"/>
      <c r="BJ558" s="61"/>
      <c r="BK558" s="61"/>
      <c r="BL558" s="61"/>
      <c r="BM558" s="61"/>
    </row>
    <row r="559" spans="1:65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  <c r="AV559" s="61"/>
      <c r="AW559" s="61"/>
      <c r="AX559" s="61"/>
      <c r="AY559" s="61"/>
      <c r="AZ559" s="61"/>
      <c r="BA559" s="61"/>
      <c r="BB559" s="61"/>
      <c r="BC559" s="61"/>
      <c r="BD559" s="61"/>
      <c r="BE559" s="61"/>
      <c r="BF559" s="61"/>
      <c r="BG559" s="61"/>
      <c r="BH559" s="61"/>
      <c r="BI559" s="61"/>
      <c r="BJ559" s="61"/>
      <c r="BK559" s="61"/>
      <c r="BL559" s="61"/>
      <c r="BM559" s="61"/>
    </row>
    <row r="560" spans="1:65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  <c r="AW560" s="61"/>
      <c r="AX560" s="61"/>
      <c r="AY560" s="61"/>
      <c r="AZ560" s="61"/>
      <c r="BA560" s="61"/>
      <c r="BB560" s="61"/>
      <c r="BC560" s="61"/>
      <c r="BD560" s="61"/>
      <c r="BE560" s="61"/>
      <c r="BF560" s="61"/>
      <c r="BG560" s="61"/>
      <c r="BH560" s="61"/>
      <c r="BI560" s="61"/>
      <c r="BJ560" s="61"/>
      <c r="BK560" s="61"/>
      <c r="BL560" s="61"/>
      <c r="BM560" s="61"/>
    </row>
    <row r="561" spans="1:65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  <c r="AW561" s="61"/>
      <c r="AX561" s="61"/>
      <c r="AY561" s="61"/>
      <c r="AZ561" s="61"/>
      <c r="BA561" s="61"/>
      <c r="BB561" s="61"/>
      <c r="BC561" s="61"/>
      <c r="BD561" s="61"/>
      <c r="BE561" s="61"/>
      <c r="BF561" s="61"/>
      <c r="BG561" s="61"/>
      <c r="BH561" s="61"/>
      <c r="BI561" s="61"/>
      <c r="BJ561" s="61"/>
      <c r="BK561" s="61"/>
      <c r="BL561" s="61"/>
      <c r="BM561" s="61"/>
    </row>
    <row r="562" spans="1:65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  <c r="AV562" s="61"/>
      <c r="AW562" s="61"/>
      <c r="AX562" s="61"/>
      <c r="AY562" s="61"/>
      <c r="AZ562" s="61"/>
      <c r="BA562" s="61"/>
      <c r="BB562" s="61"/>
      <c r="BC562" s="61"/>
      <c r="BD562" s="61"/>
      <c r="BE562" s="61"/>
      <c r="BF562" s="61"/>
      <c r="BG562" s="61"/>
      <c r="BH562" s="61"/>
      <c r="BI562" s="61"/>
      <c r="BJ562" s="61"/>
      <c r="BK562" s="61"/>
      <c r="BL562" s="61"/>
      <c r="BM562" s="61"/>
    </row>
    <row r="563" spans="1:65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  <c r="AV563" s="61"/>
      <c r="AW563" s="61"/>
      <c r="AX563" s="61"/>
      <c r="AY563" s="61"/>
      <c r="AZ563" s="61"/>
      <c r="BA563" s="61"/>
      <c r="BB563" s="61"/>
      <c r="BC563" s="61"/>
      <c r="BD563" s="61"/>
      <c r="BE563" s="61"/>
      <c r="BF563" s="61"/>
      <c r="BG563" s="61"/>
      <c r="BH563" s="61"/>
      <c r="BI563" s="61"/>
      <c r="BJ563" s="61"/>
      <c r="BK563" s="61"/>
      <c r="BL563" s="61"/>
      <c r="BM563" s="61"/>
    </row>
    <row r="564" spans="1:65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  <c r="AV564" s="61"/>
      <c r="AW564" s="61"/>
      <c r="AX564" s="61"/>
      <c r="AY564" s="61"/>
      <c r="AZ564" s="61"/>
      <c r="BA564" s="61"/>
      <c r="BB564" s="61"/>
      <c r="BC564" s="61"/>
      <c r="BD564" s="61"/>
      <c r="BE564" s="61"/>
      <c r="BF564" s="61"/>
      <c r="BG564" s="61"/>
      <c r="BH564" s="61"/>
      <c r="BI564" s="61"/>
      <c r="BJ564" s="61"/>
      <c r="BK564" s="61"/>
      <c r="BL564" s="61"/>
      <c r="BM564" s="61"/>
    </row>
    <row r="565" spans="1: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  <c r="AV565" s="61"/>
      <c r="AW565" s="61"/>
      <c r="AX565" s="61"/>
      <c r="AY565" s="61"/>
      <c r="AZ565" s="61"/>
      <c r="BA565" s="61"/>
      <c r="BB565" s="61"/>
      <c r="BC565" s="61"/>
      <c r="BD565" s="61"/>
      <c r="BE565" s="61"/>
      <c r="BF565" s="61"/>
      <c r="BG565" s="61"/>
      <c r="BH565" s="61"/>
      <c r="BI565" s="61"/>
      <c r="BJ565" s="61"/>
      <c r="BK565" s="61"/>
      <c r="BL565" s="61"/>
      <c r="BM565" s="61"/>
    </row>
    <row r="566" spans="1:65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  <c r="AV566" s="61"/>
      <c r="AW566" s="61"/>
      <c r="AX566" s="61"/>
      <c r="AY566" s="61"/>
      <c r="AZ566" s="61"/>
      <c r="BA566" s="61"/>
      <c r="BB566" s="61"/>
      <c r="BC566" s="61"/>
      <c r="BD566" s="61"/>
      <c r="BE566" s="61"/>
      <c r="BF566" s="61"/>
      <c r="BG566" s="61"/>
      <c r="BH566" s="61"/>
      <c r="BI566" s="61"/>
      <c r="BJ566" s="61"/>
      <c r="BK566" s="61"/>
      <c r="BL566" s="61"/>
      <c r="BM566" s="61"/>
    </row>
    <row r="567" spans="1:65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  <c r="AV567" s="61"/>
      <c r="AW567" s="61"/>
      <c r="AX567" s="61"/>
      <c r="AY567" s="61"/>
      <c r="AZ567" s="61"/>
      <c r="BA567" s="61"/>
      <c r="BB567" s="61"/>
      <c r="BC567" s="61"/>
      <c r="BD567" s="61"/>
      <c r="BE567" s="61"/>
      <c r="BF567" s="61"/>
      <c r="BG567" s="61"/>
      <c r="BH567" s="61"/>
      <c r="BI567" s="61"/>
      <c r="BJ567" s="61"/>
      <c r="BK567" s="61"/>
      <c r="BL567" s="61"/>
      <c r="BM567" s="61"/>
    </row>
    <row r="568" spans="1:65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  <c r="AV568" s="61"/>
      <c r="AW568" s="61"/>
      <c r="AX568" s="61"/>
      <c r="AY568" s="61"/>
      <c r="AZ568" s="61"/>
      <c r="BA568" s="61"/>
      <c r="BB568" s="61"/>
      <c r="BC568" s="61"/>
      <c r="BD568" s="61"/>
      <c r="BE568" s="61"/>
      <c r="BF568" s="61"/>
      <c r="BG568" s="61"/>
      <c r="BH568" s="61"/>
      <c r="BI568" s="61"/>
      <c r="BJ568" s="61"/>
      <c r="BK568" s="61"/>
      <c r="BL568" s="61"/>
      <c r="BM568" s="61"/>
    </row>
    <row r="569" spans="1:65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  <c r="BK569" s="61"/>
      <c r="BL569" s="61"/>
      <c r="BM569" s="61"/>
    </row>
    <row r="570" spans="1:65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  <c r="AV570" s="61"/>
      <c r="AW570" s="61"/>
      <c r="AX570" s="61"/>
      <c r="AY570" s="61"/>
      <c r="AZ570" s="61"/>
      <c r="BA570" s="61"/>
      <c r="BB570" s="61"/>
      <c r="BC570" s="61"/>
      <c r="BD570" s="61"/>
      <c r="BE570" s="61"/>
      <c r="BF570" s="61"/>
      <c r="BG570" s="61"/>
      <c r="BH570" s="61"/>
      <c r="BI570" s="61"/>
      <c r="BJ570" s="61"/>
      <c r="BK570" s="61"/>
      <c r="BL570" s="61"/>
      <c r="BM570" s="61"/>
    </row>
    <row r="571" spans="1:65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  <c r="AV571" s="61"/>
      <c r="AW571" s="61"/>
      <c r="AX571" s="61"/>
      <c r="AY571" s="61"/>
      <c r="AZ571" s="61"/>
      <c r="BA571" s="61"/>
      <c r="BB571" s="61"/>
      <c r="BC571" s="61"/>
      <c r="BD571" s="61"/>
      <c r="BE571" s="61"/>
      <c r="BF571" s="61"/>
      <c r="BG571" s="61"/>
      <c r="BH571" s="61"/>
      <c r="BI571" s="61"/>
      <c r="BJ571" s="61"/>
      <c r="BK571" s="61"/>
      <c r="BL571" s="61"/>
      <c r="BM571" s="61"/>
    </row>
    <row r="572" spans="1:65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  <c r="AV572" s="61"/>
      <c r="AW572" s="61"/>
      <c r="AX572" s="61"/>
      <c r="AY572" s="61"/>
      <c r="AZ572" s="61"/>
      <c r="BA572" s="61"/>
      <c r="BB572" s="61"/>
      <c r="BC572" s="61"/>
      <c r="BD572" s="61"/>
      <c r="BE572" s="61"/>
      <c r="BF572" s="61"/>
      <c r="BG572" s="61"/>
      <c r="BH572" s="61"/>
      <c r="BI572" s="61"/>
      <c r="BJ572" s="61"/>
      <c r="BK572" s="61"/>
      <c r="BL572" s="61"/>
      <c r="BM572" s="61"/>
    </row>
    <row r="573" spans="1:65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  <c r="AV573" s="61"/>
      <c r="AW573" s="61"/>
      <c r="AX573" s="61"/>
      <c r="AY573" s="61"/>
      <c r="AZ573" s="61"/>
      <c r="BA573" s="61"/>
      <c r="BB573" s="61"/>
      <c r="BC573" s="61"/>
      <c r="BD573" s="61"/>
      <c r="BE573" s="61"/>
      <c r="BF573" s="61"/>
      <c r="BG573" s="61"/>
      <c r="BH573" s="61"/>
      <c r="BI573" s="61"/>
      <c r="BJ573" s="61"/>
      <c r="BK573" s="61"/>
      <c r="BL573" s="61"/>
      <c r="BM573" s="61"/>
    </row>
    <row r="574" spans="1:65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  <c r="AV574" s="61"/>
      <c r="AW574" s="61"/>
      <c r="AX574" s="61"/>
      <c r="AY574" s="61"/>
      <c r="AZ574" s="61"/>
      <c r="BA574" s="61"/>
      <c r="BB574" s="61"/>
      <c r="BC574" s="61"/>
      <c r="BD574" s="61"/>
      <c r="BE574" s="61"/>
      <c r="BF574" s="61"/>
      <c r="BG574" s="61"/>
      <c r="BH574" s="61"/>
      <c r="BI574" s="61"/>
      <c r="BJ574" s="61"/>
      <c r="BK574" s="61"/>
      <c r="BL574" s="61"/>
      <c r="BM574" s="61"/>
    </row>
    <row r="575" spans="1:6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  <c r="AV575" s="61"/>
      <c r="AW575" s="61"/>
      <c r="AX575" s="61"/>
      <c r="AY575" s="61"/>
      <c r="AZ575" s="61"/>
      <c r="BA575" s="61"/>
      <c r="BB575" s="61"/>
      <c r="BC575" s="61"/>
      <c r="BD575" s="61"/>
      <c r="BE575" s="61"/>
      <c r="BF575" s="61"/>
      <c r="BG575" s="61"/>
      <c r="BH575" s="61"/>
      <c r="BI575" s="61"/>
      <c r="BJ575" s="61"/>
      <c r="BK575" s="61"/>
      <c r="BL575" s="61"/>
      <c r="BM575" s="61"/>
    </row>
    <row r="576" spans="1:65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  <c r="AV576" s="61"/>
      <c r="AW576" s="61"/>
      <c r="AX576" s="61"/>
      <c r="AY576" s="61"/>
      <c r="AZ576" s="61"/>
      <c r="BA576" s="61"/>
      <c r="BB576" s="61"/>
      <c r="BC576" s="61"/>
      <c r="BD576" s="61"/>
      <c r="BE576" s="61"/>
      <c r="BF576" s="61"/>
      <c r="BG576" s="61"/>
      <c r="BH576" s="61"/>
      <c r="BI576" s="61"/>
      <c r="BJ576" s="61"/>
      <c r="BK576" s="61"/>
      <c r="BL576" s="61"/>
      <c r="BM576" s="61"/>
    </row>
    <row r="577" spans="1:65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  <c r="AV577" s="61"/>
      <c r="AW577" s="61"/>
      <c r="AX577" s="61"/>
      <c r="AY577" s="61"/>
      <c r="AZ577" s="61"/>
      <c r="BA577" s="61"/>
      <c r="BB577" s="61"/>
      <c r="BC577" s="61"/>
      <c r="BD577" s="61"/>
      <c r="BE577" s="61"/>
      <c r="BF577" s="61"/>
      <c r="BG577" s="61"/>
      <c r="BH577" s="61"/>
      <c r="BI577" s="61"/>
      <c r="BJ577" s="61"/>
      <c r="BK577" s="61"/>
      <c r="BL577" s="61"/>
      <c r="BM577" s="61"/>
    </row>
    <row r="578" spans="1:65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  <c r="AV578" s="61"/>
      <c r="AW578" s="61"/>
      <c r="AX578" s="61"/>
      <c r="AY578" s="61"/>
      <c r="AZ578" s="61"/>
      <c r="BA578" s="61"/>
      <c r="BB578" s="61"/>
      <c r="BC578" s="61"/>
      <c r="BD578" s="61"/>
      <c r="BE578" s="61"/>
      <c r="BF578" s="61"/>
      <c r="BG578" s="61"/>
      <c r="BH578" s="61"/>
      <c r="BI578" s="61"/>
      <c r="BJ578" s="61"/>
      <c r="BK578" s="61"/>
      <c r="BL578" s="61"/>
      <c r="BM578" s="61"/>
    </row>
    <row r="579" spans="1:65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  <c r="AV579" s="61"/>
      <c r="AW579" s="61"/>
      <c r="AX579" s="61"/>
      <c r="AY579" s="61"/>
      <c r="AZ579" s="61"/>
      <c r="BA579" s="61"/>
      <c r="BB579" s="61"/>
      <c r="BC579" s="61"/>
      <c r="BD579" s="61"/>
      <c r="BE579" s="61"/>
      <c r="BF579" s="61"/>
      <c r="BG579" s="61"/>
      <c r="BH579" s="61"/>
      <c r="BI579" s="61"/>
      <c r="BJ579" s="61"/>
      <c r="BK579" s="61"/>
      <c r="BL579" s="61"/>
      <c r="BM579" s="61"/>
    </row>
    <row r="580" spans="1:65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  <c r="AV580" s="61"/>
      <c r="AW580" s="61"/>
      <c r="AX580" s="61"/>
      <c r="AY580" s="61"/>
      <c r="AZ580" s="61"/>
      <c r="BA580" s="61"/>
      <c r="BB580" s="61"/>
      <c r="BC580" s="61"/>
      <c r="BD580" s="61"/>
      <c r="BE580" s="61"/>
      <c r="BF580" s="61"/>
      <c r="BG580" s="61"/>
      <c r="BH580" s="61"/>
      <c r="BI580" s="61"/>
      <c r="BJ580" s="61"/>
      <c r="BK580" s="61"/>
      <c r="BL580" s="61"/>
      <c r="BM580" s="61"/>
    </row>
    <row r="581" spans="1:65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  <c r="AV581" s="61"/>
      <c r="AW581" s="61"/>
      <c r="AX581" s="61"/>
      <c r="AY581" s="61"/>
      <c r="AZ581" s="61"/>
      <c r="BA581" s="61"/>
      <c r="BB581" s="61"/>
      <c r="BC581" s="61"/>
      <c r="BD581" s="61"/>
      <c r="BE581" s="61"/>
      <c r="BF581" s="61"/>
      <c r="BG581" s="61"/>
      <c r="BH581" s="61"/>
      <c r="BI581" s="61"/>
      <c r="BJ581" s="61"/>
      <c r="BK581" s="61"/>
      <c r="BL581" s="61"/>
      <c r="BM581" s="61"/>
    </row>
    <row r="582" spans="1:65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  <c r="BK582" s="61"/>
      <c r="BL582" s="61"/>
      <c r="BM582" s="61"/>
    </row>
    <row r="583" spans="1:65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  <c r="AV583" s="61"/>
      <c r="AW583" s="61"/>
      <c r="AX583" s="61"/>
      <c r="AY583" s="61"/>
      <c r="AZ583" s="61"/>
      <c r="BA583" s="61"/>
      <c r="BB583" s="61"/>
      <c r="BC583" s="61"/>
      <c r="BD583" s="61"/>
      <c r="BE583" s="61"/>
      <c r="BF583" s="61"/>
      <c r="BG583" s="61"/>
      <c r="BH583" s="61"/>
      <c r="BI583" s="61"/>
      <c r="BJ583" s="61"/>
      <c r="BK583" s="61"/>
      <c r="BL583" s="61"/>
      <c r="BM583" s="61"/>
    </row>
    <row r="584" spans="1:65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  <c r="AV584" s="61"/>
      <c r="AW584" s="61"/>
      <c r="AX584" s="61"/>
      <c r="AY584" s="61"/>
      <c r="AZ584" s="61"/>
      <c r="BA584" s="61"/>
      <c r="BB584" s="61"/>
      <c r="BC584" s="61"/>
      <c r="BD584" s="61"/>
      <c r="BE584" s="61"/>
      <c r="BF584" s="61"/>
      <c r="BG584" s="61"/>
      <c r="BH584" s="61"/>
      <c r="BI584" s="61"/>
      <c r="BJ584" s="61"/>
      <c r="BK584" s="61"/>
      <c r="BL584" s="61"/>
      <c r="BM584" s="61"/>
    </row>
    <row r="585" spans="1:6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  <c r="AV585" s="61"/>
      <c r="AW585" s="61"/>
      <c r="AX585" s="61"/>
      <c r="AY585" s="61"/>
      <c r="AZ585" s="61"/>
      <c r="BA585" s="61"/>
      <c r="BB585" s="61"/>
      <c r="BC585" s="61"/>
      <c r="BD585" s="61"/>
      <c r="BE585" s="61"/>
      <c r="BF585" s="61"/>
      <c r="BG585" s="61"/>
      <c r="BH585" s="61"/>
      <c r="BI585" s="61"/>
      <c r="BJ585" s="61"/>
      <c r="BK585" s="61"/>
      <c r="BL585" s="61"/>
      <c r="BM585" s="61"/>
    </row>
    <row r="586" spans="1:65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  <c r="AV586" s="61"/>
      <c r="AW586" s="61"/>
      <c r="AX586" s="61"/>
      <c r="AY586" s="61"/>
      <c r="AZ586" s="61"/>
      <c r="BA586" s="61"/>
      <c r="BB586" s="61"/>
      <c r="BC586" s="61"/>
      <c r="BD586" s="61"/>
      <c r="BE586" s="61"/>
      <c r="BF586" s="61"/>
      <c r="BG586" s="61"/>
      <c r="BH586" s="61"/>
      <c r="BI586" s="61"/>
      <c r="BJ586" s="61"/>
      <c r="BK586" s="61"/>
      <c r="BL586" s="61"/>
      <c r="BM586" s="61"/>
    </row>
    <row r="587" spans="1:65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  <c r="AV587" s="61"/>
      <c r="AW587" s="61"/>
      <c r="AX587" s="61"/>
      <c r="AY587" s="61"/>
      <c r="AZ587" s="61"/>
      <c r="BA587" s="61"/>
      <c r="BB587" s="61"/>
      <c r="BC587" s="61"/>
      <c r="BD587" s="61"/>
      <c r="BE587" s="61"/>
      <c r="BF587" s="61"/>
      <c r="BG587" s="61"/>
      <c r="BH587" s="61"/>
      <c r="BI587" s="61"/>
      <c r="BJ587" s="61"/>
      <c r="BK587" s="61"/>
      <c r="BL587" s="61"/>
      <c r="BM587" s="61"/>
    </row>
    <row r="588" spans="1:65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  <c r="BK588" s="61"/>
      <c r="BL588" s="61"/>
      <c r="BM588" s="61"/>
    </row>
    <row r="589" spans="1:65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  <c r="AV589" s="61"/>
      <c r="AW589" s="61"/>
      <c r="AX589" s="61"/>
      <c r="AY589" s="61"/>
      <c r="AZ589" s="61"/>
      <c r="BA589" s="61"/>
      <c r="BB589" s="61"/>
      <c r="BC589" s="61"/>
      <c r="BD589" s="61"/>
      <c r="BE589" s="61"/>
      <c r="BF589" s="61"/>
      <c r="BG589" s="61"/>
      <c r="BH589" s="61"/>
      <c r="BI589" s="61"/>
      <c r="BJ589" s="61"/>
      <c r="BK589" s="61"/>
      <c r="BL589" s="61"/>
      <c r="BM589" s="61"/>
    </row>
    <row r="590" spans="1:65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  <c r="AV590" s="61"/>
      <c r="AW590" s="61"/>
      <c r="AX590" s="61"/>
      <c r="AY590" s="61"/>
      <c r="AZ590" s="61"/>
      <c r="BA590" s="61"/>
      <c r="BB590" s="61"/>
      <c r="BC590" s="61"/>
      <c r="BD590" s="61"/>
      <c r="BE590" s="61"/>
      <c r="BF590" s="61"/>
      <c r="BG590" s="61"/>
      <c r="BH590" s="61"/>
      <c r="BI590" s="61"/>
      <c r="BJ590" s="61"/>
      <c r="BK590" s="61"/>
      <c r="BL590" s="61"/>
      <c r="BM590" s="61"/>
    </row>
    <row r="591" spans="1:65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  <c r="AV591" s="61"/>
      <c r="AW591" s="61"/>
      <c r="AX591" s="61"/>
      <c r="AY591" s="61"/>
      <c r="AZ591" s="61"/>
      <c r="BA591" s="61"/>
      <c r="BB591" s="61"/>
      <c r="BC591" s="61"/>
      <c r="BD591" s="61"/>
      <c r="BE591" s="61"/>
      <c r="BF591" s="61"/>
      <c r="BG591" s="61"/>
      <c r="BH591" s="61"/>
      <c r="BI591" s="61"/>
      <c r="BJ591" s="61"/>
      <c r="BK591" s="61"/>
      <c r="BL591" s="61"/>
      <c r="BM591" s="61"/>
    </row>
    <row r="592" spans="1:65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  <c r="AV592" s="61"/>
      <c r="AW592" s="61"/>
      <c r="AX592" s="61"/>
      <c r="AY592" s="61"/>
      <c r="AZ592" s="61"/>
      <c r="BA592" s="61"/>
      <c r="BB592" s="61"/>
      <c r="BC592" s="61"/>
      <c r="BD592" s="61"/>
      <c r="BE592" s="61"/>
      <c r="BF592" s="61"/>
      <c r="BG592" s="61"/>
      <c r="BH592" s="61"/>
      <c r="BI592" s="61"/>
      <c r="BJ592" s="61"/>
      <c r="BK592" s="61"/>
      <c r="BL592" s="61"/>
      <c r="BM592" s="61"/>
    </row>
    <row r="593" spans="1:65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  <c r="AV593" s="61"/>
      <c r="AW593" s="61"/>
      <c r="AX593" s="61"/>
      <c r="AY593" s="61"/>
      <c r="AZ593" s="61"/>
      <c r="BA593" s="61"/>
      <c r="BB593" s="61"/>
      <c r="BC593" s="61"/>
      <c r="BD593" s="61"/>
      <c r="BE593" s="61"/>
      <c r="BF593" s="61"/>
      <c r="BG593" s="61"/>
      <c r="BH593" s="61"/>
      <c r="BI593" s="61"/>
      <c r="BJ593" s="61"/>
      <c r="BK593" s="61"/>
      <c r="BL593" s="61"/>
      <c r="BM593" s="61"/>
    </row>
    <row r="594" spans="1:65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  <c r="AV594" s="61"/>
      <c r="AW594" s="61"/>
      <c r="AX594" s="61"/>
      <c r="AY594" s="61"/>
      <c r="AZ594" s="61"/>
      <c r="BA594" s="61"/>
      <c r="BB594" s="61"/>
      <c r="BC594" s="61"/>
      <c r="BD594" s="61"/>
      <c r="BE594" s="61"/>
      <c r="BF594" s="61"/>
      <c r="BG594" s="61"/>
      <c r="BH594" s="61"/>
      <c r="BI594" s="61"/>
      <c r="BJ594" s="61"/>
      <c r="BK594" s="61"/>
      <c r="BL594" s="61"/>
      <c r="BM594" s="61"/>
    </row>
    <row r="595" spans="1:6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  <c r="AV595" s="61"/>
      <c r="AW595" s="61"/>
      <c r="AX595" s="61"/>
      <c r="AY595" s="61"/>
      <c r="AZ595" s="61"/>
      <c r="BA595" s="61"/>
      <c r="BB595" s="61"/>
      <c r="BC595" s="61"/>
      <c r="BD595" s="61"/>
      <c r="BE595" s="61"/>
      <c r="BF595" s="61"/>
      <c r="BG595" s="61"/>
      <c r="BH595" s="61"/>
      <c r="BI595" s="61"/>
      <c r="BJ595" s="61"/>
      <c r="BK595" s="61"/>
      <c r="BL595" s="61"/>
      <c r="BM595" s="61"/>
    </row>
    <row r="596" spans="1:65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  <c r="AV596" s="61"/>
      <c r="AW596" s="61"/>
      <c r="AX596" s="61"/>
      <c r="AY596" s="61"/>
      <c r="AZ596" s="61"/>
      <c r="BA596" s="61"/>
      <c r="BB596" s="61"/>
      <c r="BC596" s="61"/>
      <c r="BD596" s="61"/>
      <c r="BE596" s="61"/>
      <c r="BF596" s="61"/>
      <c r="BG596" s="61"/>
      <c r="BH596" s="61"/>
      <c r="BI596" s="61"/>
      <c r="BJ596" s="61"/>
      <c r="BK596" s="61"/>
      <c r="BL596" s="61"/>
      <c r="BM596" s="61"/>
    </row>
    <row r="597" spans="1:65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  <c r="AV597" s="61"/>
      <c r="AW597" s="61"/>
      <c r="AX597" s="61"/>
      <c r="AY597" s="61"/>
      <c r="AZ597" s="61"/>
      <c r="BA597" s="61"/>
      <c r="BB597" s="61"/>
      <c r="BC597" s="61"/>
      <c r="BD597" s="61"/>
      <c r="BE597" s="61"/>
      <c r="BF597" s="61"/>
      <c r="BG597" s="61"/>
      <c r="BH597" s="61"/>
      <c r="BI597" s="61"/>
      <c r="BJ597" s="61"/>
      <c r="BK597" s="61"/>
      <c r="BL597" s="61"/>
      <c r="BM597" s="61"/>
    </row>
    <row r="598" spans="1:65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  <c r="AV598" s="61"/>
      <c r="AW598" s="61"/>
      <c r="AX598" s="61"/>
      <c r="AY598" s="61"/>
      <c r="AZ598" s="61"/>
      <c r="BA598" s="61"/>
      <c r="BB598" s="61"/>
      <c r="BC598" s="61"/>
      <c r="BD598" s="61"/>
      <c r="BE598" s="61"/>
      <c r="BF598" s="61"/>
      <c r="BG598" s="61"/>
      <c r="BH598" s="61"/>
      <c r="BI598" s="61"/>
      <c r="BJ598" s="61"/>
      <c r="BK598" s="61"/>
      <c r="BL598" s="61"/>
      <c r="BM598" s="61"/>
    </row>
    <row r="599" spans="1:65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  <c r="AV599" s="61"/>
      <c r="AW599" s="61"/>
      <c r="AX599" s="61"/>
      <c r="AY599" s="61"/>
      <c r="AZ599" s="61"/>
      <c r="BA599" s="61"/>
      <c r="BB599" s="61"/>
      <c r="BC599" s="61"/>
      <c r="BD599" s="61"/>
      <c r="BE599" s="61"/>
      <c r="BF599" s="61"/>
      <c r="BG599" s="61"/>
      <c r="BH599" s="61"/>
      <c r="BI599" s="61"/>
      <c r="BJ599" s="61"/>
      <c r="BK599" s="61"/>
      <c r="BL599" s="61"/>
      <c r="BM599" s="61"/>
    </row>
    <row r="600" spans="1:65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  <c r="AV600" s="61"/>
      <c r="AW600" s="61"/>
      <c r="AX600" s="61"/>
      <c r="AY600" s="61"/>
      <c r="AZ600" s="61"/>
      <c r="BA600" s="61"/>
      <c r="BB600" s="61"/>
      <c r="BC600" s="61"/>
      <c r="BD600" s="61"/>
      <c r="BE600" s="61"/>
      <c r="BF600" s="61"/>
      <c r="BG600" s="61"/>
      <c r="BH600" s="61"/>
      <c r="BI600" s="61"/>
      <c r="BJ600" s="61"/>
      <c r="BK600" s="61"/>
      <c r="BL600" s="61"/>
      <c r="BM600" s="61"/>
    </row>
    <row r="601" spans="1:65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  <c r="AV601" s="61"/>
      <c r="AW601" s="61"/>
      <c r="AX601" s="61"/>
      <c r="AY601" s="61"/>
      <c r="AZ601" s="61"/>
      <c r="BA601" s="61"/>
      <c r="BB601" s="61"/>
      <c r="BC601" s="61"/>
      <c r="BD601" s="61"/>
      <c r="BE601" s="61"/>
      <c r="BF601" s="61"/>
      <c r="BG601" s="61"/>
      <c r="BH601" s="61"/>
      <c r="BI601" s="61"/>
      <c r="BJ601" s="61"/>
      <c r="BK601" s="61"/>
      <c r="BL601" s="61"/>
      <c r="BM601" s="61"/>
    </row>
    <row r="602" spans="1:65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  <c r="AV602" s="61"/>
      <c r="AW602" s="61"/>
      <c r="AX602" s="61"/>
      <c r="AY602" s="61"/>
      <c r="AZ602" s="61"/>
      <c r="BA602" s="61"/>
      <c r="BB602" s="61"/>
      <c r="BC602" s="61"/>
      <c r="BD602" s="61"/>
      <c r="BE602" s="61"/>
      <c r="BF602" s="61"/>
      <c r="BG602" s="61"/>
      <c r="BH602" s="61"/>
      <c r="BI602" s="61"/>
      <c r="BJ602" s="61"/>
      <c r="BK602" s="61"/>
      <c r="BL602" s="61"/>
      <c r="BM602" s="61"/>
    </row>
    <row r="603" spans="1:65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  <c r="AV603" s="61"/>
      <c r="AW603" s="61"/>
      <c r="AX603" s="61"/>
      <c r="AY603" s="61"/>
      <c r="AZ603" s="61"/>
      <c r="BA603" s="61"/>
      <c r="BB603" s="61"/>
      <c r="BC603" s="61"/>
      <c r="BD603" s="61"/>
      <c r="BE603" s="61"/>
      <c r="BF603" s="61"/>
      <c r="BG603" s="61"/>
      <c r="BH603" s="61"/>
      <c r="BI603" s="61"/>
      <c r="BJ603" s="61"/>
      <c r="BK603" s="61"/>
      <c r="BL603" s="61"/>
      <c r="BM603" s="61"/>
    </row>
    <row r="604" spans="1:65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  <c r="AV604" s="61"/>
      <c r="AW604" s="61"/>
      <c r="AX604" s="61"/>
      <c r="AY604" s="61"/>
      <c r="AZ604" s="61"/>
      <c r="BA604" s="61"/>
      <c r="BB604" s="61"/>
      <c r="BC604" s="61"/>
      <c r="BD604" s="61"/>
      <c r="BE604" s="61"/>
      <c r="BF604" s="61"/>
      <c r="BG604" s="61"/>
      <c r="BH604" s="61"/>
      <c r="BI604" s="61"/>
      <c r="BJ604" s="61"/>
      <c r="BK604" s="61"/>
      <c r="BL604" s="61"/>
      <c r="BM604" s="61"/>
    </row>
    <row r="605" spans="1:6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  <c r="AV605" s="61"/>
      <c r="AW605" s="61"/>
      <c r="AX605" s="61"/>
      <c r="AY605" s="61"/>
      <c r="AZ605" s="61"/>
      <c r="BA605" s="61"/>
      <c r="BB605" s="61"/>
      <c r="BC605" s="61"/>
      <c r="BD605" s="61"/>
      <c r="BE605" s="61"/>
      <c r="BF605" s="61"/>
      <c r="BG605" s="61"/>
      <c r="BH605" s="61"/>
      <c r="BI605" s="61"/>
      <c r="BJ605" s="61"/>
      <c r="BK605" s="61"/>
      <c r="BL605" s="61"/>
      <c r="BM605" s="61"/>
    </row>
    <row r="606" spans="1:65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  <c r="AV606" s="61"/>
      <c r="AW606" s="61"/>
      <c r="AX606" s="61"/>
      <c r="AY606" s="61"/>
      <c r="AZ606" s="61"/>
      <c r="BA606" s="61"/>
      <c r="BB606" s="61"/>
      <c r="BC606" s="61"/>
      <c r="BD606" s="61"/>
      <c r="BE606" s="61"/>
      <c r="BF606" s="61"/>
      <c r="BG606" s="61"/>
      <c r="BH606" s="61"/>
      <c r="BI606" s="61"/>
      <c r="BJ606" s="61"/>
      <c r="BK606" s="61"/>
      <c r="BL606" s="61"/>
      <c r="BM606" s="61"/>
    </row>
    <row r="607" spans="1:65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  <c r="AV607" s="61"/>
      <c r="AW607" s="61"/>
      <c r="AX607" s="61"/>
      <c r="AY607" s="61"/>
      <c r="AZ607" s="61"/>
      <c r="BA607" s="61"/>
      <c r="BB607" s="61"/>
      <c r="BC607" s="61"/>
      <c r="BD607" s="61"/>
      <c r="BE607" s="61"/>
      <c r="BF607" s="61"/>
      <c r="BG607" s="61"/>
      <c r="BH607" s="61"/>
      <c r="BI607" s="61"/>
      <c r="BJ607" s="61"/>
      <c r="BK607" s="61"/>
      <c r="BL607" s="61"/>
      <c r="BM607" s="61"/>
    </row>
    <row r="608" spans="1:65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  <c r="AV608" s="61"/>
      <c r="AW608" s="61"/>
      <c r="AX608" s="61"/>
      <c r="AY608" s="61"/>
      <c r="AZ608" s="61"/>
      <c r="BA608" s="61"/>
      <c r="BB608" s="61"/>
      <c r="BC608" s="61"/>
      <c r="BD608" s="61"/>
      <c r="BE608" s="61"/>
      <c r="BF608" s="61"/>
      <c r="BG608" s="61"/>
      <c r="BH608" s="61"/>
      <c r="BI608" s="61"/>
      <c r="BJ608" s="61"/>
      <c r="BK608" s="61"/>
      <c r="BL608" s="61"/>
      <c r="BM608" s="61"/>
    </row>
    <row r="609" spans="1:65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  <c r="AV609" s="61"/>
      <c r="AW609" s="61"/>
      <c r="AX609" s="61"/>
      <c r="AY609" s="61"/>
      <c r="AZ609" s="61"/>
      <c r="BA609" s="61"/>
      <c r="BB609" s="61"/>
      <c r="BC609" s="61"/>
      <c r="BD609" s="61"/>
      <c r="BE609" s="61"/>
      <c r="BF609" s="61"/>
      <c r="BG609" s="61"/>
      <c r="BH609" s="61"/>
      <c r="BI609" s="61"/>
      <c r="BJ609" s="61"/>
      <c r="BK609" s="61"/>
      <c r="BL609" s="61"/>
      <c r="BM609" s="61"/>
    </row>
    <row r="610" spans="1:65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  <c r="AV610" s="61"/>
      <c r="AW610" s="61"/>
      <c r="AX610" s="61"/>
      <c r="AY610" s="61"/>
      <c r="AZ610" s="61"/>
      <c r="BA610" s="61"/>
      <c r="BB610" s="61"/>
      <c r="BC610" s="61"/>
      <c r="BD610" s="61"/>
      <c r="BE610" s="61"/>
      <c r="BF610" s="61"/>
      <c r="BG610" s="61"/>
      <c r="BH610" s="61"/>
      <c r="BI610" s="61"/>
      <c r="BJ610" s="61"/>
      <c r="BK610" s="61"/>
      <c r="BL610" s="61"/>
      <c r="BM610" s="61"/>
    </row>
    <row r="611" spans="1:65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  <c r="AV611" s="61"/>
      <c r="AW611" s="61"/>
      <c r="AX611" s="61"/>
      <c r="AY611" s="61"/>
      <c r="AZ611" s="61"/>
      <c r="BA611" s="61"/>
      <c r="BB611" s="61"/>
      <c r="BC611" s="61"/>
      <c r="BD611" s="61"/>
      <c r="BE611" s="61"/>
      <c r="BF611" s="61"/>
      <c r="BG611" s="61"/>
      <c r="BH611" s="61"/>
      <c r="BI611" s="61"/>
      <c r="BJ611" s="61"/>
      <c r="BK611" s="61"/>
      <c r="BL611" s="61"/>
      <c r="BM611" s="61"/>
    </row>
    <row r="612" spans="1:65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  <c r="AV612" s="61"/>
      <c r="AW612" s="61"/>
      <c r="AX612" s="61"/>
      <c r="AY612" s="61"/>
      <c r="AZ612" s="61"/>
      <c r="BA612" s="61"/>
      <c r="BB612" s="61"/>
      <c r="BC612" s="61"/>
      <c r="BD612" s="61"/>
      <c r="BE612" s="61"/>
      <c r="BF612" s="61"/>
      <c r="BG612" s="61"/>
      <c r="BH612" s="61"/>
      <c r="BI612" s="61"/>
      <c r="BJ612" s="61"/>
      <c r="BK612" s="61"/>
      <c r="BL612" s="61"/>
      <c r="BM612" s="61"/>
    </row>
    <row r="613" spans="1:65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  <c r="AV613" s="61"/>
      <c r="AW613" s="61"/>
      <c r="AX613" s="61"/>
      <c r="AY613" s="61"/>
      <c r="AZ613" s="61"/>
      <c r="BA613" s="61"/>
      <c r="BB613" s="61"/>
      <c r="BC613" s="61"/>
      <c r="BD613" s="61"/>
      <c r="BE613" s="61"/>
      <c r="BF613" s="61"/>
      <c r="BG613" s="61"/>
      <c r="BH613" s="61"/>
      <c r="BI613" s="61"/>
      <c r="BJ613" s="61"/>
      <c r="BK613" s="61"/>
      <c r="BL613" s="61"/>
      <c r="BM613" s="61"/>
    </row>
    <row r="614" spans="1:65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  <c r="AV614" s="61"/>
      <c r="AW614" s="61"/>
      <c r="AX614" s="61"/>
      <c r="AY614" s="61"/>
      <c r="AZ614" s="61"/>
      <c r="BA614" s="61"/>
      <c r="BB614" s="61"/>
      <c r="BC614" s="61"/>
      <c r="BD614" s="61"/>
      <c r="BE614" s="61"/>
      <c r="BF614" s="61"/>
      <c r="BG614" s="61"/>
      <c r="BH614" s="61"/>
      <c r="BI614" s="61"/>
      <c r="BJ614" s="61"/>
      <c r="BK614" s="61"/>
      <c r="BL614" s="61"/>
      <c r="BM614" s="61"/>
    </row>
    <row r="615" spans="1:6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  <c r="AV615" s="61"/>
      <c r="AW615" s="61"/>
      <c r="AX615" s="61"/>
      <c r="AY615" s="61"/>
      <c r="AZ615" s="61"/>
      <c r="BA615" s="61"/>
      <c r="BB615" s="61"/>
      <c r="BC615" s="61"/>
      <c r="BD615" s="61"/>
      <c r="BE615" s="61"/>
      <c r="BF615" s="61"/>
      <c r="BG615" s="61"/>
      <c r="BH615" s="61"/>
      <c r="BI615" s="61"/>
      <c r="BJ615" s="61"/>
      <c r="BK615" s="61"/>
      <c r="BL615" s="61"/>
      <c r="BM615" s="61"/>
    </row>
    <row r="616" spans="1:65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  <c r="AV616" s="61"/>
      <c r="AW616" s="61"/>
      <c r="AX616" s="61"/>
      <c r="AY616" s="61"/>
      <c r="AZ616" s="61"/>
      <c r="BA616" s="61"/>
      <c r="BB616" s="61"/>
      <c r="BC616" s="61"/>
      <c r="BD616" s="61"/>
      <c r="BE616" s="61"/>
      <c r="BF616" s="61"/>
      <c r="BG616" s="61"/>
      <c r="BH616" s="61"/>
      <c r="BI616" s="61"/>
      <c r="BJ616" s="61"/>
      <c r="BK616" s="61"/>
      <c r="BL616" s="61"/>
      <c r="BM616" s="61"/>
    </row>
    <row r="617" spans="1:65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  <c r="AV617" s="61"/>
      <c r="AW617" s="61"/>
      <c r="AX617" s="61"/>
      <c r="AY617" s="61"/>
      <c r="AZ617" s="61"/>
      <c r="BA617" s="61"/>
      <c r="BB617" s="61"/>
      <c r="BC617" s="61"/>
      <c r="BD617" s="61"/>
      <c r="BE617" s="61"/>
      <c r="BF617" s="61"/>
      <c r="BG617" s="61"/>
      <c r="BH617" s="61"/>
      <c r="BI617" s="61"/>
      <c r="BJ617" s="61"/>
      <c r="BK617" s="61"/>
      <c r="BL617" s="61"/>
      <c r="BM617" s="61"/>
    </row>
    <row r="618" spans="1:65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  <c r="AV618" s="61"/>
      <c r="AW618" s="61"/>
      <c r="AX618" s="61"/>
      <c r="AY618" s="61"/>
      <c r="AZ618" s="61"/>
      <c r="BA618" s="61"/>
      <c r="BB618" s="61"/>
      <c r="BC618" s="61"/>
      <c r="BD618" s="61"/>
      <c r="BE618" s="61"/>
      <c r="BF618" s="61"/>
      <c r="BG618" s="61"/>
      <c r="BH618" s="61"/>
      <c r="BI618" s="61"/>
      <c r="BJ618" s="61"/>
      <c r="BK618" s="61"/>
      <c r="BL618" s="61"/>
      <c r="BM618" s="61"/>
    </row>
    <row r="619" spans="1:65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  <c r="AV619" s="61"/>
      <c r="AW619" s="61"/>
      <c r="AX619" s="61"/>
      <c r="AY619" s="61"/>
      <c r="AZ619" s="61"/>
      <c r="BA619" s="61"/>
      <c r="BB619" s="61"/>
      <c r="BC619" s="61"/>
      <c r="BD619" s="61"/>
      <c r="BE619" s="61"/>
      <c r="BF619" s="61"/>
      <c r="BG619" s="61"/>
      <c r="BH619" s="61"/>
      <c r="BI619" s="61"/>
      <c r="BJ619" s="61"/>
      <c r="BK619" s="61"/>
      <c r="BL619" s="61"/>
      <c r="BM619" s="61"/>
    </row>
    <row r="620" spans="1:65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  <c r="AV620" s="61"/>
      <c r="AW620" s="61"/>
      <c r="AX620" s="61"/>
      <c r="AY620" s="61"/>
      <c r="AZ620" s="61"/>
      <c r="BA620" s="61"/>
      <c r="BB620" s="61"/>
      <c r="BC620" s="61"/>
      <c r="BD620" s="61"/>
      <c r="BE620" s="61"/>
      <c r="BF620" s="61"/>
      <c r="BG620" s="61"/>
      <c r="BH620" s="61"/>
      <c r="BI620" s="61"/>
      <c r="BJ620" s="61"/>
      <c r="BK620" s="61"/>
      <c r="BL620" s="61"/>
      <c r="BM620" s="61"/>
    </row>
    <row r="621" spans="1:65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  <c r="AV621" s="61"/>
      <c r="AW621" s="61"/>
      <c r="AX621" s="61"/>
      <c r="AY621" s="61"/>
      <c r="AZ621" s="61"/>
      <c r="BA621" s="61"/>
      <c r="BB621" s="61"/>
      <c r="BC621" s="61"/>
      <c r="BD621" s="61"/>
      <c r="BE621" s="61"/>
      <c r="BF621" s="61"/>
      <c r="BG621" s="61"/>
      <c r="BH621" s="61"/>
      <c r="BI621" s="61"/>
      <c r="BJ621" s="61"/>
      <c r="BK621" s="61"/>
      <c r="BL621" s="61"/>
      <c r="BM621" s="61"/>
    </row>
    <row r="622" spans="1:65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  <c r="AV622" s="61"/>
      <c r="AW622" s="61"/>
      <c r="AX622" s="61"/>
      <c r="AY622" s="61"/>
      <c r="AZ622" s="61"/>
      <c r="BA622" s="61"/>
      <c r="BB622" s="61"/>
      <c r="BC622" s="61"/>
      <c r="BD622" s="61"/>
      <c r="BE622" s="61"/>
      <c r="BF622" s="61"/>
      <c r="BG622" s="61"/>
      <c r="BH622" s="61"/>
      <c r="BI622" s="61"/>
      <c r="BJ622" s="61"/>
      <c r="BK622" s="61"/>
      <c r="BL622" s="61"/>
      <c r="BM622" s="61"/>
    </row>
    <row r="623" spans="1:65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  <c r="AV623" s="61"/>
      <c r="AW623" s="61"/>
      <c r="AX623" s="61"/>
      <c r="AY623" s="61"/>
      <c r="AZ623" s="61"/>
      <c r="BA623" s="61"/>
      <c r="BB623" s="61"/>
      <c r="BC623" s="61"/>
      <c r="BD623" s="61"/>
      <c r="BE623" s="61"/>
      <c r="BF623" s="61"/>
      <c r="BG623" s="61"/>
      <c r="BH623" s="61"/>
      <c r="BI623" s="61"/>
      <c r="BJ623" s="61"/>
      <c r="BK623" s="61"/>
      <c r="BL623" s="61"/>
      <c r="BM623" s="61"/>
    </row>
    <row r="624" spans="1:65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  <c r="BK624" s="61"/>
      <c r="BL624" s="61"/>
      <c r="BM624" s="61"/>
    </row>
    <row r="625" spans="1:6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  <c r="AV625" s="61"/>
      <c r="AW625" s="61"/>
      <c r="AX625" s="61"/>
      <c r="AY625" s="61"/>
      <c r="AZ625" s="61"/>
      <c r="BA625" s="61"/>
      <c r="BB625" s="61"/>
      <c r="BC625" s="61"/>
      <c r="BD625" s="61"/>
      <c r="BE625" s="61"/>
      <c r="BF625" s="61"/>
      <c r="BG625" s="61"/>
      <c r="BH625" s="61"/>
      <c r="BI625" s="61"/>
      <c r="BJ625" s="61"/>
      <c r="BK625" s="61"/>
      <c r="BL625" s="61"/>
      <c r="BM625" s="61"/>
    </row>
    <row r="626" spans="1:65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  <c r="AV626" s="61"/>
      <c r="AW626" s="61"/>
      <c r="AX626" s="61"/>
      <c r="AY626" s="61"/>
      <c r="AZ626" s="61"/>
      <c r="BA626" s="61"/>
      <c r="BB626" s="61"/>
      <c r="BC626" s="61"/>
      <c r="BD626" s="61"/>
      <c r="BE626" s="61"/>
      <c r="BF626" s="61"/>
      <c r="BG626" s="61"/>
      <c r="BH626" s="61"/>
      <c r="BI626" s="61"/>
      <c r="BJ626" s="61"/>
      <c r="BK626" s="61"/>
      <c r="BL626" s="61"/>
      <c r="BM626" s="61"/>
    </row>
    <row r="627" spans="1:65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  <c r="AV627" s="61"/>
      <c r="AW627" s="61"/>
      <c r="AX627" s="61"/>
      <c r="AY627" s="61"/>
      <c r="AZ627" s="61"/>
      <c r="BA627" s="61"/>
      <c r="BB627" s="61"/>
      <c r="BC627" s="61"/>
      <c r="BD627" s="61"/>
      <c r="BE627" s="61"/>
      <c r="BF627" s="61"/>
      <c r="BG627" s="61"/>
      <c r="BH627" s="61"/>
      <c r="BI627" s="61"/>
      <c r="BJ627" s="61"/>
      <c r="BK627" s="61"/>
      <c r="BL627" s="61"/>
      <c r="BM627" s="61"/>
    </row>
    <row r="628" spans="1:65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  <c r="AV628" s="61"/>
      <c r="AW628" s="61"/>
      <c r="AX628" s="61"/>
      <c r="AY628" s="61"/>
      <c r="AZ628" s="61"/>
      <c r="BA628" s="61"/>
      <c r="BB628" s="61"/>
      <c r="BC628" s="61"/>
      <c r="BD628" s="61"/>
      <c r="BE628" s="61"/>
      <c r="BF628" s="61"/>
      <c r="BG628" s="61"/>
      <c r="BH628" s="61"/>
      <c r="BI628" s="61"/>
      <c r="BJ628" s="61"/>
      <c r="BK628" s="61"/>
      <c r="BL628" s="61"/>
      <c r="BM628" s="61"/>
    </row>
    <row r="629" spans="1:65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  <c r="AV629" s="61"/>
      <c r="AW629" s="61"/>
      <c r="AX629" s="61"/>
      <c r="AY629" s="61"/>
      <c r="AZ629" s="61"/>
      <c r="BA629" s="61"/>
      <c r="BB629" s="61"/>
      <c r="BC629" s="61"/>
      <c r="BD629" s="61"/>
      <c r="BE629" s="61"/>
      <c r="BF629" s="61"/>
      <c r="BG629" s="61"/>
      <c r="BH629" s="61"/>
      <c r="BI629" s="61"/>
      <c r="BJ629" s="61"/>
      <c r="BK629" s="61"/>
      <c r="BL629" s="61"/>
      <c r="BM629" s="61"/>
    </row>
    <row r="630" spans="1:65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  <c r="AV630" s="61"/>
      <c r="AW630" s="61"/>
      <c r="AX630" s="61"/>
      <c r="AY630" s="61"/>
      <c r="AZ630" s="61"/>
      <c r="BA630" s="61"/>
      <c r="BB630" s="61"/>
      <c r="BC630" s="61"/>
      <c r="BD630" s="61"/>
      <c r="BE630" s="61"/>
      <c r="BF630" s="61"/>
      <c r="BG630" s="61"/>
      <c r="BH630" s="61"/>
      <c r="BI630" s="61"/>
      <c r="BJ630" s="61"/>
      <c r="BK630" s="61"/>
      <c r="BL630" s="61"/>
      <c r="BM630" s="61"/>
    </row>
    <row r="631" spans="1:65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  <c r="BK631" s="61"/>
      <c r="BL631" s="61"/>
      <c r="BM631" s="61"/>
    </row>
    <row r="632" spans="1:65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  <c r="AV632" s="61"/>
      <c r="AW632" s="61"/>
      <c r="AX632" s="61"/>
      <c r="AY632" s="61"/>
      <c r="AZ632" s="61"/>
      <c r="BA632" s="61"/>
      <c r="BB632" s="61"/>
      <c r="BC632" s="61"/>
      <c r="BD632" s="61"/>
      <c r="BE632" s="61"/>
      <c r="BF632" s="61"/>
      <c r="BG632" s="61"/>
      <c r="BH632" s="61"/>
      <c r="BI632" s="61"/>
      <c r="BJ632" s="61"/>
      <c r="BK632" s="61"/>
      <c r="BL632" s="61"/>
      <c r="BM632" s="61"/>
    </row>
    <row r="633" spans="1:65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  <c r="AV633" s="61"/>
      <c r="AW633" s="61"/>
      <c r="AX633" s="61"/>
      <c r="AY633" s="61"/>
      <c r="AZ633" s="61"/>
      <c r="BA633" s="61"/>
      <c r="BB633" s="61"/>
      <c r="BC633" s="61"/>
      <c r="BD633" s="61"/>
      <c r="BE633" s="61"/>
      <c r="BF633" s="61"/>
      <c r="BG633" s="61"/>
      <c r="BH633" s="61"/>
      <c r="BI633" s="61"/>
      <c r="BJ633" s="61"/>
      <c r="BK633" s="61"/>
      <c r="BL633" s="61"/>
      <c r="BM633" s="61"/>
    </row>
    <row r="634" spans="1:65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  <c r="AV634" s="61"/>
      <c r="AW634" s="61"/>
      <c r="AX634" s="61"/>
      <c r="AY634" s="61"/>
      <c r="AZ634" s="61"/>
      <c r="BA634" s="61"/>
      <c r="BB634" s="61"/>
      <c r="BC634" s="61"/>
      <c r="BD634" s="61"/>
      <c r="BE634" s="61"/>
      <c r="BF634" s="61"/>
      <c r="BG634" s="61"/>
      <c r="BH634" s="61"/>
      <c r="BI634" s="61"/>
      <c r="BJ634" s="61"/>
      <c r="BK634" s="61"/>
      <c r="BL634" s="61"/>
      <c r="BM634" s="61"/>
    </row>
    <row r="635" spans="1:6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  <c r="AV635" s="61"/>
      <c r="AW635" s="61"/>
      <c r="AX635" s="61"/>
      <c r="AY635" s="61"/>
      <c r="AZ635" s="61"/>
      <c r="BA635" s="61"/>
      <c r="BB635" s="61"/>
      <c r="BC635" s="61"/>
      <c r="BD635" s="61"/>
      <c r="BE635" s="61"/>
      <c r="BF635" s="61"/>
      <c r="BG635" s="61"/>
      <c r="BH635" s="61"/>
      <c r="BI635" s="61"/>
      <c r="BJ635" s="61"/>
      <c r="BK635" s="61"/>
      <c r="BL635" s="61"/>
      <c r="BM635" s="61"/>
    </row>
    <row r="636" spans="1:65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  <c r="AV636" s="61"/>
      <c r="AW636" s="61"/>
      <c r="AX636" s="61"/>
      <c r="AY636" s="61"/>
      <c r="AZ636" s="61"/>
      <c r="BA636" s="61"/>
      <c r="BB636" s="61"/>
      <c r="BC636" s="61"/>
      <c r="BD636" s="61"/>
      <c r="BE636" s="61"/>
      <c r="BF636" s="61"/>
      <c r="BG636" s="61"/>
      <c r="BH636" s="61"/>
      <c r="BI636" s="61"/>
      <c r="BJ636" s="61"/>
      <c r="BK636" s="61"/>
      <c r="BL636" s="61"/>
      <c r="BM636" s="61"/>
    </row>
    <row r="637" spans="1:65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  <c r="AV637" s="61"/>
      <c r="AW637" s="61"/>
      <c r="AX637" s="61"/>
      <c r="AY637" s="61"/>
      <c r="AZ637" s="61"/>
      <c r="BA637" s="61"/>
      <c r="BB637" s="61"/>
      <c r="BC637" s="61"/>
      <c r="BD637" s="61"/>
      <c r="BE637" s="61"/>
      <c r="BF637" s="61"/>
      <c r="BG637" s="61"/>
      <c r="BH637" s="61"/>
      <c r="BI637" s="61"/>
      <c r="BJ637" s="61"/>
      <c r="BK637" s="61"/>
      <c r="BL637" s="61"/>
      <c r="BM637" s="61"/>
    </row>
    <row r="638" spans="1:65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  <c r="AV638" s="61"/>
      <c r="AW638" s="61"/>
      <c r="AX638" s="61"/>
      <c r="AY638" s="61"/>
      <c r="AZ638" s="61"/>
      <c r="BA638" s="61"/>
      <c r="BB638" s="61"/>
      <c r="BC638" s="61"/>
      <c r="BD638" s="61"/>
      <c r="BE638" s="61"/>
      <c r="BF638" s="61"/>
      <c r="BG638" s="61"/>
      <c r="BH638" s="61"/>
      <c r="BI638" s="61"/>
      <c r="BJ638" s="61"/>
      <c r="BK638" s="61"/>
      <c r="BL638" s="61"/>
      <c r="BM638" s="61"/>
    </row>
    <row r="639" spans="1:65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  <c r="AV639" s="61"/>
      <c r="AW639" s="61"/>
      <c r="AX639" s="61"/>
      <c r="AY639" s="61"/>
      <c r="AZ639" s="61"/>
      <c r="BA639" s="61"/>
      <c r="BB639" s="61"/>
      <c r="BC639" s="61"/>
      <c r="BD639" s="61"/>
      <c r="BE639" s="61"/>
      <c r="BF639" s="61"/>
      <c r="BG639" s="61"/>
      <c r="BH639" s="61"/>
      <c r="BI639" s="61"/>
      <c r="BJ639" s="61"/>
      <c r="BK639" s="61"/>
      <c r="BL639" s="61"/>
      <c r="BM639" s="61"/>
    </row>
    <row r="640" spans="1:65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  <c r="AV640" s="61"/>
      <c r="AW640" s="61"/>
      <c r="AX640" s="61"/>
      <c r="AY640" s="61"/>
      <c r="AZ640" s="61"/>
      <c r="BA640" s="61"/>
      <c r="BB640" s="61"/>
      <c r="BC640" s="61"/>
      <c r="BD640" s="61"/>
      <c r="BE640" s="61"/>
      <c r="BF640" s="61"/>
      <c r="BG640" s="61"/>
      <c r="BH640" s="61"/>
      <c r="BI640" s="61"/>
      <c r="BJ640" s="61"/>
      <c r="BK640" s="61"/>
      <c r="BL640" s="61"/>
      <c r="BM640" s="61"/>
    </row>
    <row r="641" spans="1:65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  <c r="AV641" s="61"/>
      <c r="AW641" s="61"/>
      <c r="AX641" s="61"/>
      <c r="AY641" s="61"/>
      <c r="AZ641" s="61"/>
      <c r="BA641" s="61"/>
      <c r="BB641" s="61"/>
      <c r="BC641" s="61"/>
      <c r="BD641" s="61"/>
      <c r="BE641" s="61"/>
      <c r="BF641" s="61"/>
      <c r="BG641" s="61"/>
      <c r="BH641" s="61"/>
      <c r="BI641" s="61"/>
      <c r="BJ641" s="61"/>
      <c r="BK641" s="61"/>
      <c r="BL641" s="61"/>
      <c r="BM641" s="61"/>
    </row>
    <row r="642" spans="1:65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  <c r="AV642" s="61"/>
      <c r="AW642" s="61"/>
      <c r="AX642" s="61"/>
      <c r="AY642" s="61"/>
      <c r="AZ642" s="61"/>
      <c r="BA642" s="61"/>
      <c r="BB642" s="61"/>
      <c r="BC642" s="61"/>
      <c r="BD642" s="61"/>
      <c r="BE642" s="61"/>
      <c r="BF642" s="61"/>
      <c r="BG642" s="61"/>
      <c r="BH642" s="61"/>
      <c r="BI642" s="61"/>
      <c r="BJ642" s="61"/>
      <c r="BK642" s="61"/>
      <c r="BL642" s="61"/>
      <c r="BM642" s="61"/>
    </row>
    <row r="643" spans="1:65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  <c r="AV643" s="61"/>
      <c r="AW643" s="61"/>
      <c r="AX643" s="61"/>
      <c r="AY643" s="61"/>
      <c r="AZ643" s="61"/>
      <c r="BA643" s="61"/>
      <c r="BB643" s="61"/>
      <c r="BC643" s="61"/>
      <c r="BD643" s="61"/>
      <c r="BE643" s="61"/>
      <c r="BF643" s="61"/>
      <c r="BG643" s="61"/>
      <c r="BH643" s="61"/>
      <c r="BI643" s="61"/>
      <c r="BJ643" s="61"/>
      <c r="BK643" s="61"/>
      <c r="BL643" s="61"/>
      <c r="BM643" s="61"/>
    </row>
    <row r="644" spans="1:65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  <c r="BK644" s="61"/>
      <c r="BL644" s="61"/>
      <c r="BM644" s="61"/>
    </row>
    <row r="645" spans="1:6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  <c r="AV645" s="61"/>
      <c r="AW645" s="61"/>
      <c r="AX645" s="61"/>
      <c r="AY645" s="61"/>
      <c r="AZ645" s="61"/>
      <c r="BA645" s="61"/>
      <c r="BB645" s="61"/>
      <c r="BC645" s="61"/>
      <c r="BD645" s="61"/>
      <c r="BE645" s="61"/>
      <c r="BF645" s="61"/>
      <c r="BG645" s="61"/>
      <c r="BH645" s="61"/>
      <c r="BI645" s="61"/>
      <c r="BJ645" s="61"/>
      <c r="BK645" s="61"/>
      <c r="BL645" s="61"/>
      <c r="BM645" s="61"/>
    </row>
    <row r="646" spans="1:65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  <c r="AV646" s="61"/>
      <c r="AW646" s="61"/>
      <c r="AX646" s="61"/>
      <c r="AY646" s="61"/>
      <c r="AZ646" s="61"/>
      <c r="BA646" s="61"/>
      <c r="BB646" s="61"/>
      <c r="BC646" s="61"/>
      <c r="BD646" s="61"/>
      <c r="BE646" s="61"/>
      <c r="BF646" s="61"/>
      <c r="BG646" s="61"/>
      <c r="BH646" s="61"/>
      <c r="BI646" s="61"/>
      <c r="BJ646" s="61"/>
      <c r="BK646" s="61"/>
      <c r="BL646" s="61"/>
      <c r="BM646" s="61"/>
    </row>
    <row r="647" spans="1:65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  <c r="AV647" s="61"/>
      <c r="AW647" s="61"/>
      <c r="AX647" s="61"/>
      <c r="AY647" s="61"/>
      <c r="AZ647" s="61"/>
      <c r="BA647" s="61"/>
      <c r="BB647" s="61"/>
      <c r="BC647" s="61"/>
      <c r="BD647" s="61"/>
      <c r="BE647" s="61"/>
      <c r="BF647" s="61"/>
      <c r="BG647" s="61"/>
      <c r="BH647" s="61"/>
      <c r="BI647" s="61"/>
      <c r="BJ647" s="61"/>
      <c r="BK647" s="61"/>
      <c r="BL647" s="61"/>
      <c r="BM647" s="61"/>
    </row>
    <row r="648" spans="1:65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  <c r="AV648" s="61"/>
      <c r="AW648" s="61"/>
      <c r="AX648" s="61"/>
      <c r="AY648" s="61"/>
      <c r="AZ648" s="61"/>
      <c r="BA648" s="61"/>
      <c r="BB648" s="61"/>
      <c r="BC648" s="61"/>
      <c r="BD648" s="61"/>
      <c r="BE648" s="61"/>
      <c r="BF648" s="61"/>
      <c r="BG648" s="61"/>
      <c r="BH648" s="61"/>
      <c r="BI648" s="61"/>
      <c r="BJ648" s="61"/>
      <c r="BK648" s="61"/>
      <c r="BL648" s="61"/>
      <c r="BM648" s="61"/>
    </row>
    <row r="649" spans="1:65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  <c r="AV649" s="61"/>
      <c r="AW649" s="61"/>
      <c r="AX649" s="61"/>
      <c r="AY649" s="61"/>
      <c r="AZ649" s="61"/>
      <c r="BA649" s="61"/>
      <c r="BB649" s="61"/>
      <c r="BC649" s="61"/>
      <c r="BD649" s="61"/>
      <c r="BE649" s="61"/>
      <c r="BF649" s="61"/>
      <c r="BG649" s="61"/>
      <c r="BH649" s="61"/>
      <c r="BI649" s="61"/>
      <c r="BJ649" s="61"/>
      <c r="BK649" s="61"/>
      <c r="BL649" s="61"/>
      <c r="BM649" s="61"/>
    </row>
    <row r="650" spans="1:65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  <c r="AV650" s="61"/>
      <c r="AW650" s="61"/>
      <c r="AX650" s="61"/>
      <c r="AY650" s="61"/>
      <c r="AZ650" s="61"/>
      <c r="BA650" s="61"/>
      <c r="BB650" s="61"/>
      <c r="BC650" s="61"/>
      <c r="BD650" s="61"/>
      <c r="BE650" s="61"/>
      <c r="BF650" s="61"/>
      <c r="BG650" s="61"/>
      <c r="BH650" s="61"/>
      <c r="BI650" s="61"/>
      <c r="BJ650" s="61"/>
      <c r="BK650" s="61"/>
      <c r="BL650" s="61"/>
      <c r="BM650" s="61"/>
    </row>
    <row r="651" spans="1:65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  <c r="AV651" s="61"/>
      <c r="AW651" s="61"/>
      <c r="AX651" s="61"/>
      <c r="AY651" s="61"/>
      <c r="AZ651" s="61"/>
      <c r="BA651" s="61"/>
      <c r="BB651" s="61"/>
      <c r="BC651" s="61"/>
      <c r="BD651" s="61"/>
      <c r="BE651" s="61"/>
      <c r="BF651" s="61"/>
      <c r="BG651" s="61"/>
      <c r="BH651" s="61"/>
      <c r="BI651" s="61"/>
      <c r="BJ651" s="61"/>
      <c r="BK651" s="61"/>
      <c r="BL651" s="61"/>
      <c r="BM651" s="61"/>
    </row>
    <row r="652" spans="1:65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  <c r="AV652" s="61"/>
      <c r="AW652" s="61"/>
      <c r="AX652" s="61"/>
      <c r="AY652" s="61"/>
      <c r="AZ652" s="61"/>
      <c r="BA652" s="61"/>
      <c r="BB652" s="61"/>
      <c r="BC652" s="61"/>
      <c r="BD652" s="61"/>
      <c r="BE652" s="61"/>
      <c r="BF652" s="61"/>
      <c r="BG652" s="61"/>
      <c r="BH652" s="61"/>
      <c r="BI652" s="61"/>
      <c r="BJ652" s="61"/>
      <c r="BK652" s="61"/>
      <c r="BL652" s="61"/>
      <c r="BM652" s="61"/>
    </row>
    <row r="653" spans="1:65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  <c r="AV653" s="61"/>
      <c r="AW653" s="61"/>
      <c r="AX653" s="61"/>
      <c r="AY653" s="61"/>
      <c r="AZ653" s="61"/>
      <c r="BA653" s="61"/>
      <c r="BB653" s="61"/>
      <c r="BC653" s="61"/>
      <c r="BD653" s="61"/>
      <c r="BE653" s="61"/>
      <c r="BF653" s="61"/>
      <c r="BG653" s="61"/>
      <c r="BH653" s="61"/>
      <c r="BI653" s="61"/>
      <c r="BJ653" s="61"/>
      <c r="BK653" s="61"/>
      <c r="BL653" s="61"/>
      <c r="BM653" s="61"/>
    </row>
    <row r="654" spans="1:65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  <c r="AV654" s="61"/>
      <c r="AW654" s="61"/>
      <c r="AX654" s="61"/>
      <c r="AY654" s="61"/>
      <c r="AZ654" s="61"/>
      <c r="BA654" s="61"/>
      <c r="BB654" s="61"/>
      <c r="BC654" s="61"/>
      <c r="BD654" s="61"/>
      <c r="BE654" s="61"/>
      <c r="BF654" s="61"/>
      <c r="BG654" s="61"/>
      <c r="BH654" s="61"/>
      <c r="BI654" s="61"/>
      <c r="BJ654" s="61"/>
      <c r="BK654" s="61"/>
      <c r="BL654" s="61"/>
      <c r="BM654" s="61"/>
    </row>
    <row r="655" spans="1:6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  <c r="AV655" s="61"/>
      <c r="AW655" s="61"/>
      <c r="AX655" s="61"/>
      <c r="AY655" s="61"/>
      <c r="AZ655" s="61"/>
      <c r="BA655" s="61"/>
      <c r="BB655" s="61"/>
      <c r="BC655" s="61"/>
      <c r="BD655" s="61"/>
      <c r="BE655" s="61"/>
      <c r="BF655" s="61"/>
      <c r="BG655" s="61"/>
      <c r="BH655" s="61"/>
      <c r="BI655" s="61"/>
      <c r="BJ655" s="61"/>
      <c r="BK655" s="61"/>
      <c r="BL655" s="61"/>
      <c r="BM655" s="61"/>
    </row>
    <row r="656" spans="1:65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  <c r="AV656" s="61"/>
      <c r="AW656" s="61"/>
      <c r="AX656" s="61"/>
      <c r="AY656" s="61"/>
      <c r="AZ656" s="61"/>
      <c r="BA656" s="61"/>
      <c r="BB656" s="61"/>
      <c r="BC656" s="61"/>
      <c r="BD656" s="61"/>
      <c r="BE656" s="61"/>
      <c r="BF656" s="61"/>
      <c r="BG656" s="61"/>
      <c r="BH656" s="61"/>
      <c r="BI656" s="61"/>
      <c r="BJ656" s="61"/>
      <c r="BK656" s="61"/>
      <c r="BL656" s="61"/>
      <c r="BM656" s="61"/>
    </row>
    <row r="657" spans="1:65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  <c r="AV657" s="61"/>
      <c r="AW657" s="61"/>
      <c r="AX657" s="61"/>
      <c r="AY657" s="61"/>
      <c r="AZ657" s="61"/>
      <c r="BA657" s="61"/>
      <c r="BB657" s="61"/>
      <c r="BC657" s="61"/>
      <c r="BD657" s="61"/>
      <c r="BE657" s="61"/>
      <c r="BF657" s="61"/>
      <c r="BG657" s="61"/>
      <c r="BH657" s="61"/>
      <c r="BI657" s="61"/>
      <c r="BJ657" s="61"/>
      <c r="BK657" s="61"/>
      <c r="BL657" s="61"/>
      <c r="BM657" s="61"/>
    </row>
    <row r="658" spans="1:65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  <c r="AV658" s="61"/>
      <c r="AW658" s="61"/>
      <c r="AX658" s="61"/>
      <c r="AY658" s="61"/>
      <c r="AZ658" s="61"/>
      <c r="BA658" s="61"/>
      <c r="BB658" s="61"/>
      <c r="BC658" s="61"/>
      <c r="BD658" s="61"/>
      <c r="BE658" s="61"/>
      <c r="BF658" s="61"/>
      <c r="BG658" s="61"/>
      <c r="BH658" s="61"/>
      <c r="BI658" s="61"/>
      <c r="BJ658" s="61"/>
      <c r="BK658" s="61"/>
      <c r="BL658" s="61"/>
      <c r="BM658" s="61"/>
    </row>
    <row r="659" spans="1:65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  <c r="AV659" s="61"/>
      <c r="AW659" s="61"/>
      <c r="AX659" s="61"/>
      <c r="AY659" s="61"/>
      <c r="AZ659" s="61"/>
      <c r="BA659" s="61"/>
      <c r="BB659" s="61"/>
      <c r="BC659" s="61"/>
      <c r="BD659" s="61"/>
      <c r="BE659" s="61"/>
      <c r="BF659" s="61"/>
      <c r="BG659" s="61"/>
      <c r="BH659" s="61"/>
      <c r="BI659" s="61"/>
      <c r="BJ659" s="61"/>
      <c r="BK659" s="61"/>
      <c r="BL659" s="61"/>
      <c r="BM659" s="61"/>
    </row>
    <row r="660" spans="1:65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  <c r="AV660" s="61"/>
      <c r="AW660" s="61"/>
      <c r="AX660" s="61"/>
      <c r="AY660" s="61"/>
      <c r="AZ660" s="61"/>
      <c r="BA660" s="61"/>
      <c r="BB660" s="61"/>
      <c r="BC660" s="61"/>
      <c r="BD660" s="61"/>
      <c r="BE660" s="61"/>
      <c r="BF660" s="61"/>
      <c r="BG660" s="61"/>
      <c r="BH660" s="61"/>
      <c r="BI660" s="61"/>
      <c r="BJ660" s="61"/>
      <c r="BK660" s="61"/>
      <c r="BL660" s="61"/>
      <c r="BM660" s="61"/>
    </row>
    <row r="661" spans="1:65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  <c r="AV661" s="61"/>
      <c r="AW661" s="61"/>
      <c r="AX661" s="61"/>
      <c r="AY661" s="61"/>
      <c r="AZ661" s="61"/>
      <c r="BA661" s="61"/>
      <c r="BB661" s="61"/>
      <c r="BC661" s="61"/>
      <c r="BD661" s="61"/>
      <c r="BE661" s="61"/>
      <c r="BF661" s="61"/>
      <c r="BG661" s="61"/>
      <c r="BH661" s="61"/>
      <c r="BI661" s="61"/>
      <c r="BJ661" s="61"/>
      <c r="BK661" s="61"/>
      <c r="BL661" s="61"/>
      <c r="BM661" s="61"/>
    </row>
    <row r="662" spans="1:65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  <c r="AV662" s="61"/>
      <c r="AW662" s="61"/>
      <c r="AX662" s="61"/>
      <c r="AY662" s="61"/>
      <c r="AZ662" s="61"/>
      <c r="BA662" s="61"/>
      <c r="BB662" s="61"/>
      <c r="BC662" s="61"/>
      <c r="BD662" s="61"/>
      <c r="BE662" s="61"/>
      <c r="BF662" s="61"/>
      <c r="BG662" s="61"/>
      <c r="BH662" s="61"/>
      <c r="BI662" s="61"/>
      <c r="BJ662" s="61"/>
      <c r="BK662" s="61"/>
      <c r="BL662" s="61"/>
      <c r="BM662" s="61"/>
    </row>
    <row r="663" spans="1:65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  <c r="AV663" s="61"/>
      <c r="AW663" s="61"/>
      <c r="AX663" s="61"/>
      <c r="AY663" s="61"/>
      <c r="AZ663" s="61"/>
      <c r="BA663" s="61"/>
      <c r="BB663" s="61"/>
      <c r="BC663" s="61"/>
      <c r="BD663" s="61"/>
      <c r="BE663" s="61"/>
      <c r="BF663" s="61"/>
      <c r="BG663" s="61"/>
      <c r="BH663" s="61"/>
      <c r="BI663" s="61"/>
      <c r="BJ663" s="61"/>
      <c r="BK663" s="61"/>
      <c r="BL663" s="61"/>
      <c r="BM663" s="61"/>
    </row>
    <row r="664" spans="1:65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  <c r="AV664" s="61"/>
      <c r="AW664" s="61"/>
      <c r="AX664" s="61"/>
      <c r="AY664" s="61"/>
      <c r="AZ664" s="61"/>
      <c r="BA664" s="61"/>
      <c r="BB664" s="61"/>
      <c r="BC664" s="61"/>
      <c r="BD664" s="61"/>
      <c r="BE664" s="61"/>
      <c r="BF664" s="61"/>
      <c r="BG664" s="61"/>
      <c r="BH664" s="61"/>
      <c r="BI664" s="61"/>
      <c r="BJ664" s="61"/>
      <c r="BK664" s="61"/>
      <c r="BL664" s="61"/>
      <c r="BM664" s="61"/>
    </row>
    <row r="665" spans="1: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  <c r="AV665" s="61"/>
      <c r="AW665" s="61"/>
      <c r="AX665" s="61"/>
      <c r="AY665" s="61"/>
      <c r="AZ665" s="61"/>
      <c r="BA665" s="61"/>
      <c r="BB665" s="61"/>
      <c r="BC665" s="61"/>
      <c r="BD665" s="61"/>
      <c r="BE665" s="61"/>
      <c r="BF665" s="61"/>
      <c r="BG665" s="61"/>
      <c r="BH665" s="61"/>
      <c r="BI665" s="61"/>
      <c r="BJ665" s="61"/>
      <c r="BK665" s="61"/>
      <c r="BL665" s="61"/>
      <c r="BM665" s="61"/>
    </row>
    <row r="666" spans="1:65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  <c r="AV666" s="61"/>
      <c r="AW666" s="61"/>
      <c r="AX666" s="61"/>
      <c r="AY666" s="61"/>
      <c r="AZ666" s="61"/>
      <c r="BA666" s="61"/>
      <c r="BB666" s="61"/>
      <c r="BC666" s="61"/>
      <c r="BD666" s="61"/>
      <c r="BE666" s="61"/>
      <c r="BF666" s="61"/>
      <c r="BG666" s="61"/>
      <c r="BH666" s="61"/>
      <c r="BI666" s="61"/>
      <c r="BJ666" s="61"/>
      <c r="BK666" s="61"/>
      <c r="BL666" s="61"/>
      <c r="BM666" s="61"/>
    </row>
    <row r="667" spans="1:65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  <c r="AV667" s="61"/>
      <c r="AW667" s="61"/>
      <c r="AX667" s="61"/>
      <c r="AY667" s="61"/>
      <c r="AZ667" s="61"/>
      <c r="BA667" s="61"/>
      <c r="BB667" s="61"/>
      <c r="BC667" s="61"/>
      <c r="BD667" s="61"/>
      <c r="BE667" s="61"/>
      <c r="BF667" s="61"/>
      <c r="BG667" s="61"/>
      <c r="BH667" s="61"/>
      <c r="BI667" s="61"/>
      <c r="BJ667" s="61"/>
      <c r="BK667" s="61"/>
      <c r="BL667" s="61"/>
      <c r="BM667" s="61"/>
    </row>
    <row r="668" spans="1:65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  <c r="AV668" s="61"/>
      <c r="AW668" s="61"/>
      <c r="AX668" s="61"/>
      <c r="AY668" s="61"/>
      <c r="AZ668" s="61"/>
      <c r="BA668" s="61"/>
      <c r="BB668" s="61"/>
      <c r="BC668" s="61"/>
      <c r="BD668" s="61"/>
      <c r="BE668" s="61"/>
      <c r="BF668" s="61"/>
      <c r="BG668" s="61"/>
      <c r="BH668" s="61"/>
      <c r="BI668" s="61"/>
      <c r="BJ668" s="61"/>
      <c r="BK668" s="61"/>
      <c r="BL668" s="61"/>
      <c r="BM668" s="61"/>
    </row>
    <row r="669" spans="1:65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  <c r="AV669" s="61"/>
      <c r="AW669" s="61"/>
      <c r="AX669" s="61"/>
      <c r="AY669" s="61"/>
      <c r="AZ669" s="61"/>
      <c r="BA669" s="61"/>
      <c r="BB669" s="61"/>
      <c r="BC669" s="61"/>
      <c r="BD669" s="61"/>
      <c r="BE669" s="61"/>
      <c r="BF669" s="61"/>
      <c r="BG669" s="61"/>
      <c r="BH669" s="61"/>
      <c r="BI669" s="61"/>
      <c r="BJ669" s="61"/>
      <c r="BK669" s="61"/>
      <c r="BL669" s="61"/>
      <c r="BM669" s="61"/>
    </row>
    <row r="670" spans="1:65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  <c r="AV670" s="61"/>
      <c r="AW670" s="61"/>
      <c r="AX670" s="61"/>
      <c r="AY670" s="61"/>
      <c r="AZ670" s="61"/>
      <c r="BA670" s="61"/>
      <c r="BB670" s="61"/>
      <c r="BC670" s="61"/>
      <c r="BD670" s="61"/>
      <c r="BE670" s="61"/>
      <c r="BF670" s="61"/>
      <c r="BG670" s="61"/>
      <c r="BH670" s="61"/>
      <c r="BI670" s="61"/>
      <c r="BJ670" s="61"/>
      <c r="BK670" s="61"/>
      <c r="BL670" s="61"/>
      <c r="BM670" s="61"/>
    </row>
    <row r="671" spans="1:65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  <c r="AV671" s="61"/>
      <c r="AW671" s="61"/>
      <c r="AX671" s="61"/>
      <c r="AY671" s="61"/>
      <c r="AZ671" s="61"/>
      <c r="BA671" s="61"/>
      <c r="BB671" s="61"/>
      <c r="BC671" s="61"/>
      <c r="BD671" s="61"/>
      <c r="BE671" s="61"/>
      <c r="BF671" s="61"/>
      <c r="BG671" s="61"/>
      <c r="BH671" s="61"/>
      <c r="BI671" s="61"/>
      <c r="BJ671" s="61"/>
      <c r="BK671" s="61"/>
      <c r="BL671" s="61"/>
      <c r="BM671" s="61"/>
    </row>
    <row r="672" spans="1:65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  <c r="AV672" s="61"/>
      <c r="AW672" s="61"/>
      <c r="AX672" s="61"/>
      <c r="AY672" s="61"/>
      <c r="AZ672" s="61"/>
      <c r="BA672" s="61"/>
      <c r="BB672" s="61"/>
      <c r="BC672" s="61"/>
      <c r="BD672" s="61"/>
      <c r="BE672" s="61"/>
      <c r="BF672" s="61"/>
      <c r="BG672" s="61"/>
      <c r="BH672" s="61"/>
      <c r="BI672" s="61"/>
      <c r="BJ672" s="61"/>
      <c r="BK672" s="61"/>
      <c r="BL672" s="61"/>
      <c r="BM672" s="61"/>
    </row>
    <row r="673" spans="1:65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  <c r="AL673" s="61"/>
      <c r="AM673" s="61"/>
      <c r="AN673" s="61"/>
      <c r="AO673" s="61"/>
      <c r="AP673" s="61"/>
      <c r="AQ673" s="61"/>
      <c r="AR673" s="61"/>
      <c r="AS673" s="61"/>
      <c r="AT673" s="61"/>
      <c r="AU673" s="61"/>
      <c r="AV673" s="61"/>
      <c r="AW673" s="61"/>
      <c r="AX673" s="61"/>
      <c r="AY673" s="61"/>
      <c r="AZ673" s="61"/>
      <c r="BA673" s="61"/>
      <c r="BB673" s="61"/>
      <c r="BC673" s="61"/>
      <c r="BD673" s="61"/>
      <c r="BE673" s="61"/>
      <c r="BF673" s="61"/>
      <c r="BG673" s="61"/>
      <c r="BH673" s="61"/>
      <c r="BI673" s="61"/>
      <c r="BJ673" s="61"/>
      <c r="BK673" s="61"/>
      <c r="BL673" s="61"/>
      <c r="BM673" s="61"/>
    </row>
    <row r="674" spans="1:65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/>
      <c r="AO674" s="61"/>
      <c r="AP674" s="61"/>
      <c r="AQ674" s="61"/>
      <c r="AR674" s="61"/>
      <c r="AS674" s="61"/>
      <c r="AT674" s="61"/>
      <c r="AU674" s="61"/>
      <c r="AV674" s="61"/>
      <c r="AW674" s="61"/>
      <c r="AX674" s="61"/>
      <c r="AY674" s="61"/>
      <c r="AZ674" s="61"/>
      <c r="BA674" s="61"/>
      <c r="BB674" s="61"/>
      <c r="BC674" s="61"/>
      <c r="BD674" s="61"/>
      <c r="BE674" s="61"/>
      <c r="BF674" s="61"/>
      <c r="BG674" s="61"/>
      <c r="BH674" s="61"/>
      <c r="BI674" s="61"/>
      <c r="BJ674" s="61"/>
      <c r="BK674" s="61"/>
      <c r="BL674" s="61"/>
      <c r="BM674" s="61"/>
    </row>
    <row r="675" spans="1:6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  <c r="AL675" s="61"/>
      <c r="AM675" s="61"/>
      <c r="AN675" s="61"/>
      <c r="AO675" s="61"/>
      <c r="AP675" s="61"/>
      <c r="AQ675" s="61"/>
      <c r="AR675" s="61"/>
      <c r="AS675" s="61"/>
      <c r="AT675" s="61"/>
      <c r="AU675" s="61"/>
      <c r="AV675" s="61"/>
      <c r="AW675" s="61"/>
      <c r="AX675" s="61"/>
      <c r="AY675" s="61"/>
      <c r="AZ675" s="61"/>
      <c r="BA675" s="61"/>
      <c r="BB675" s="61"/>
      <c r="BC675" s="61"/>
      <c r="BD675" s="61"/>
      <c r="BE675" s="61"/>
      <c r="BF675" s="61"/>
      <c r="BG675" s="61"/>
      <c r="BH675" s="61"/>
      <c r="BI675" s="61"/>
      <c r="BJ675" s="61"/>
      <c r="BK675" s="61"/>
      <c r="BL675" s="61"/>
      <c r="BM675" s="61"/>
    </row>
    <row r="676" spans="1:65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  <c r="AL676" s="61"/>
      <c r="AM676" s="61"/>
      <c r="AN676" s="61"/>
      <c r="AO676" s="61"/>
      <c r="AP676" s="61"/>
      <c r="AQ676" s="61"/>
      <c r="AR676" s="61"/>
      <c r="AS676" s="61"/>
      <c r="AT676" s="61"/>
      <c r="AU676" s="61"/>
      <c r="AV676" s="61"/>
      <c r="AW676" s="61"/>
      <c r="AX676" s="61"/>
      <c r="AY676" s="61"/>
      <c r="AZ676" s="61"/>
      <c r="BA676" s="61"/>
      <c r="BB676" s="61"/>
      <c r="BC676" s="61"/>
      <c r="BD676" s="61"/>
      <c r="BE676" s="61"/>
      <c r="BF676" s="61"/>
      <c r="BG676" s="61"/>
      <c r="BH676" s="61"/>
      <c r="BI676" s="61"/>
      <c r="BJ676" s="61"/>
      <c r="BK676" s="61"/>
      <c r="BL676" s="61"/>
      <c r="BM676" s="61"/>
    </row>
    <row r="677" spans="1:65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  <c r="BK677" s="61"/>
      <c r="BL677" s="61"/>
      <c r="BM677" s="61"/>
    </row>
    <row r="678" spans="1:65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61"/>
      <c r="AN678" s="61"/>
      <c r="AO678" s="61"/>
      <c r="AP678" s="61"/>
      <c r="AQ678" s="61"/>
      <c r="AR678" s="61"/>
      <c r="AS678" s="61"/>
      <c r="AT678" s="61"/>
      <c r="AU678" s="61"/>
      <c r="AV678" s="61"/>
      <c r="AW678" s="61"/>
      <c r="AX678" s="61"/>
      <c r="AY678" s="61"/>
      <c r="AZ678" s="61"/>
      <c r="BA678" s="61"/>
      <c r="BB678" s="61"/>
      <c r="BC678" s="61"/>
      <c r="BD678" s="61"/>
      <c r="BE678" s="61"/>
      <c r="BF678" s="61"/>
      <c r="BG678" s="61"/>
      <c r="BH678" s="61"/>
      <c r="BI678" s="61"/>
      <c r="BJ678" s="61"/>
      <c r="BK678" s="61"/>
      <c r="BL678" s="61"/>
      <c r="BM678" s="61"/>
    </row>
    <row r="679" spans="1:65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  <c r="AL679" s="61"/>
      <c r="AM679" s="61"/>
      <c r="AN679" s="61"/>
      <c r="AO679" s="61"/>
      <c r="AP679" s="61"/>
      <c r="AQ679" s="61"/>
      <c r="AR679" s="61"/>
      <c r="AS679" s="61"/>
      <c r="AT679" s="61"/>
      <c r="AU679" s="61"/>
      <c r="AV679" s="61"/>
      <c r="AW679" s="61"/>
      <c r="AX679" s="61"/>
      <c r="AY679" s="61"/>
      <c r="AZ679" s="61"/>
      <c r="BA679" s="61"/>
      <c r="BB679" s="61"/>
      <c r="BC679" s="61"/>
      <c r="BD679" s="61"/>
      <c r="BE679" s="61"/>
      <c r="BF679" s="61"/>
      <c r="BG679" s="61"/>
      <c r="BH679" s="61"/>
      <c r="BI679" s="61"/>
      <c r="BJ679" s="61"/>
      <c r="BK679" s="61"/>
      <c r="BL679" s="61"/>
      <c r="BM679" s="61"/>
    </row>
    <row r="680" spans="1:65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/>
      <c r="AM680" s="61"/>
      <c r="AN680" s="61"/>
      <c r="AO680" s="61"/>
      <c r="AP680" s="61"/>
      <c r="AQ680" s="61"/>
      <c r="AR680" s="61"/>
      <c r="AS680" s="61"/>
      <c r="AT680" s="61"/>
      <c r="AU680" s="61"/>
      <c r="AV680" s="61"/>
      <c r="AW680" s="61"/>
      <c r="AX680" s="61"/>
      <c r="AY680" s="61"/>
      <c r="AZ680" s="61"/>
      <c r="BA680" s="61"/>
      <c r="BB680" s="61"/>
      <c r="BC680" s="61"/>
      <c r="BD680" s="61"/>
      <c r="BE680" s="61"/>
      <c r="BF680" s="61"/>
      <c r="BG680" s="61"/>
      <c r="BH680" s="61"/>
      <c r="BI680" s="61"/>
      <c r="BJ680" s="61"/>
      <c r="BK680" s="61"/>
      <c r="BL680" s="61"/>
      <c r="BM680" s="61"/>
    </row>
    <row r="681" spans="1:65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/>
      <c r="AM681" s="61"/>
      <c r="AN681" s="61"/>
      <c r="AO681" s="61"/>
      <c r="AP681" s="61"/>
      <c r="AQ681" s="61"/>
      <c r="AR681" s="61"/>
      <c r="AS681" s="61"/>
      <c r="AT681" s="61"/>
      <c r="AU681" s="61"/>
      <c r="AV681" s="61"/>
      <c r="AW681" s="61"/>
      <c r="AX681" s="61"/>
      <c r="AY681" s="61"/>
      <c r="AZ681" s="61"/>
      <c r="BA681" s="61"/>
      <c r="BB681" s="61"/>
      <c r="BC681" s="61"/>
      <c r="BD681" s="61"/>
      <c r="BE681" s="61"/>
      <c r="BF681" s="61"/>
      <c r="BG681" s="61"/>
      <c r="BH681" s="61"/>
      <c r="BI681" s="61"/>
      <c r="BJ681" s="61"/>
      <c r="BK681" s="61"/>
      <c r="BL681" s="61"/>
      <c r="BM681" s="61"/>
    </row>
    <row r="682" spans="1:65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/>
      <c r="AM682" s="61"/>
      <c r="AN682" s="61"/>
      <c r="AO682" s="61"/>
      <c r="AP682" s="61"/>
      <c r="AQ682" s="61"/>
      <c r="AR682" s="61"/>
      <c r="AS682" s="61"/>
      <c r="AT682" s="61"/>
      <c r="AU682" s="61"/>
      <c r="AV682" s="61"/>
      <c r="AW682" s="61"/>
      <c r="AX682" s="61"/>
      <c r="AY682" s="61"/>
      <c r="AZ682" s="61"/>
      <c r="BA682" s="61"/>
      <c r="BB682" s="61"/>
      <c r="BC682" s="61"/>
      <c r="BD682" s="61"/>
      <c r="BE682" s="61"/>
      <c r="BF682" s="61"/>
      <c r="BG682" s="61"/>
      <c r="BH682" s="61"/>
      <c r="BI682" s="61"/>
      <c r="BJ682" s="61"/>
      <c r="BK682" s="61"/>
      <c r="BL682" s="61"/>
      <c r="BM682" s="61"/>
    </row>
    <row r="683" spans="1:65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/>
      <c r="AM683" s="61"/>
      <c r="AN683" s="61"/>
      <c r="AO683" s="61"/>
      <c r="AP683" s="61"/>
      <c r="AQ683" s="61"/>
      <c r="AR683" s="61"/>
      <c r="AS683" s="61"/>
      <c r="AT683" s="61"/>
      <c r="AU683" s="61"/>
      <c r="AV683" s="61"/>
      <c r="AW683" s="61"/>
      <c r="AX683" s="61"/>
      <c r="AY683" s="61"/>
      <c r="AZ683" s="61"/>
      <c r="BA683" s="61"/>
      <c r="BB683" s="61"/>
      <c r="BC683" s="61"/>
      <c r="BD683" s="61"/>
      <c r="BE683" s="61"/>
      <c r="BF683" s="61"/>
      <c r="BG683" s="61"/>
      <c r="BH683" s="61"/>
      <c r="BI683" s="61"/>
      <c r="BJ683" s="61"/>
      <c r="BK683" s="61"/>
      <c r="BL683" s="61"/>
      <c r="BM683" s="61"/>
    </row>
    <row r="684" spans="1:65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/>
      <c r="AM684" s="61"/>
      <c r="AN684" s="61"/>
      <c r="AO684" s="61"/>
      <c r="AP684" s="61"/>
      <c r="AQ684" s="61"/>
      <c r="AR684" s="61"/>
      <c r="AS684" s="61"/>
      <c r="AT684" s="61"/>
      <c r="AU684" s="61"/>
      <c r="AV684" s="61"/>
      <c r="AW684" s="61"/>
      <c r="AX684" s="61"/>
      <c r="AY684" s="61"/>
      <c r="AZ684" s="61"/>
      <c r="BA684" s="61"/>
      <c r="BB684" s="61"/>
      <c r="BC684" s="61"/>
      <c r="BD684" s="61"/>
      <c r="BE684" s="61"/>
      <c r="BF684" s="61"/>
      <c r="BG684" s="61"/>
      <c r="BH684" s="61"/>
      <c r="BI684" s="61"/>
      <c r="BJ684" s="61"/>
      <c r="BK684" s="61"/>
      <c r="BL684" s="61"/>
      <c r="BM684" s="61"/>
    </row>
    <row r="685" spans="1:6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/>
      <c r="AM685" s="61"/>
      <c r="AN685" s="61"/>
      <c r="AO685" s="61"/>
      <c r="AP685" s="61"/>
      <c r="AQ685" s="61"/>
      <c r="AR685" s="61"/>
      <c r="AS685" s="61"/>
      <c r="AT685" s="61"/>
      <c r="AU685" s="61"/>
      <c r="AV685" s="61"/>
      <c r="AW685" s="61"/>
      <c r="AX685" s="61"/>
      <c r="AY685" s="61"/>
      <c r="AZ685" s="61"/>
      <c r="BA685" s="61"/>
      <c r="BB685" s="61"/>
      <c r="BC685" s="61"/>
      <c r="BD685" s="61"/>
      <c r="BE685" s="61"/>
      <c r="BF685" s="61"/>
      <c r="BG685" s="61"/>
      <c r="BH685" s="61"/>
      <c r="BI685" s="61"/>
      <c r="BJ685" s="61"/>
      <c r="BK685" s="61"/>
      <c r="BL685" s="61"/>
      <c r="BM685" s="61"/>
    </row>
    <row r="686" spans="1:65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/>
      <c r="AM686" s="61"/>
      <c r="AN686" s="61"/>
      <c r="AO686" s="61"/>
      <c r="AP686" s="61"/>
      <c r="AQ686" s="61"/>
      <c r="AR686" s="61"/>
      <c r="AS686" s="61"/>
      <c r="AT686" s="61"/>
      <c r="AU686" s="61"/>
      <c r="AV686" s="61"/>
      <c r="AW686" s="61"/>
      <c r="AX686" s="61"/>
      <c r="AY686" s="61"/>
      <c r="AZ686" s="61"/>
      <c r="BA686" s="61"/>
      <c r="BB686" s="61"/>
      <c r="BC686" s="61"/>
      <c r="BD686" s="61"/>
      <c r="BE686" s="61"/>
      <c r="BF686" s="61"/>
      <c r="BG686" s="61"/>
      <c r="BH686" s="61"/>
      <c r="BI686" s="61"/>
      <c r="BJ686" s="61"/>
      <c r="BK686" s="61"/>
      <c r="BL686" s="61"/>
      <c r="BM686" s="61"/>
    </row>
    <row r="687" spans="1:65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/>
      <c r="AM687" s="61"/>
      <c r="AN687" s="61"/>
      <c r="AO687" s="61"/>
      <c r="AP687" s="61"/>
      <c r="AQ687" s="61"/>
      <c r="AR687" s="61"/>
      <c r="AS687" s="61"/>
      <c r="AT687" s="61"/>
      <c r="AU687" s="61"/>
      <c r="AV687" s="61"/>
      <c r="AW687" s="61"/>
      <c r="AX687" s="61"/>
      <c r="AY687" s="61"/>
      <c r="AZ687" s="61"/>
      <c r="BA687" s="61"/>
      <c r="BB687" s="61"/>
      <c r="BC687" s="61"/>
      <c r="BD687" s="61"/>
      <c r="BE687" s="61"/>
      <c r="BF687" s="61"/>
      <c r="BG687" s="61"/>
      <c r="BH687" s="61"/>
      <c r="BI687" s="61"/>
      <c r="BJ687" s="61"/>
      <c r="BK687" s="61"/>
      <c r="BL687" s="61"/>
      <c r="BM687" s="61"/>
    </row>
    <row r="688" spans="1:65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/>
      <c r="AM688" s="61"/>
      <c r="AN688" s="61"/>
      <c r="AO688" s="61"/>
      <c r="AP688" s="61"/>
      <c r="AQ688" s="61"/>
      <c r="AR688" s="61"/>
      <c r="AS688" s="61"/>
      <c r="AT688" s="61"/>
      <c r="AU688" s="61"/>
      <c r="AV688" s="61"/>
      <c r="AW688" s="61"/>
      <c r="AX688" s="61"/>
      <c r="AY688" s="61"/>
      <c r="AZ688" s="61"/>
      <c r="BA688" s="61"/>
      <c r="BB688" s="61"/>
      <c r="BC688" s="61"/>
      <c r="BD688" s="61"/>
      <c r="BE688" s="61"/>
      <c r="BF688" s="61"/>
      <c r="BG688" s="61"/>
      <c r="BH688" s="61"/>
      <c r="BI688" s="61"/>
      <c r="BJ688" s="61"/>
      <c r="BK688" s="61"/>
      <c r="BL688" s="61"/>
      <c r="BM688" s="61"/>
    </row>
    <row r="689" spans="1:65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  <c r="AL689" s="61"/>
      <c r="AM689" s="61"/>
      <c r="AN689" s="61"/>
      <c r="AO689" s="61"/>
      <c r="AP689" s="61"/>
      <c r="AQ689" s="61"/>
      <c r="AR689" s="61"/>
      <c r="AS689" s="61"/>
      <c r="AT689" s="61"/>
      <c r="AU689" s="61"/>
      <c r="AV689" s="61"/>
      <c r="AW689" s="61"/>
      <c r="AX689" s="61"/>
      <c r="AY689" s="61"/>
      <c r="AZ689" s="61"/>
      <c r="BA689" s="61"/>
      <c r="BB689" s="61"/>
      <c r="BC689" s="61"/>
      <c r="BD689" s="61"/>
      <c r="BE689" s="61"/>
      <c r="BF689" s="61"/>
      <c r="BG689" s="61"/>
      <c r="BH689" s="61"/>
      <c r="BI689" s="61"/>
      <c r="BJ689" s="61"/>
      <c r="BK689" s="61"/>
      <c r="BL689" s="61"/>
      <c r="BM689" s="61"/>
    </row>
    <row r="690" spans="1:65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/>
      <c r="AO690" s="61"/>
      <c r="AP690" s="61"/>
      <c r="AQ690" s="61"/>
      <c r="AR690" s="61"/>
      <c r="AS690" s="61"/>
      <c r="AT690" s="61"/>
      <c r="AU690" s="61"/>
      <c r="AV690" s="61"/>
      <c r="AW690" s="61"/>
      <c r="AX690" s="61"/>
      <c r="AY690" s="61"/>
      <c r="AZ690" s="61"/>
      <c r="BA690" s="61"/>
      <c r="BB690" s="61"/>
      <c r="BC690" s="61"/>
      <c r="BD690" s="61"/>
      <c r="BE690" s="61"/>
      <c r="BF690" s="61"/>
      <c r="BG690" s="61"/>
      <c r="BH690" s="61"/>
      <c r="BI690" s="61"/>
      <c r="BJ690" s="61"/>
      <c r="BK690" s="61"/>
      <c r="BL690" s="61"/>
      <c r="BM690" s="61"/>
    </row>
    <row r="691" spans="1:65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  <c r="AL691" s="61"/>
      <c r="AM691" s="61"/>
      <c r="AN691" s="61"/>
      <c r="AO691" s="61"/>
      <c r="AP691" s="61"/>
      <c r="AQ691" s="61"/>
      <c r="AR691" s="61"/>
      <c r="AS691" s="61"/>
      <c r="AT691" s="61"/>
      <c r="AU691" s="61"/>
      <c r="AV691" s="61"/>
      <c r="AW691" s="61"/>
      <c r="AX691" s="61"/>
      <c r="AY691" s="61"/>
      <c r="AZ691" s="61"/>
      <c r="BA691" s="61"/>
      <c r="BB691" s="61"/>
      <c r="BC691" s="61"/>
      <c r="BD691" s="61"/>
      <c r="BE691" s="61"/>
      <c r="BF691" s="61"/>
      <c r="BG691" s="61"/>
      <c r="BH691" s="61"/>
      <c r="BI691" s="61"/>
      <c r="BJ691" s="61"/>
      <c r="BK691" s="61"/>
      <c r="BL691" s="61"/>
      <c r="BM691" s="61"/>
    </row>
    <row r="692" spans="1:65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/>
      <c r="AO692" s="61"/>
      <c r="AP692" s="61"/>
      <c r="AQ692" s="61"/>
      <c r="AR692" s="61"/>
      <c r="AS692" s="61"/>
      <c r="AT692" s="61"/>
      <c r="AU692" s="61"/>
      <c r="AV692" s="61"/>
      <c r="AW692" s="61"/>
      <c r="AX692" s="61"/>
      <c r="AY692" s="61"/>
      <c r="AZ692" s="61"/>
      <c r="BA692" s="61"/>
      <c r="BB692" s="61"/>
      <c r="BC692" s="61"/>
      <c r="BD692" s="61"/>
      <c r="BE692" s="61"/>
      <c r="BF692" s="61"/>
      <c r="BG692" s="61"/>
      <c r="BH692" s="61"/>
      <c r="BI692" s="61"/>
      <c r="BJ692" s="61"/>
      <c r="BK692" s="61"/>
      <c r="BL692" s="61"/>
      <c r="BM692" s="61"/>
    </row>
    <row r="693" spans="1:65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/>
      <c r="AQ693" s="61"/>
      <c r="AR693" s="61"/>
      <c r="AS693" s="61"/>
      <c r="AT693" s="61"/>
      <c r="AU693" s="61"/>
      <c r="AV693" s="61"/>
      <c r="AW693" s="61"/>
      <c r="AX693" s="61"/>
      <c r="AY693" s="61"/>
      <c r="AZ693" s="61"/>
      <c r="BA693" s="61"/>
      <c r="BB693" s="61"/>
      <c r="BC693" s="61"/>
      <c r="BD693" s="61"/>
      <c r="BE693" s="61"/>
      <c r="BF693" s="61"/>
      <c r="BG693" s="61"/>
      <c r="BH693" s="61"/>
      <c r="BI693" s="61"/>
      <c r="BJ693" s="61"/>
      <c r="BK693" s="61"/>
      <c r="BL693" s="61"/>
      <c r="BM693" s="61"/>
    </row>
    <row r="694" spans="1:65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/>
      <c r="AQ694" s="61"/>
      <c r="AR694" s="61"/>
      <c r="AS694" s="61"/>
      <c r="AT694" s="61"/>
      <c r="AU694" s="61"/>
      <c r="AV694" s="61"/>
      <c r="AW694" s="61"/>
      <c r="AX694" s="61"/>
      <c r="AY694" s="61"/>
      <c r="AZ694" s="61"/>
      <c r="BA694" s="61"/>
      <c r="BB694" s="61"/>
      <c r="BC694" s="61"/>
      <c r="BD694" s="61"/>
      <c r="BE694" s="61"/>
      <c r="BF694" s="61"/>
      <c r="BG694" s="61"/>
      <c r="BH694" s="61"/>
      <c r="BI694" s="61"/>
      <c r="BJ694" s="61"/>
      <c r="BK694" s="61"/>
      <c r="BL694" s="61"/>
      <c r="BM694" s="61"/>
    </row>
    <row r="695" spans="1:6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/>
      <c r="AQ695" s="61"/>
      <c r="AR695" s="61"/>
      <c r="AS695" s="61"/>
      <c r="AT695" s="61"/>
      <c r="AU695" s="61"/>
      <c r="AV695" s="61"/>
      <c r="AW695" s="61"/>
      <c r="AX695" s="61"/>
      <c r="AY695" s="61"/>
      <c r="AZ695" s="61"/>
      <c r="BA695" s="61"/>
      <c r="BB695" s="61"/>
      <c r="BC695" s="61"/>
      <c r="BD695" s="61"/>
      <c r="BE695" s="61"/>
      <c r="BF695" s="61"/>
      <c r="BG695" s="61"/>
      <c r="BH695" s="61"/>
      <c r="BI695" s="61"/>
      <c r="BJ695" s="61"/>
      <c r="BK695" s="61"/>
      <c r="BL695" s="61"/>
      <c r="BM695" s="61"/>
    </row>
    <row r="696" spans="1:65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/>
      <c r="AQ696" s="61"/>
      <c r="AR696" s="61"/>
      <c r="AS696" s="61"/>
      <c r="AT696" s="61"/>
      <c r="AU696" s="61"/>
      <c r="AV696" s="61"/>
      <c r="AW696" s="61"/>
      <c r="AX696" s="61"/>
      <c r="AY696" s="61"/>
      <c r="AZ696" s="61"/>
      <c r="BA696" s="61"/>
      <c r="BB696" s="61"/>
      <c r="BC696" s="61"/>
      <c r="BD696" s="61"/>
      <c r="BE696" s="61"/>
      <c r="BF696" s="61"/>
      <c r="BG696" s="61"/>
      <c r="BH696" s="61"/>
      <c r="BI696" s="61"/>
      <c r="BJ696" s="61"/>
      <c r="BK696" s="61"/>
      <c r="BL696" s="61"/>
      <c r="BM696" s="61"/>
    </row>
    <row r="697" spans="1:65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/>
      <c r="AQ697" s="61"/>
      <c r="AR697" s="61"/>
      <c r="AS697" s="61"/>
      <c r="AT697" s="61"/>
      <c r="AU697" s="61"/>
      <c r="AV697" s="61"/>
      <c r="AW697" s="61"/>
      <c r="AX697" s="61"/>
      <c r="AY697" s="61"/>
      <c r="AZ697" s="61"/>
      <c r="BA697" s="61"/>
      <c r="BB697" s="61"/>
      <c r="BC697" s="61"/>
      <c r="BD697" s="61"/>
      <c r="BE697" s="61"/>
      <c r="BF697" s="61"/>
      <c r="BG697" s="61"/>
      <c r="BH697" s="61"/>
      <c r="BI697" s="61"/>
      <c r="BJ697" s="61"/>
      <c r="BK697" s="61"/>
      <c r="BL697" s="61"/>
      <c r="BM697" s="61"/>
    </row>
    <row r="698" spans="1:65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/>
      <c r="AQ698" s="61"/>
      <c r="AR698" s="61"/>
      <c r="AS698" s="61"/>
      <c r="AT698" s="61"/>
      <c r="AU698" s="61"/>
      <c r="AV698" s="61"/>
      <c r="AW698" s="61"/>
      <c r="AX698" s="61"/>
      <c r="AY698" s="61"/>
      <c r="AZ698" s="61"/>
      <c r="BA698" s="61"/>
      <c r="BB698" s="61"/>
      <c r="BC698" s="61"/>
      <c r="BD698" s="61"/>
      <c r="BE698" s="61"/>
      <c r="BF698" s="61"/>
      <c r="BG698" s="61"/>
      <c r="BH698" s="61"/>
      <c r="BI698" s="61"/>
      <c r="BJ698" s="61"/>
      <c r="BK698" s="61"/>
      <c r="BL698" s="61"/>
      <c r="BM698" s="61"/>
    </row>
    <row r="699" spans="1:65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/>
      <c r="AQ699" s="61"/>
      <c r="AR699" s="61"/>
      <c r="AS699" s="61"/>
      <c r="AT699" s="61"/>
      <c r="AU699" s="61"/>
      <c r="AV699" s="61"/>
      <c r="AW699" s="61"/>
      <c r="AX699" s="61"/>
      <c r="AY699" s="61"/>
      <c r="AZ699" s="61"/>
      <c r="BA699" s="61"/>
      <c r="BB699" s="61"/>
      <c r="BC699" s="61"/>
      <c r="BD699" s="61"/>
      <c r="BE699" s="61"/>
      <c r="BF699" s="61"/>
      <c r="BG699" s="61"/>
      <c r="BH699" s="61"/>
      <c r="BI699" s="61"/>
      <c r="BJ699" s="61"/>
      <c r="BK699" s="61"/>
      <c r="BL699" s="61"/>
      <c r="BM699" s="61"/>
    </row>
    <row r="700" spans="1:65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/>
      <c r="AQ700" s="61"/>
      <c r="AR700" s="61"/>
      <c r="AS700" s="61"/>
      <c r="AT700" s="61"/>
      <c r="AU700" s="61"/>
      <c r="AV700" s="61"/>
      <c r="AW700" s="61"/>
      <c r="AX700" s="61"/>
      <c r="AY700" s="61"/>
      <c r="AZ700" s="61"/>
      <c r="BA700" s="61"/>
      <c r="BB700" s="61"/>
      <c r="BC700" s="61"/>
      <c r="BD700" s="61"/>
      <c r="BE700" s="61"/>
      <c r="BF700" s="61"/>
      <c r="BG700" s="61"/>
      <c r="BH700" s="61"/>
      <c r="BI700" s="61"/>
      <c r="BJ700" s="61"/>
      <c r="BK700" s="61"/>
      <c r="BL700" s="61"/>
      <c r="BM700" s="61"/>
    </row>
    <row r="701" spans="1:65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/>
      <c r="AQ701" s="61"/>
      <c r="AR701" s="61"/>
      <c r="AS701" s="61"/>
      <c r="AT701" s="61"/>
      <c r="AU701" s="61"/>
      <c r="AV701" s="61"/>
      <c r="AW701" s="61"/>
      <c r="AX701" s="61"/>
      <c r="AY701" s="61"/>
      <c r="AZ701" s="61"/>
      <c r="BA701" s="61"/>
      <c r="BB701" s="61"/>
      <c r="BC701" s="61"/>
      <c r="BD701" s="61"/>
      <c r="BE701" s="61"/>
      <c r="BF701" s="61"/>
      <c r="BG701" s="61"/>
      <c r="BH701" s="61"/>
      <c r="BI701" s="61"/>
      <c r="BJ701" s="61"/>
      <c r="BK701" s="61"/>
      <c r="BL701" s="61"/>
      <c r="BM701" s="61"/>
    </row>
    <row r="702" spans="1:65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/>
      <c r="AQ702" s="61"/>
      <c r="AR702" s="61"/>
      <c r="AS702" s="61"/>
      <c r="AT702" s="61"/>
      <c r="AU702" s="61"/>
      <c r="AV702" s="61"/>
      <c r="AW702" s="61"/>
      <c r="AX702" s="61"/>
      <c r="AY702" s="61"/>
      <c r="AZ702" s="61"/>
      <c r="BA702" s="61"/>
      <c r="BB702" s="61"/>
      <c r="BC702" s="61"/>
      <c r="BD702" s="61"/>
      <c r="BE702" s="61"/>
      <c r="BF702" s="61"/>
      <c r="BG702" s="61"/>
      <c r="BH702" s="61"/>
      <c r="BI702" s="61"/>
      <c r="BJ702" s="61"/>
      <c r="BK702" s="61"/>
      <c r="BL702" s="61"/>
      <c r="BM702" s="61"/>
    </row>
    <row r="703" spans="1:65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  <c r="BK703" s="61"/>
      <c r="BL703" s="61"/>
      <c r="BM703" s="61"/>
    </row>
    <row r="704" spans="1:65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/>
      <c r="AQ704" s="61"/>
      <c r="AR704" s="61"/>
      <c r="AS704" s="61"/>
      <c r="AT704" s="61"/>
      <c r="AU704" s="61"/>
      <c r="AV704" s="61"/>
      <c r="AW704" s="61"/>
      <c r="AX704" s="61"/>
      <c r="AY704" s="61"/>
      <c r="AZ704" s="61"/>
      <c r="BA704" s="61"/>
      <c r="BB704" s="61"/>
      <c r="BC704" s="61"/>
      <c r="BD704" s="61"/>
      <c r="BE704" s="61"/>
      <c r="BF704" s="61"/>
      <c r="BG704" s="61"/>
      <c r="BH704" s="61"/>
      <c r="BI704" s="61"/>
      <c r="BJ704" s="61"/>
      <c r="BK704" s="61"/>
      <c r="BL704" s="61"/>
      <c r="BM704" s="61"/>
    </row>
    <row r="705" spans="1:6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  <c r="AL705" s="61"/>
      <c r="AM705" s="61"/>
      <c r="AN705" s="61"/>
      <c r="AO705" s="61"/>
      <c r="AP705" s="61"/>
      <c r="AQ705" s="61"/>
      <c r="AR705" s="61"/>
      <c r="AS705" s="61"/>
      <c r="AT705" s="61"/>
      <c r="AU705" s="61"/>
      <c r="AV705" s="61"/>
      <c r="AW705" s="61"/>
      <c r="AX705" s="61"/>
      <c r="AY705" s="61"/>
      <c r="AZ705" s="61"/>
      <c r="BA705" s="61"/>
      <c r="BB705" s="61"/>
      <c r="BC705" s="61"/>
      <c r="BD705" s="61"/>
      <c r="BE705" s="61"/>
      <c r="BF705" s="61"/>
      <c r="BG705" s="61"/>
      <c r="BH705" s="61"/>
      <c r="BI705" s="61"/>
      <c r="BJ705" s="61"/>
      <c r="BK705" s="61"/>
      <c r="BL705" s="61"/>
      <c r="BM705" s="61"/>
    </row>
    <row r="706" spans="1:65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  <c r="AL706" s="61"/>
      <c r="AM706" s="61"/>
      <c r="AN706" s="61"/>
      <c r="AO706" s="61"/>
      <c r="AP706" s="61"/>
      <c r="AQ706" s="61"/>
      <c r="AR706" s="61"/>
      <c r="AS706" s="61"/>
      <c r="AT706" s="61"/>
      <c r="AU706" s="61"/>
      <c r="AV706" s="61"/>
      <c r="AW706" s="61"/>
      <c r="AX706" s="61"/>
      <c r="AY706" s="61"/>
      <c r="AZ706" s="61"/>
      <c r="BA706" s="61"/>
      <c r="BB706" s="61"/>
      <c r="BC706" s="61"/>
      <c r="BD706" s="61"/>
      <c r="BE706" s="61"/>
      <c r="BF706" s="61"/>
      <c r="BG706" s="61"/>
      <c r="BH706" s="61"/>
      <c r="BI706" s="61"/>
      <c r="BJ706" s="61"/>
      <c r="BK706" s="61"/>
      <c r="BL706" s="61"/>
      <c r="BM706" s="61"/>
    </row>
    <row r="707" spans="1:65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  <c r="AL707" s="61"/>
      <c r="AM707" s="61"/>
      <c r="AN707" s="61"/>
      <c r="AO707" s="61"/>
      <c r="AP707" s="61"/>
      <c r="AQ707" s="61"/>
      <c r="AR707" s="61"/>
      <c r="AS707" s="61"/>
      <c r="AT707" s="61"/>
      <c r="AU707" s="61"/>
      <c r="AV707" s="61"/>
      <c r="AW707" s="61"/>
      <c r="AX707" s="61"/>
      <c r="AY707" s="61"/>
      <c r="AZ707" s="61"/>
      <c r="BA707" s="61"/>
      <c r="BB707" s="61"/>
      <c r="BC707" s="61"/>
      <c r="BD707" s="61"/>
      <c r="BE707" s="61"/>
      <c r="BF707" s="61"/>
      <c r="BG707" s="61"/>
      <c r="BH707" s="61"/>
      <c r="BI707" s="61"/>
      <c r="BJ707" s="61"/>
      <c r="BK707" s="61"/>
      <c r="BL707" s="61"/>
      <c r="BM707" s="61"/>
    </row>
    <row r="708" spans="1:65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  <c r="AL708" s="61"/>
      <c r="AM708" s="61"/>
      <c r="AN708" s="61"/>
      <c r="AO708" s="61"/>
      <c r="AP708" s="61"/>
      <c r="AQ708" s="61"/>
      <c r="AR708" s="61"/>
      <c r="AS708" s="61"/>
      <c r="AT708" s="61"/>
      <c r="AU708" s="61"/>
      <c r="AV708" s="61"/>
      <c r="AW708" s="61"/>
      <c r="AX708" s="61"/>
      <c r="AY708" s="61"/>
      <c r="AZ708" s="61"/>
      <c r="BA708" s="61"/>
      <c r="BB708" s="61"/>
      <c r="BC708" s="61"/>
      <c r="BD708" s="61"/>
      <c r="BE708" s="61"/>
      <c r="BF708" s="61"/>
      <c r="BG708" s="61"/>
      <c r="BH708" s="61"/>
      <c r="BI708" s="61"/>
      <c r="BJ708" s="61"/>
      <c r="BK708" s="61"/>
      <c r="BL708" s="61"/>
      <c r="BM708" s="61"/>
    </row>
    <row r="709" spans="1:65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  <c r="AL709" s="61"/>
      <c r="AM709" s="61"/>
      <c r="AN709" s="61"/>
      <c r="AO709" s="61"/>
      <c r="AP709" s="61"/>
      <c r="AQ709" s="61"/>
      <c r="AR709" s="61"/>
      <c r="AS709" s="61"/>
      <c r="AT709" s="61"/>
      <c r="AU709" s="61"/>
      <c r="AV709" s="61"/>
      <c r="AW709" s="61"/>
      <c r="AX709" s="61"/>
      <c r="AY709" s="61"/>
      <c r="AZ709" s="61"/>
      <c r="BA709" s="61"/>
      <c r="BB709" s="61"/>
      <c r="BC709" s="61"/>
      <c r="BD709" s="61"/>
      <c r="BE709" s="61"/>
      <c r="BF709" s="61"/>
      <c r="BG709" s="61"/>
      <c r="BH709" s="61"/>
      <c r="BI709" s="61"/>
      <c r="BJ709" s="61"/>
      <c r="BK709" s="61"/>
      <c r="BL709" s="61"/>
      <c r="BM709" s="61"/>
    </row>
    <row r="710" spans="1:65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  <c r="AL710" s="61"/>
      <c r="AM710" s="61"/>
      <c r="AN710" s="61"/>
      <c r="AO710" s="61"/>
      <c r="AP710" s="61"/>
      <c r="AQ710" s="61"/>
      <c r="AR710" s="61"/>
      <c r="AS710" s="61"/>
      <c r="AT710" s="61"/>
      <c r="AU710" s="61"/>
      <c r="AV710" s="61"/>
      <c r="AW710" s="61"/>
      <c r="AX710" s="61"/>
      <c r="AY710" s="61"/>
      <c r="AZ710" s="61"/>
      <c r="BA710" s="61"/>
      <c r="BB710" s="61"/>
      <c r="BC710" s="61"/>
      <c r="BD710" s="61"/>
      <c r="BE710" s="61"/>
      <c r="BF710" s="61"/>
      <c r="BG710" s="61"/>
      <c r="BH710" s="61"/>
      <c r="BI710" s="61"/>
      <c r="BJ710" s="61"/>
      <c r="BK710" s="61"/>
      <c r="BL710" s="61"/>
      <c r="BM710" s="61"/>
    </row>
    <row r="711" spans="1:65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  <c r="AL711" s="61"/>
      <c r="AM711" s="61"/>
      <c r="AN711" s="61"/>
      <c r="AO711" s="61"/>
      <c r="AP711" s="61"/>
      <c r="AQ711" s="61"/>
      <c r="AR711" s="61"/>
      <c r="AS711" s="61"/>
      <c r="AT711" s="61"/>
      <c r="AU711" s="61"/>
      <c r="AV711" s="61"/>
      <c r="AW711" s="61"/>
      <c r="AX711" s="61"/>
      <c r="AY711" s="61"/>
      <c r="AZ711" s="61"/>
      <c r="BA711" s="61"/>
      <c r="BB711" s="61"/>
      <c r="BC711" s="61"/>
      <c r="BD711" s="61"/>
      <c r="BE711" s="61"/>
      <c r="BF711" s="61"/>
      <c r="BG711" s="61"/>
      <c r="BH711" s="61"/>
      <c r="BI711" s="61"/>
      <c r="BJ711" s="61"/>
      <c r="BK711" s="61"/>
      <c r="BL711" s="61"/>
      <c r="BM711" s="61"/>
    </row>
    <row r="712" spans="1:65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  <c r="AL712" s="61"/>
      <c r="AM712" s="61"/>
      <c r="AN712" s="61"/>
      <c r="AO712" s="61"/>
      <c r="AP712" s="61"/>
      <c r="AQ712" s="61"/>
      <c r="AR712" s="61"/>
      <c r="AS712" s="61"/>
      <c r="AT712" s="61"/>
      <c r="AU712" s="61"/>
      <c r="AV712" s="61"/>
      <c r="AW712" s="61"/>
      <c r="AX712" s="61"/>
      <c r="AY712" s="61"/>
      <c r="AZ712" s="61"/>
      <c r="BA712" s="61"/>
      <c r="BB712" s="61"/>
      <c r="BC712" s="61"/>
      <c r="BD712" s="61"/>
      <c r="BE712" s="61"/>
      <c r="BF712" s="61"/>
      <c r="BG712" s="61"/>
      <c r="BH712" s="61"/>
      <c r="BI712" s="61"/>
      <c r="BJ712" s="61"/>
      <c r="BK712" s="61"/>
      <c r="BL712" s="61"/>
      <c r="BM712" s="61"/>
    </row>
    <row r="713" spans="1:65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  <c r="AL713" s="61"/>
      <c r="AM713" s="61"/>
      <c r="AN713" s="61"/>
      <c r="AO713" s="61"/>
      <c r="AP713" s="61"/>
      <c r="AQ713" s="61"/>
      <c r="AR713" s="61"/>
      <c r="AS713" s="61"/>
      <c r="AT713" s="61"/>
      <c r="AU713" s="61"/>
      <c r="AV713" s="61"/>
      <c r="AW713" s="61"/>
      <c r="AX713" s="61"/>
      <c r="AY713" s="61"/>
      <c r="AZ713" s="61"/>
      <c r="BA713" s="61"/>
      <c r="BB713" s="61"/>
      <c r="BC713" s="61"/>
      <c r="BD713" s="61"/>
      <c r="BE713" s="61"/>
      <c r="BF713" s="61"/>
      <c r="BG713" s="61"/>
      <c r="BH713" s="61"/>
      <c r="BI713" s="61"/>
      <c r="BJ713" s="61"/>
      <c r="BK713" s="61"/>
      <c r="BL713" s="61"/>
      <c r="BM713" s="61"/>
    </row>
    <row r="714" spans="1:65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  <c r="AL714" s="61"/>
      <c r="AM714" s="61"/>
      <c r="AN714" s="61"/>
      <c r="AO714" s="61"/>
      <c r="AP714" s="61"/>
      <c r="AQ714" s="61"/>
      <c r="AR714" s="61"/>
      <c r="AS714" s="61"/>
      <c r="AT714" s="61"/>
      <c r="AU714" s="61"/>
      <c r="AV714" s="61"/>
      <c r="AW714" s="61"/>
      <c r="AX714" s="61"/>
      <c r="AY714" s="61"/>
      <c r="AZ714" s="61"/>
      <c r="BA714" s="61"/>
      <c r="BB714" s="61"/>
      <c r="BC714" s="61"/>
      <c r="BD714" s="61"/>
      <c r="BE714" s="61"/>
      <c r="BF714" s="61"/>
      <c r="BG714" s="61"/>
      <c r="BH714" s="61"/>
      <c r="BI714" s="61"/>
      <c r="BJ714" s="61"/>
      <c r="BK714" s="61"/>
      <c r="BL714" s="61"/>
      <c r="BM714" s="61"/>
    </row>
    <row r="715" spans="1:6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  <c r="AL715" s="61"/>
      <c r="AM715" s="61"/>
      <c r="AN715" s="61"/>
      <c r="AO715" s="61"/>
      <c r="AP715" s="61"/>
      <c r="AQ715" s="61"/>
      <c r="AR715" s="61"/>
      <c r="AS715" s="61"/>
      <c r="AT715" s="61"/>
      <c r="AU715" s="61"/>
      <c r="AV715" s="61"/>
      <c r="AW715" s="61"/>
      <c r="AX715" s="61"/>
      <c r="AY715" s="61"/>
      <c r="AZ715" s="61"/>
      <c r="BA715" s="61"/>
      <c r="BB715" s="61"/>
      <c r="BC715" s="61"/>
      <c r="BD715" s="61"/>
      <c r="BE715" s="61"/>
      <c r="BF715" s="61"/>
      <c r="BG715" s="61"/>
      <c r="BH715" s="61"/>
      <c r="BI715" s="61"/>
      <c r="BJ715" s="61"/>
      <c r="BK715" s="61"/>
      <c r="BL715" s="61"/>
      <c r="BM715" s="61"/>
    </row>
    <row r="716" spans="1:65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  <c r="AL716" s="61"/>
      <c r="AM716" s="61"/>
      <c r="AN716" s="61"/>
      <c r="AO716" s="61"/>
      <c r="AP716" s="61"/>
      <c r="AQ716" s="61"/>
      <c r="AR716" s="61"/>
      <c r="AS716" s="61"/>
      <c r="AT716" s="61"/>
      <c r="AU716" s="61"/>
      <c r="AV716" s="61"/>
      <c r="AW716" s="61"/>
      <c r="AX716" s="61"/>
      <c r="AY716" s="61"/>
      <c r="AZ716" s="61"/>
      <c r="BA716" s="61"/>
      <c r="BB716" s="61"/>
      <c r="BC716" s="61"/>
      <c r="BD716" s="61"/>
      <c r="BE716" s="61"/>
      <c r="BF716" s="61"/>
      <c r="BG716" s="61"/>
      <c r="BH716" s="61"/>
      <c r="BI716" s="61"/>
      <c r="BJ716" s="61"/>
      <c r="BK716" s="61"/>
      <c r="BL716" s="61"/>
      <c r="BM716" s="61"/>
    </row>
    <row r="717" spans="1:65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  <c r="AL717" s="61"/>
      <c r="AM717" s="61"/>
      <c r="AN717" s="61"/>
      <c r="AO717" s="61"/>
      <c r="AP717" s="61"/>
      <c r="AQ717" s="61"/>
      <c r="AR717" s="61"/>
      <c r="AS717" s="61"/>
      <c r="AT717" s="61"/>
      <c r="AU717" s="61"/>
      <c r="AV717" s="61"/>
      <c r="AW717" s="61"/>
      <c r="AX717" s="61"/>
      <c r="AY717" s="61"/>
      <c r="AZ717" s="61"/>
      <c r="BA717" s="61"/>
      <c r="BB717" s="61"/>
      <c r="BC717" s="61"/>
      <c r="BD717" s="61"/>
      <c r="BE717" s="61"/>
      <c r="BF717" s="61"/>
      <c r="BG717" s="61"/>
      <c r="BH717" s="61"/>
      <c r="BI717" s="61"/>
      <c r="BJ717" s="61"/>
      <c r="BK717" s="61"/>
      <c r="BL717" s="61"/>
      <c r="BM717" s="61"/>
    </row>
    <row r="718" spans="1:65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  <c r="AL718" s="61"/>
      <c r="AM718" s="61"/>
      <c r="AN718" s="61"/>
      <c r="AO718" s="61"/>
      <c r="AP718" s="61"/>
      <c r="AQ718" s="61"/>
      <c r="AR718" s="61"/>
      <c r="AS718" s="61"/>
      <c r="AT718" s="61"/>
      <c r="AU718" s="61"/>
      <c r="AV718" s="61"/>
      <c r="AW718" s="61"/>
      <c r="AX718" s="61"/>
      <c r="AY718" s="61"/>
      <c r="AZ718" s="61"/>
      <c r="BA718" s="61"/>
      <c r="BB718" s="61"/>
      <c r="BC718" s="61"/>
      <c r="BD718" s="61"/>
      <c r="BE718" s="61"/>
      <c r="BF718" s="61"/>
      <c r="BG718" s="61"/>
      <c r="BH718" s="61"/>
      <c r="BI718" s="61"/>
      <c r="BJ718" s="61"/>
      <c r="BK718" s="61"/>
      <c r="BL718" s="61"/>
      <c r="BM718" s="61"/>
    </row>
    <row r="719" spans="1:65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/>
      <c r="AQ719" s="61"/>
      <c r="AR719" s="61"/>
      <c r="AS719" s="61"/>
      <c r="AT719" s="61"/>
      <c r="AU719" s="61"/>
      <c r="AV719" s="61"/>
      <c r="AW719" s="61"/>
      <c r="AX719" s="61"/>
      <c r="AY719" s="61"/>
      <c r="AZ719" s="61"/>
      <c r="BA719" s="61"/>
      <c r="BB719" s="61"/>
      <c r="BC719" s="61"/>
      <c r="BD719" s="61"/>
      <c r="BE719" s="61"/>
      <c r="BF719" s="61"/>
      <c r="BG719" s="61"/>
      <c r="BH719" s="61"/>
      <c r="BI719" s="61"/>
      <c r="BJ719" s="61"/>
      <c r="BK719" s="61"/>
      <c r="BL719" s="61"/>
      <c r="BM719" s="61"/>
    </row>
    <row r="720" spans="1:65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/>
      <c r="AQ720" s="61"/>
      <c r="AR720" s="61"/>
      <c r="AS720" s="61"/>
      <c r="AT720" s="61"/>
      <c r="AU720" s="61"/>
      <c r="AV720" s="61"/>
      <c r="AW720" s="61"/>
      <c r="AX720" s="61"/>
      <c r="AY720" s="61"/>
      <c r="AZ720" s="61"/>
      <c r="BA720" s="61"/>
      <c r="BB720" s="61"/>
      <c r="BC720" s="61"/>
      <c r="BD720" s="61"/>
      <c r="BE720" s="61"/>
      <c r="BF720" s="61"/>
      <c r="BG720" s="61"/>
      <c r="BH720" s="61"/>
      <c r="BI720" s="61"/>
      <c r="BJ720" s="61"/>
      <c r="BK720" s="61"/>
      <c r="BL720" s="61"/>
      <c r="BM720" s="61"/>
    </row>
    <row r="721" spans="1:65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  <c r="AL721" s="61"/>
      <c r="AM721" s="61"/>
      <c r="AN721" s="61"/>
      <c r="AO721" s="61"/>
      <c r="AP721" s="61"/>
      <c r="AQ721" s="61"/>
      <c r="AR721" s="61"/>
      <c r="AS721" s="61"/>
      <c r="AT721" s="61"/>
      <c r="AU721" s="61"/>
      <c r="AV721" s="61"/>
      <c r="AW721" s="61"/>
      <c r="AX721" s="61"/>
      <c r="AY721" s="61"/>
      <c r="AZ721" s="61"/>
      <c r="BA721" s="61"/>
      <c r="BB721" s="61"/>
      <c r="BC721" s="61"/>
      <c r="BD721" s="61"/>
      <c r="BE721" s="61"/>
      <c r="BF721" s="61"/>
      <c r="BG721" s="61"/>
      <c r="BH721" s="61"/>
      <c r="BI721" s="61"/>
      <c r="BJ721" s="61"/>
      <c r="BK721" s="61"/>
      <c r="BL721" s="61"/>
      <c r="BM721" s="61"/>
    </row>
    <row r="722" spans="1:65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  <c r="AL722" s="61"/>
      <c r="AM722" s="61"/>
      <c r="AN722" s="61"/>
      <c r="AO722" s="61"/>
      <c r="AP722" s="61"/>
      <c r="AQ722" s="61"/>
      <c r="AR722" s="61"/>
      <c r="AS722" s="61"/>
      <c r="AT722" s="61"/>
      <c r="AU722" s="61"/>
      <c r="AV722" s="61"/>
      <c r="AW722" s="61"/>
      <c r="AX722" s="61"/>
      <c r="AY722" s="61"/>
      <c r="AZ722" s="61"/>
      <c r="BA722" s="61"/>
      <c r="BB722" s="61"/>
      <c r="BC722" s="61"/>
      <c r="BD722" s="61"/>
      <c r="BE722" s="61"/>
      <c r="BF722" s="61"/>
      <c r="BG722" s="61"/>
      <c r="BH722" s="61"/>
      <c r="BI722" s="61"/>
      <c r="BJ722" s="61"/>
      <c r="BK722" s="61"/>
      <c r="BL722" s="61"/>
      <c r="BM722" s="61"/>
    </row>
    <row r="723" spans="1:65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  <c r="AL723" s="61"/>
      <c r="AM723" s="61"/>
      <c r="AN723" s="61"/>
      <c r="AO723" s="61"/>
      <c r="AP723" s="61"/>
      <c r="AQ723" s="61"/>
      <c r="AR723" s="61"/>
      <c r="AS723" s="61"/>
      <c r="AT723" s="61"/>
      <c r="AU723" s="61"/>
      <c r="AV723" s="61"/>
      <c r="AW723" s="61"/>
      <c r="AX723" s="61"/>
      <c r="AY723" s="61"/>
      <c r="AZ723" s="61"/>
      <c r="BA723" s="61"/>
      <c r="BB723" s="61"/>
      <c r="BC723" s="61"/>
      <c r="BD723" s="61"/>
      <c r="BE723" s="61"/>
      <c r="BF723" s="61"/>
      <c r="BG723" s="61"/>
      <c r="BH723" s="61"/>
      <c r="BI723" s="61"/>
      <c r="BJ723" s="61"/>
      <c r="BK723" s="61"/>
      <c r="BL723" s="61"/>
      <c r="BM723" s="61"/>
    </row>
    <row r="724" spans="1:65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  <c r="AL724" s="61"/>
      <c r="AM724" s="61"/>
      <c r="AN724" s="61"/>
      <c r="AO724" s="61"/>
      <c r="AP724" s="61"/>
      <c r="AQ724" s="61"/>
      <c r="AR724" s="61"/>
      <c r="AS724" s="61"/>
      <c r="AT724" s="61"/>
      <c r="AU724" s="61"/>
      <c r="AV724" s="61"/>
      <c r="AW724" s="61"/>
      <c r="AX724" s="61"/>
      <c r="AY724" s="61"/>
      <c r="AZ724" s="61"/>
      <c r="BA724" s="61"/>
      <c r="BB724" s="61"/>
      <c r="BC724" s="61"/>
      <c r="BD724" s="61"/>
      <c r="BE724" s="61"/>
      <c r="BF724" s="61"/>
      <c r="BG724" s="61"/>
      <c r="BH724" s="61"/>
      <c r="BI724" s="61"/>
      <c r="BJ724" s="61"/>
      <c r="BK724" s="61"/>
      <c r="BL724" s="61"/>
      <c r="BM724" s="61"/>
    </row>
    <row r="725" spans="1:6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  <c r="AL725" s="61"/>
      <c r="AM725" s="61"/>
      <c r="AN725" s="61"/>
      <c r="AO725" s="61"/>
      <c r="AP725" s="61"/>
      <c r="AQ725" s="61"/>
      <c r="AR725" s="61"/>
      <c r="AS725" s="61"/>
      <c r="AT725" s="61"/>
      <c r="AU725" s="61"/>
      <c r="AV725" s="61"/>
      <c r="AW725" s="61"/>
      <c r="AX725" s="61"/>
      <c r="AY725" s="61"/>
      <c r="AZ725" s="61"/>
      <c r="BA725" s="61"/>
      <c r="BB725" s="61"/>
      <c r="BC725" s="61"/>
      <c r="BD725" s="61"/>
      <c r="BE725" s="61"/>
      <c r="BF725" s="61"/>
      <c r="BG725" s="61"/>
      <c r="BH725" s="61"/>
      <c r="BI725" s="61"/>
      <c r="BJ725" s="61"/>
      <c r="BK725" s="61"/>
      <c r="BL725" s="61"/>
      <c r="BM725" s="61"/>
    </row>
    <row r="726" spans="1:65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  <c r="AL726" s="61"/>
      <c r="AM726" s="61"/>
      <c r="AN726" s="61"/>
      <c r="AO726" s="61"/>
      <c r="AP726" s="61"/>
      <c r="AQ726" s="61"/>
      <c r="AR726" s="61"/>
      <c r="AS726" s="61"/>
      <c r="AT726" s="61"/>
      <c r="AU726" s="61"/>
      <c r="AV726" s="61"/>
      <c r="AW726" s="61"/>
      <c r="AX726" s="61"/>
      <c r="AY726" s="61"/>
      <c r="AZ726" s="61"/>
      <c r="BA726" s="61"/>
      <c r="BB726" s="61"/>
      <c r="BC726" s="61"/>
      <c r="BD726" s="61"/>
      <c r="BE726" s="61"/>
      <c r="BF726" s="61"/>
      <c r="BG726" s="61"/>
      <c r="BH726" s="61"/>
      <c r="BI726" s="61"/>
      <c r="BJ726" s="61"/>
      <c r="BK726" s="61"/>
      <c r="BL726" s="61"/>
      <c r="BM726" s="61"/>
    </row>
    <row r="727" spans="1:65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  <c r="AL727" s="61"/>
      <c r="AM727" s="61"/>
      <c r="AN727" s="61"/>
      <c r="AO727" s="61"/>
      <c r="AP727" s="61"/>
      <c r="AQ727" s="61"/>
      <c r="AR727" s="61"/>
      <c r="AS727" s="61"/>
      <c r="AT727" s="61"/>
      <c r="AU727" s="61"/>
      <c r="AV727" s="61"/>
      <c r="AW727" s="61"/>
      <c r="AX727" s="61"/>
      <c r="AY727" s="61"/>
      <c r="AZ727" s="61"/>
      <c r="BA727" s="61"/>
      <c r="BB727" s="61"/>
      <c r="BC727" s="61"/>
      <c r="BD727" s="61"/>
      <c r="BE727" s="61"/>
      <c r="BF727" s="61"/>
      <c r="BG727" s="61"/>
      <c r="BH727" s="61"/>
      <c r="BI727" s="61"/>
      <c r="BJ727" s="61"/>
      <c r="BK727" s="61"/>
      <c r="BL727" s="61"/>
      <c r="BM727" s="61"/>
    </row>
    <row r="728" spans="1:65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  <c r="AK728" s="61"/>
      <c r="AL728" s="61"/>
      <c r="AM728" s="61"/>
      <c r="AN728" s="61"/>
      <c r="AO728" s="61"/>
      <c r="AP728" s="61"/>
      <c r="AQ728" s="61"/>
      <c r="AR728" s="61"/>
      <c r="AS728" s="61"/>
      <c r="AT728" s="61"/>
      <c r="AU728" s="61"/>
      <c r="AV728" s="61"/>
      <c r="AW728" s="61"/>
      <c r="AX728" s="61"/>
      <c r="AY728" s="61"/>
      <c r="AZ728" s="61"/>
      <c r="BA728" s="61"/>
      <c r="BB728" s="61"/>
      <c r="BC728" s="61"/>
      <c r="BD728" s="61"/>
      <c r="BE728" s="61"/>
      <c r="BF728" s="61"/>
      <c r="BG728" s="61"/>
      <c r="BH728" s="61"/>
      <c r="BI728" s="61"/>
      <c r="BJ728" s="61"/>
      <c r="BK728" s="61"/>
      <c r="BL728" s="61"/>
      <c r="BM728" s="61"/>
    </row>
    <row r="729" spans="1:65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  <c r="AK729" s="61"/>
      <c r="AL729" s="61"/>
      <c r="AM729" s="61"/>
      <c r="AN729" s="61"/>
      <c r="AO729" s="61"/>
      <c r="AP729" s="61"/>
      <c r="AQ729" s="61"/>
      <c r="AR729" s="61"/>
      <c r="AS729" s="61"/>
      <c r="AT729" s="61"/>
      <c r="AU729" s="61"/>
      <c r="AV729" s="61"/>
      <c r="AW729" s="61"/>
      <c r="AX729" s="61"/>
      <c r="AY729" s="61"/>
      <c r="AZ729" s="61"/>
      <c r="BA729" s="61"/>
      <c r="BB729" s="61"/>
      <c r="BC729" s="61"/>
      <c r="BD729" s="61"/>
      <c r="BE729" s="61"/>
      <c r="BF729" s="61"/>
      <c r="BG729" s="61"/>
      <c r="BH729" s="61"/>
      <c r="BI729" s="61"/>
      <c r="BJ729" s="61"/>
      <c r="BK729" s="61"/>
      <c r="BL729" s="61"/>
      <c r="BM729" s="61"/>
    </row>
    <row r="730" spans="1:65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  <c r="AK730" s="61"/>
      <c r="AL730" s="61"/>
      <c r="AM730" s="61"/>
      <c r="AN730" s="61"/>
      <c r="AO730" s="61"/>
      <c r="AP730" s="61"/>
      <c r="AQ730" s="61"/>
      <c r="AR730" s="61"/>
      <c r="AS730" s="61"/>
      <c r="AT730" s="61"/>
      <c r="AU730" s="61"/>
      <c r="AV730" s="61"/>
      <c r="AW730" s="61"/>
      <c r="AX730" s="61"/>
      <c r="AY730" s="61"/>
      <c r="AZ730" s="61"/>
      <c r="BA730" s="61"/>
      <c r="BB730" s="61"/>
      <c r="BC730" s="61"/>
      <c r="BD730" s="61"/>
      <c r="BE730" s="61"/>
      <c r="BF730" s="61"/>
      <c r="BG730" s="61"/>
      <c r="BH730" s="61"/>
      <c r="BI730" s="61"/>
      <c r="BJ730" s="61"/>
      <c r="BK730" s="61"/>
      <c r="BL730" s="61"/>
      <c r="BM730" s="61"/>
    </row>
    <row r="731" spans="1:65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  <c r="AK731" s="61"/>
      <c r="AL731" s="61"/>
      <c r="AM731" s="61"/>
      <c r="AN731" s="61"/>
      <c r="AO731" s="61"/>
      <c r="AP731" s="61"/>
      <c r="AQ731" s="61"/>
      <c r="AR731" s="61"/>
      <c r="AS731" s="61"/>
      <c r="AT731" s="61"/>
      <c r="AU731" s="61"/>
      <c r="AV731" s="61"/>
      <c r="AW731" s="61"/>
      <c r="AX731" s="61"/>
      <c r="AY731" s="61"/>
      <c r="AZ731" s="61"/>
      <c r="BA731" s="61"/>
      <c r="BB731" s="61"/>
      <c r="BC731" s="61"/>
      <c r="BD731" s="61"/>
      <c r="BE731" s="61"/>
      <c r="BF731" s="61"/>
      <c r="BG731" s="61"/>
      <c r="BH731" s="61"/>
      <c r="BI731" s="61"/>
      <c r="BJ731" s="61"/>
      <c r="BK731" s="61"/>
      <c r="BL731" s="61"/>
      <c r="BM731" s="61"/>
    </row>
    <row r="732" spans="1:65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  <c r="AK732" s="61"/>
      <c r="AL732" s="61"/>
      <c r="AM732" s="61"/>
      <c r="AN732" s="61"/>
      <c r="AO732" s="61"/>
      <c r="AP732" s="61"/>
      <c r="AQ732" s="61"/>
      <c r="AR732" s="61"/>
      <c r="AS732" s="61"/>
      <c r="AT732" s="61"/>
      <c r="AU732" s="61"/>
      <c r="AV732" s="61"/>
      <c r="AW732" s="61"/>
      <c r="AX732" s="61"/>
      <c r="AY732" s="61"/>
      <c r="AZ732" s="61"/>
      <c r="BA732" s="61"/>
      <c r="BB732" s="61"/>
      <c r="BC732" s="61"/>
      <c r="BD732" s="61"/>
      <c r="BE732" s="61"/>
      <c r="BF732" s="61"/>
      <c r="BG732" s="61"/>
      <c r="BH732" s="61"/>
      <c r="BI732" s="61"/>
      <c r="BJ732" s="61"/>
      <c r="BK732" s="61"/>
      <c r="BL732" s="61"/>
      <c r="BM732" s="61"/>
    </row>
    <row r="733" spans="1:65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  <c r="AK733" s="61"/>
      <c r="AL733" s="61"/>
      <c r="AM733" s="61"/>
      <c r="AN733" s="61"/>
      <c r="AO733" s="61"/>
      <c r="AP733" s="61"/>
      <c r="AQ733" s="61"/>
      <c r="AR733" s="61"/>
      <c r="AS733" s="61"/>
      <c r="AT733" s="61"/>
      <c r="AU733" s="61"/>
      <c r="AV733" s="61"/>
      <c r="AW733" s="61"/>
      <c r="AX733" s="61"/>
      <c r="AY733" s="61"/>
      <c r="AZ733" s="61"/>
      <c r="BA733" s="61"/>
      <c r="BB733" s="61"/>
      <c r="BC733" s="61"/>
      <c r="BD733" s="61"/>
      <c r="BE733" s="61"/>
      <c r="BF733" s="61"/>
      <c r="BG733" s="61"/>
      <c r="BH733" s="61"/>
      <c r="BI733" s="61"/>
      <c r="BJ733" s="61"/>
      <c r="BK733" s="61"/>
      <c r="BL733" s="61"/>
      <c r="BM733" s="61"/>
    </row>
    <row r="734" spans="1:65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  <c r="AK734" s="61"/>
      <c r="AL734" s="61"/>
      <c r="AM734" s="61"/>
      <c r="AN734" s="61"/>
      <c r="AO734" s="61"/>
      <c r="AP734" s="61"/>
      <c r="AQ734" s="61"/>
      <c r="AR734" s="61"/>
      <c r="AS734" s="61"/>
      <c r="AT734" s="61"/>
      <c r="AU734" s="61"/>
      <c r="AV734" s="61"/>
      <c r="AW734" s="61"/>
      <c r="AX734" s="61"/>
      <c r="AY734" s="61"/>
      <c r="AZ734" s="61"/>
      <c r="BA734" s="61"/>
      <c r="BB734" s="61"/>
      <c r="BC734" s="61"/>
      <c r="BD734" s="61"/>
      <c r="BE734" s="61"/>
      <c r="BF734" s="61"/>
      <c r="BG734" s="61"/>
      <c r="BH734" s="61"/>
      <c r="BI734" s="61"/>
      <c r="BJ734" s="61"/>
      <c r="BK734" s="61"/>
      <c r="BL734" s="61"/>
      <c r="BM734" s="61"/>
    </row>
    <row r="735" spans="1:6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  <c r="AK735" s="61"/>
      <c r="AL735" s="61"/>
      <c r="AM735" s="61"/>
      <c r="AN735" s="61"/>
      <c r="AO735" s="61"/>
      <c r="AP735" s="61"/>
      <c r="AQ735" s="61"/>
      <c r="AR735" s="61"/>
      <c r="AS735" s="61"/>
      <c r="AT735" s="61"/>
      <c r="AU735" s="61"/>
      <c r="AV735" s="61"/>
      <c r="AW735" s="61"/>
      <c r="AX735" s="61"/>
      <c r="AY735" s="61"/>
      <c r="AZ735" s="61"/>
      <c r="BA735" s="61"/>
      <c r="BB735" s="61"/>
      <c r="BC735" s="61"/>
      <c r="BD735" s="61"/>
      <c r="BE735" s="61"/>
      <c r="BF735" s="61"/>
      <c r="BG735" s="61"/>
      <c r="BH735" s="61"/>
      <c r="BI735" s="61"/>
      <c r="BJ735" s="61"/>
      <c r="BK735" s="61"/>
      <c r="BL735" s="61"/>
      <c r="BM735" s="61"/>
    </row>
    <row r="736" spans="1:65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  <c r="AK736" s="61"/>
      <c r="AL736" s="61"/>
      <c r="AM736" s="61"/>
      <c r="AN736" s="61"/>
      <c r="AO736" s="61"/>
      <c r="AP736" s="61"/>
      <c r="AQ736" s="61"/>
      <c r="AR736" s="61"/>
      <c r="AS736" s="61"/>
      <c r="AT736" s="61"/>
      <c r="AU736" s="61"/>
      <c r="AV736" s="61"/>
      <c r="AW736" s="61"/>
      <c r="AX736" s="61"/>
      <c r="AY736" s="61"/>
      <c r="AZ736" s="61"/>
      <c r="BA736" s="61"/>
      <c r="BB736" s="61"/>
      <c r="BC736" s="61"/>
      <c r="BD736" s="61"/>
      <c r="BE736" s="61"/>
      <c r="BF736" s="61"/>
      <c r="BG736" s="61"/>
      <c r="BH736" s="61"/>
      <c r="BI736" s="61"/>
      <c r="BJ736" s="61"/>
      <c r="BK736" s="61"/>
      <c r="BL736" s="61"/>
      <c r="BM736" s="61"/>
    </row>
    <row r="737" spans="1:65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  <c r="AK737" s="61"/>
      <c r="AL737" s="61"/>
      <c r="AM737" s="61"/>
      <c r="AN737" s="61"/>
      <c r="AO737" s="61"/>
      <c r="AP737" s="61"/>
      <c r="AQ737" s="61"/>
      <c r="AR737" s="61"/>
      <c r="AS737" s="61"/>
      <c r="AT737" s="61"/>
      <c r="AU737" s="61"/>
      <c r="AV737" s="61"/>
      <c r="AW737" s="61"/>
      <c r="AX737" s="61"/>
      <c r="AY737" s="61"/>
      <c r="AZ737" s="61"/>
      <c r="BA737" s="61"/>
      <c r="BB737" s="61"/>
      <c r="BC737" s="61"/>
      <c r="BD737" s="61"/>
      <c r="BE737" s="61"/>
      <c r="BF737" s="61"/>
      <c r="BG737" s="61"/>
      <c r="BH737" s="61"/>
      <c r="BI737" s="61"/>
      <c r="BJ737" s="61"/>
      <c r="BK737" s="61"/>
      <c r="BL737" s="61"/>
      <c r="BM737" s="61"/>
    </row>
    <row r="738" spans="1:65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  <c r="AK738" s="61"/>
      <c r="AL738" s="61"/>
      <c r="AM738" s="61"/>
      <c r="AN738" s="61"/>
      <c r="AO738" s="61"/>
      <c r="AP738" s="61"/>
      <c r="AQ738" s="61"/>
      <c r="AR738" s="61"/>
      <c r="AS738" s="61"/>
      <c r="AT738" s="61"/>
      <c r="AU738" s="61"/>
      <c r="AV738" s="61"/>
      <c r="AW738" s="61"/>
      <c r="AX738" s="61"/>
      <c r="AY738" s="61"/>
      <c r="AZ738" s="61"/>
      <c r="BA738" s="61"/>
      <c r="BB738" s="61"/>
      <c r="BC738" s="61"/>
      <c r="BD738" s="61"/>
      <c r="BE738" s="61"/>
      <c r="BF738" s="61"/>
      <c r="BG738" s="61"/>
      <c r="BH738" s="61"/>
      <c r="BI738" s="61"/>
      <c r="BJ738" s="61"/>
      <c r="BK738" s="61"/>
      <c r="BL738" s="61"/>
      <c r="BM738" s="61"/>
    </row>
    <row r="739" spans="1:65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  <c r="AK739" s="61"/>
      <c r="AL739" s="61"/>
      <c r="AM739" s="61"/>
      <c r="AN739" s="61"/>
      <c r="AO739" s="61"/>
      <c r="AP739" s="61"/>
      <c r="AQ739" s="61"/>
      <c r="AR739" s="61"/>
      <c r="AS739" s="61"/>
      <c r="AT739" s="61"/>
      <c r="AU739" s="61"/>
      <c r="AV739" s="61"/>
      <c r="AW739" s="61"/>
      <c r="AX739" s="61"/>
      <c r="AY739" s="61"/>
      <c r="AZ739" s="61"/>
      <c r="BA739" s="61"/>
      <c r="BB739" s="61"/>
      <c r="BC739" s="61"/>
      <c r="BD739" s="61"/>
      <c r="BE739" s="61"/>
      <c r="BF739" s="61"/>
      <c r="BG739" s="61"/>
      <c r="BH739" s="61"/>
      <c r="BI739" s="61"/>
      <c r="BJ739" s="61"/>
      <c r="BK739" s="61"/>
      <c r="BL739" s="61"/>
      <c r="BM739" s="61"/>
    </row>
    <row r="740" spans="1:65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  <c r="AK740" s="61"/>
      <c r="AL740" s="61"/>
      <c r="AM740" s="61"/>
      <c r="AN740" s="61"/>
      <c r="AO740" s="61"/>
      <c r="AP740" s="61"/>
      <c r="AQ740" s="61"/>
      <c r="AR740" s="61"/>
      <c r="AS740" s="61"/>
      <c r="AT740" s="61"/>
      <c r="AU740" s="61"/>
      <c r="AV740" s="61"/>
      <c r="AW740" s="61"/>
      <c r="AX740" s="61"/>
      <c r="AY740" s="61"/>
      <c r="AZ740" s="61"/>
      <c r="BA740" s="61"/>
      <c r="BB740" s="61"/>
      <c r="BC740" s="61"/>
      <c r="BD740" s="61"/>
      <c r="BE740" s="61"/>
      <c r="BF740" s="61"/>
      <c r="BG740" s="61"/>
      <c r="BH740" s="61"/>
      <c r="BI740" s="61"/>
      <c r="BJ740" s="61"/>
      <c r="BK740" s="61"/>
      <c r="BL740" s="61"/>
      <c r="BM740" s="61"/>
    </row>
    <row r="741" spans="1:65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  <c r="AK741" s="61"/>
      <c r="AL741" s="61"/>
      <c r="AM741" s="61"/>
      <c r="AN741" s="61"/>
      <c r="AO741" s="61"/>
      <c r="AP741" s="61"/>
      <c r="AQ741" s="61"/>
      <c r="AR741" s="61"/>
      <c r="AS741" s="61"/>
      <c r="AT741" s="61"/>
      <c r="AU741" s="61"/>
      <c r="AV741" s="61"/>
      <c r="AW741" s="61"/>
      <c r="AX741" s="61"/>
      <c r="AY741" s="61"/>
      <c r="AZ741" s="61"/>
      <c r="BA741" s="61"/>
      <c r="BB741" s="61"/>
      <c r="BC741" s="61"/>
      <c r="BD741" s="61"/>
      <c r="BE741" s="61"/>
      <c r="BF741" s="61"/>
      <c r="BG741" s="61"/>
      <c r="BH741" s="61"/>
      <c r="BI741" s="61"/>
      <c r="BJ741" s="61"/>
      <c r="BK741" s="61"/>
      <c r="BL741" s="61"/>
      <c r="BM741" s="61"/>
    </row>
    <row r="742" spans="1:65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  <c r="AK742" s="61"/>
      <c r="AL742" s="61"/>
      <c r="AM742" s="61"/>
      <c r="AN742" s="61"/>
      <c r="AO742" s="61"/>
      <c r="AP742" s="61"/>
      <c r="AQ742" s="61"/>
      <c r="AR742" s="61"/>
      <c r="AS742" s="61"/>
      <c r="AT742" s="61"/>
      <c r="AU742" s="61"/>
      <c r="AV742" s="61"/>
      <c r="AW742" s="61"/>
      <c r="AX742" s="61"/>
      <c r="AY742" s="61"/>
      <c r="AZ742" s="61"/>
      <c r="BA742" s="61"/>
      <c r="BB742" s="61"/>
      <c r="BC742" s="61"/>
      <c r="BD742" s="61"/>
      <c r="BE742" s="61"/>
      <c r="BF742" s="61"/>
      <c r="BG742" s="61"/>
      <c r="BH742" s="61"/>
      <c r="BI742" s="61"/>
      <c r="BJ742" s="61"/>
      <c r="BK742" s="61"/>
      <c r="BL742" s="61"/>
      <c r="BM742" s="61"/>
    </row>
    <row r="743" spans="1:65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  <c r="AK743" s="61"/>
      <c r="AL743" s="61"/>
      <c r="AM743" s="61"/>
      <c r="AN743" s="61"/>
      <c r="AO743" s="61"/>
      <c r="AP743" s="61"/>
      <c r="AQ743" s="61"/>
      <c r="AR743" s="61"/>
      <c r="AS743" s="61"/>
      <c r="AT743" s="61"/>
      <c r="AU743" s="61"/>
      <c r="AV743" s="61"/>
      <c r="AW743" s="61"/>
      <c r="AX743" s="61"/>
      <c r="AY743" s="61"/>
      <c r="AZ743" s="61"/>
      <c r="BA743" s="61"/>
      <c r="BB743" s="61"/>
      <c r="BC743" s="61"/>
      <c r="BD743" s="61"/>
      <c r="BE743" s="61"/>
      <c r="BF743" s="61"/>
      <c r="BG743" s="61"/>
      <c r="BH743" s="61"/>
      <c r="BI743" s="61"/>
      <c r="BJ743" s="61"/>
      <c r="BK743" s="61"/>
      <c r="BL743" s="61"/>
      <c r="BM743" s="61"/>
    </row>
    <row r="744" spans="1:65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  <c r="AK744" s="61"/>
      <c r="AL744" s="61"/>
      <c r="AM744" s="61"/>
      <c r="AN744" s="61"/>
      <c r="AO744" s="61"/>
      <c r="AP744" s="61"/>
      <c r="AQ744" s="61"/>
      <c r="AR744" s="61"/>
      <c r="AS744" s="61"/>
      <c r="AT744" s="61"/>
      <c r="AU744" s="61"/>
      <c r="AV744" s="61"/>
      <c r="AW744" s="61"/>
      <c r="AX744" s="61"/>
      <c r="AY744" s="61"/>
      <c r="AZ744" s="61"/>
      <c r="BA744" s="61"/>
      <c r="BB744" s="61"/>
      <c r="BC744" s="61"/>
      <c r="BD744" s="61"/>
      <c r="BE744" s="61"/>
      <c r="BF744" s="61"/>
      <c r="BG744" s="61"/>
      <c r="BH744" s="61"/>
      <c r="BI744" s="61"/>
      <c r="BJ744" s="61"/>
      <c r="BK744" s="61"/>
      <c r="BL744" s="61"/>
      <c r="BM744" s="61"/>
    </row>
    <row r="745" spans="1:6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  <c r="AK745" s="61"/>
      <c r="AL745" s="61"/>
      <c r="AM745" s="61"/>
      <c r="AN745" s="61"/>
      <c r="AO745" s="61"/>
      <c r="AP745" s="61"/>
      <c r="AQ745" s="61"/>
      <c r="AR745" s="61"/>
      <c r="AS745" s="61"/>
      <c r="AT745" s="61"/>
      <c r="AU745" s="61"/>
      <c r="AV745" s="61"/>
      <c r="AW745" s="61"/>
      <c r="AX745" s="61"/>
      <c r="AY745" s="61"/>
      <c r="AZ745" s="61"/>
      <c r="BA745" s="61"/>
      <c r="BB745" s="61"/>
      <c r="BC745" s="61"/>
      <c r="BD745" s="61"/>
      <c r="BE745" s="61"/>
      <c r="BF745" s="61"/>
      <c r="BG745" s="61"/>
      <c r="BH745" s="61"/>
      <c r="BI745" s="61"/>
      <c r="BJ745" s="61"/>
      <c r="BK745" s="61"/>
      <c r="BL745" s="61"/>
      <c r="BM745" s="61"/>
    </row>
    <row r="746" spans="1:65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  <c r="AK746" s="61"/>
      <c r="AL746" s="61"/>
      <c r="AM746" s="61"/>
      <c r="AN746" s="61"/>
      <c r="AO746" s="61"/>
      <c r="AP746" s="61"/>
      <c r="AQ746" s="61"/>
      <c r="AR746" s="61"/>
      <c r="AS746" s="61"/>
      <c r="AT746" s="61"/>
      <c r="AU746" s="61"/>
      <c r="AV746" s="61"/>
      <c r="AW746" s="61"/>
      <c r="AX746" s="61"/>
      <c r="AY746" s="61"/>
      <c r="AZ746" s="61"/>
      <c r="BA746" s="61"/>
      <c r="BB746" s="61"/>
      <c r="BC746" s="61"/>
      <c r="BD746" s="61"/>
      <c r="BE746" s="61"/>
      <c r="BF746" s="61"/>
      <c r="BG746" s="61"/>
      <c r="BH746" s="61"/>
      <c r="BI746" s="61"/>
      <c r="BJ746" s="61"/>
      <c r="BK746" s="61"/>
      <c r="BL746" s="61"/>
      <c r="BM746" s="61"/>
    </row>
    <row r="747" spans="1:65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  <c r="AK747" s="61"/>
      <c r="AL747" s="61"/>
      <c r="AM747" s="61"/>
      <c r="AN747" s="61"/>
      <c r="AO747" s="61"/>
      <c r="AP747" s="61"/>
      <c r="AQ747" s="61"/>
      <c r="AR747" s="61"/>
      <c r="AS747" s="61"/>
      <c r="AT747" s="61"/>
      <c r="AU747" s="61"/>
      <c r="AV747" s="61"/>
      <c r="AW747" s="61"/>
      <c r="AX747" s="61"/>
      <c r="AY747" s="61"/>
      <c r="AZ747" s="61"/>
      <c r="BA747" s="61"/>
      <c r="BB747" s="61"/>
      <c r="BC747" s="61"/>
      <c r="BD747" s="61"/>
      <c r="BE747" s="61"/>
      <c r="BF747" s="61"/>
      <c r="BG747" s="61"/>
      <c r="BH747" s="61"/>
      <c r="BI747" s="61"/>
      <c r="BJ747" s="61"/>
      <c r="BK747" s="61"/>
      <c r="BL747" s="61"/>
      <c r="BM747" s="61"/>
    </row>
    <row r="748" spans="1:65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  <c r="AK748" s="61"/>
      <c r="AL748" s="61"/>
      <c r="AM748" s="61"/>
      <c r="AN748" s="61"/>
      <c r="AO748" s="61"/>
      <c r="AP748" s="61"/>
      <c r="AQ748" s="61"/>
      <c r="AR748" s="61"/>
      <c r="AS748" s="61"/>
      <c r="AT748" s="61"/>
      <c r="AU748" s="61"/>
      <c r="AV748" s="61"/>
      <c r="AW748" s="61"/>
      <c r="AX748" s="61"/>
      <c r="AY748" s="61"/>
      <c r="AZ748" s="61"/>
      <c r="BA748" s="61"/>
      <c r="BB748" s="61"/>
      <c r="BC748" s="61"/>
      <c r="BD748" s="61"/>
      <c r="BE748" s="61"/>
      <c r="BF748" s="61"/>
      <c r="BG748" s="61"/>
      <c r="BH748" s="61"/>
      <c r="BI748" s="61"/>
      <c r="BJ748" s="61"/>
      <c r="BK748" s="61"/>
      <c r="BL748" s="61"/>
      <c r="BM748" s="61"/>
    </row>
    <row r="749" spans="1:65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  <c r="AK749" s="61"/>
      <c r="AL749" s="61"/>
      <c r="AM749" s="61"/>
      <c r="AN749" s="61"/>
      <c r="AO749" s="61"/>
      <c r="AP749" s="61"/>
      <c r="AQ749" s="61"/>
      <c r="AR749" s="61"/>
      <c r="AS749" s="61"/>
      <c r="AT749" s="61"/>
      <c r="AU749" s="61"/>
      <c r="AV749" s="61"/>
      <c r="AW749" s="61"/>
      <c r="AX749" s="61"/>
      <c r="AY749" s="61"/>
      <c r="AZ749" s="61"/>
      <c r="BA749" s="61"/>
      <c r="BB749" s="61"/>
      <c r="BC749" s="61"/>
      <c r="BD749" s="61"/>
      <c r="BE749" s="61"/>
      <c r="BF749" s="61"/>
      <c r="BG749" s="61"/>
      <c r="BH749" s="61"/>
      <c r="BI749" s="61"/>
      <c r="BJ749" s="61"/>
      <c r="BK749" s="61"/>
      <c r="BL749" s="61"/>
      <c r="BM749" s="61"/>
    </row>
    <row r="750" spans="1:65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  <c r="AK750" s="61"/>
      <c r="AL750" s="61"/>
      <c r="AM750" s="61"/>
      <c r="AN750" s="61"/>
      <c r="AO750" s="61"/>
      <c r="AP750" s="61"/>
      <c r="AQ750" s="61"/>
      <c r="AR750" s="61"/>
      <c r="AS750" s="61"/>
      <c r="AT750" s="61"/>
      <c r="AU750" s="61"/>
      <c r="AV750" s="61"/>
      <c r="AW750" s="61"/>
      <c r="AX750" s="61"/>
      <c r="AY750" s="61"/>
      <c r="AZ750" s="61"/>
      <c r="BA750" s="61"/>
      <c r="BB750" s="61"/>
      <c r="BC750" s="61"/>
      <c r="BD750" s="61"/>
      <c r="BE750" s="61"/>
      <c r="BF750" s="61"/>
      <c r="BG750" s="61"/>
      <c r="BH750" s="61"/>
      <c r="BI750" s="61"/>
      <c r="BJ750" s="61"/>
      <c r="BK750" s="61"/>
      <c r="BL750" s="61"/>
      <c r="BM750" s="61"/>
    </row>
    <row r="751" spans="1:65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  <c r="AK751" s="61"/>
      <c r="AL751" s="61"/>
      <c r="AM751" s="61"/>
      <c r="AN751" s="61"/>
      <c r="AO751" s="61"/>
      <c r="AP751" s="61"/>
      <c r="AQ751" s="61"/>
      <c r="AR751" s="61"/>
      <c r="AS751" s="61"/>
      <c r="AT751" s="61"/>
      <c r="AU751" s="61"/>
      <c r="AV751" s="61"/>
      <c r="AW751" s="61"/>
      <c r="AX751" s="61"/>
      <c r="AY751" s="61"/>
      <c r="AZ751" s="61"/>
      <c r="BA751" s="61"/>
      <c r="BB751" s="61"/>
      <c r="BC751" s="61"/>
      <c r="BD751" s="61"/>
      <c r="BE751" s="61"/>
      <c r="BF751" s="61"/>
      <c r="BG751" s="61"/>
      <c r="BH751" s="61"/>
      <c r="BI751" s="61"/>
      <c r="BJ751" s="61"/>
      <c r="BK751" s="61"/>
      <c r="BL751" s="61"/>
      <c r="BM751" s="61"/>
    </row>
    <row r="752" spans="1:65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  <c r="AK752" s="61"/>
      <c r="AL752" s="61"/>
      <c r="AM752" s="61"/>
      <c r="AN752" s="61"/>
      <c r="AO752" s="61"/>
      <c r="AP752" s="61"/>
      <c r="AQ752" s="61"/>
      <c r="AR752" s="61"/>
      <c r="AS752" s="61"/>
      <c r="AT752" s="61"/>
      <c r="AU752" s="61"/>
      <c r="AV752" s="61"/>
      <c r="AW752" s="61"/>
      <c r="AX752" s="61"/>
      <c r="AY752" s="61"/>
      <c r="AZ752" s="61"/>
      <c r="BA752" s="61"/>
      <c r="BB752" s="61"/>
      <c r="BC752" s="61"/>
      <c r="BD752" s="61"/>
      <c r="BE752" s="61"/>
      <c r="BF752" s="61"/>
      <c r="BG752" s="61"/>
      <c r="BH752" s="61"/>
      <c r="BI752" s="61"/>
      <c r="BJ752" s="61"/>
      <c r="BK752" s="61"/>
      <c r="BL752" s="61"/>
      <c r="BM752" s="61"/>
    </row>
    <row r="753" spans="1:65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  <c r="AK753" s="61"/>
      <c r="AL753" s="61"/>
      <c r="AM753" s="61"/>
      <c r="AN753" s="61"/>
      <c r="AO753" s="61"/>
      <c r="AP753" s="61"/>
      <c r="AQ753" s="61"/>
      <c r="AR753" s="61"/>
      <c r="AS753" s="61"/>
      <c r="AT753" s="61"/>
      <c r="AU753" s="61"/>
      <c r="AV753" s="61"/>
      <c r="AW753" s="61"/>
      <c r="AX753" s="61"/>
      <c r="AY753" s="61"/>
      <c r="AZ753" s="61"/>
      <c r="BA753" s="61"/>
      <c r="BB753" s="61"/>
      <c r="BC753" s="61"/>
      <c r="BD753" s="61"/>
      <c r="BE753" s="61"/>
      <c r="BF753" s="61"/>
      <c r="BG753" s="61"/>
      <c r="BH753" s="61"/>
      <c r="BI753" s="61"/>
      <c r="BJ753" s="61"/>
      <c r="BK753" s="61"/>
      <c r="BL753" s="61"/>
      <c r="BM753" s="61"/>
    </row>
    <row r="754" spans="1:65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  <c r="AK754" s="61"/>
      <c r="AL754" s="61"/>
      <c r="AM754" s="61"/>
      <c r="AN754" s="61"/>
      <c r="AO754" s="61"/>
      <c r="AP754" s="61"/>
      <c r="AQ754" s="61"/>
      <c r="AR754" s="61"/>
      <c r="AS754" s="61"/>
      <c r="AT754" s="61"/>
      <c r="AU754" s="61"/>
      <c r="AV754" s="61"/>
      <c r="AW754" s="61"/>
      <c r="AX754" s="61"/>
      <c r="AY754" s="61"/>
      <c r="AZ754" s="61"/>
      <c r="BA754" s="61"/>
      <c r="BB754" s="61"/>
      <c r="BC754" s="61"/>
      <c r="BD754" s="61"/>
      <c r="BE754" s="61"/>
      <c r="BF754" s="61"/>
      <c r="BG754" s="61"/>
      <c r="BH754" s="61"/>
      <c r="BI754" s="61"/>
      <c r="BJ754" s="61"/>
      <c r="BK754" s="61"/>
      <c r="BL754" s="61"/>
      <c r="BM754" s="61"/>
    </row>
    <row r="755" spans="1:6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  <c r="AK755" s="61"/>
      <c r="AL755" s="61"/>
      <c r="AM755" s="61"/>
      <c r="AN755" s="61"/>
      <c r="AO755" s="61"/>
      <c r="AP755" s="61"/>
      <c r="AQ755" s="61"/>
      <c r="AR755" s="61"/>
      <c r="AS755" s="61"/>
      <c r="AT755" s="61"/>
      <c r="AU755" s="61"/>
      <c r="AV755" s="61"/>
      <c r="AW755" s="61"/>
      <c r="AX755" s="61"/>
      <c r="AY755" s="61"/>
      <c r="AZ755" s="61"/>
      <c r="BA755" s="61"/>
      <c r="BB755" s="61"/>
      <c r="BC755" s="61"/>
      <c r="BD755" s="61"/>
      <c r="BE755" s="61"/>
      <c r="BF755" s="61"/>
      <c r="BG755" s="61"/>
      <c r="BH755" s="61"/>
      <c r="BI755" s="61"/>
      <c r="BJ755" s="61"/>
      <c r="BK755" s="61"/>
      <c r="BL755" s="61"/>
      <c r="BM755" s="61"/>
    </row>
    <row r="756" spans="1:65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  <c r="AK756" s="61"/>
      <c r="AL756" s="61"/>
      <c r="AM756" s="61"/>
      <c r="AN756" s="61"/>
      <c r="AO756" s="61"/>
      <c r="AP756" s="61"/>
      <c r="AQ756" s="61"/>
      <c r="AR756" s="61"/>
      <c r="AS756" s="61"/>
      <c r="AT756" s="61"/>
      <c r="AU756" s="61"/>
      <c r="AV756" s="61"/>
      <c r="AW756" s="61"/>
      <c r="AX756" s="61"/>
      <c r="AY756" s="61"/>
      <c r="AZ756" s="61"/>
      <c r="BA756" s="61"/>
      <c r="BB756" s="61"/>
      <c r="BC756" s="61"/>
      <c r="BD756" s="61"/>
      <c r="BE756" s="61"/>
      <c r="BF756" s="61"/>
      <c r="BG756" s="61"/>
      <c r="BH756" s="61"/>
      <c r="BI756" s="61"/>
      <c r="BJ756" s="61"/>
      <c r="BK756" s="61"/>
      <c r="BL756" s="61"/>
      <c r="BM756" s="61"/>
    </row>
    <row r="757" spans="1:65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  <c r="AK757" s="61"/>
      <c r="AL757" s="61"/>
      <c r="AM757" s="61"/>
      <c r="AN757" s="61"/>
      <c r="AO757" s="61"/>
      <c r="AP757" s="61"/>
      <c r="AQ757" s="61"/>
      <c r="AR757" s="61"/>
      <c r="AS757" s="61"/>
      <c r="AT757" s="61"/>
      <c r="AU757" s="61"/>
      <c r="AV757" s="61"/>
      <c r="AW757" s="61"/>
      <c r="AX757" s="61"/>
      <c r="AY757" s="61"/>
      <c r="AZ757" s="61"/>
      <c r="BA757" s="61"/>
      <c r="BB757" s="61"/>
      <c r="BC757" s="61"/>
      <c r="BD757" s="61"/>
      <c r="BE757" s="61"/>
      <c r="BF757" s="61"/>
      <c r="BG757" s="61"/>
      <c r="BH757" s="61"/>
      <c r="BI757" s="61"/>
      <c r="BJ757" s="61"/>
      <c r="BK757" s="61"/>
      <c r="BL757" s="61"/>
      <c r="BM757" s="61"/>
    </row>
    <row r="758" spans="1:65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  <c r="AK758" s="61"/>
      <c r="AL758" s="61"/>
      <c r="AM758" s="61"/>
      <c r="AN758" s="61"/>
      <c r="AO758" s="61"/>
      <c r="AP758" s="61"/>
      <c r="AQ758" s="61"/>
      <c r="AR758" s="61"/>
      <c r="AS758" s="61"/>
      <c r="AT758" s="61"/>
      <c r="AU758" s="61"/>
      <c r="AV758" s="61"/>
      <c r="AW758" s="61"/>
      <c r="AX758" s="61"/>
      <c r="AY758" s="61"/>
      <c r="AZ758" s="61"/>
      <c r="BA758" s="61"/>
      <c r="BB758" s="61"/>
      <c r="BC758" s="61"/>
      <c r="BD758" s="61"/>
      <c r="BE758" s="61"/>
      <c r="BF758" s="61"/>
      <c r="BG758" s="61"/>
      <c r="BH758" s="61"/>
      <c r="BI758" s="61"/>
      <c r="BJ758" s="61"/>
      <c r="BK758" s="61"/>
      <c r="BL758" s="61"/>
      <c r="BM758" s="61"/>
    </row>
    <row r="759" spans="1:65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  <c r="AK759" s="61"/>
      <c r="AL759" s="61"/>
      <c r="AM759" s="61"/>
      <c r="AN759" s="61"/>
      <c r="AO759" s="61"/>
      <c r="AP759" s="61"/>
      <c r="AQ759" s="61"/>
      <c r="AR759" s="61"/>
      <c r="AS759" s="61"/>
      <c r="AT759" s="61"/>
      <c r="AU759" s="61"/>
      <c r="AV759" s="61"/>
      <c r="AW759" s="61"/>
      <c r="AX759" s="61"/>
      <c r="AY759" s="61"/>
      <c r="AZ759" s="61"/>
      <c r="BA759" s="61"/>
      <c r="BB759" s="61"/>
      <c r="BC759" s="61"/>
      <c r="BD759" s="61"/>
      <c r="BE759" s="61"/>
      <c r="BF759" s="61"/>
      <c r="BG759" s="61"/>
      <c r="BH759" s="61"/>
      <c r="BI759" s="61"/>
      <c r="BJ759" s="61"/>
      <c r="BK759" s="61"/>
      <c r="BL759" s="61"/>
      <c r="BM759" s="61"/>
    </row>
    <row r="760" spans="1:65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  <c r="AK760" s="61"/>
      <c r="AL760" s="61"/>
      <c r="AM760" s="61"/>
      <c r="AN760" s="61"/>
      <c r="AO760" s="61"/>
      <c r="AP760" s="61"/>
      <c r="AQ760" s="61"/>
      <c r="AR760" s="61"/>
      <c r="AS760" s="61"/>
      <c r="AT760" s="61"/>
      <c r="AU760" s="61"/>
      <c r="AV760" s="61"/>
      <c r="AW760" s="61"/>
      <c r="AX760" s="61"/>
      <c r="AY760" s="61"/>
      <c r="AZ760" s="61"/>
      <c r="BA760" s="61"/>
      <c r="BB760" s="61"/>
      <c r="BC760" s="61"/>
      <c r="BD760" s="61"/>
      <c r="BE760" s="61"/>
      <c r="BF760" s="61"/>
      <c r="BG760" s="61"/>
      <c r="BH760" s="61"/>
      <c r="BI760" s="61"/>
      <c r="BJ760" s="61"/>
      <c r="BK760" s="61"/>
      <c r="BL760" s="61"/>
      <c r="BM760" s="61"/>
    </row>
    <row r="761" spans="1:65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  <c r="AK761" s="61"/>
      <c r="AL761" s="61"/>
      <c r="AM761" s="61"/>
      <c r="AN761" s="61"/>
      <c r="AO761" s="61"/>
      <c r="AP761" s="61"/>
      <c r="AQ761" s="61"/>
      <c r="AR761" s="61"/>
      <c r="AS761" s="61"/>
      <c r="AT761" s="61"/>
      <c r="AU761" s="61"/>
      <c r="AV761" s="61"/>
      <c r="AW761" s="61"/>
      <c r="AX761" s="61"/>
      <c r="AY761" s="61"/>
      <c r="AZ761" s="61"/>
      <c r="BA761" s="61"/>
      <c r="BB761" s="61"/>
      <c r="BC761" s="61"/>
      <c r="BD761" s="61"/>
      <c r="BE761" s="61"/>
      <c r="BF761" s="61"/>
      <c r="BG761" s="61"/>
      <c r="BH761" s="61"/>
      <c r="BI761" s="61"/>
      <c r="BJ761" s="61"/>
      <c r="BK761" s="61"/>
      <c r="BL761" s="61"/>
      <c r="BM761" s="61"/>
    </row>
    <row r="762" spans="1:65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  <c r="AK762" s="61"/>
      <c r="AL762" s="61"/>
      <c r="AM762" s="61"/>
      <c r="AN762" s="61"/>
      <c r="AO762" s="61"/>
      <c r="AP762" s="61"/>
      <c r="AQ762" s="61"/>
      <c r="AR762" s="61"/>
      <c r="AS762" s="61"/>
      <c r="AT762" s="61"/>
      <c r="AU762" s="61"/>
      <c r="AV762" s="61"/>
      <c r="AW762" s="61"/>
      <c r="AX762" s="61"/>
      <c r="AY762" s="61"/>
      <c r="AZ762" s="61"/>
      <c r="BA762" s="61"/>
      <c r="BB762" s="61"/>
      <c r="BC762" s="61"/>
      <c r="BD762" s="61"/>
      <c r="BE762" s="61"/>
      <c r="BF762" s="61"/>
      <c r="BG762" s="61"/>
      <c r="BH762" s="61"/>
      <c r="BI762" s="61"/>
      <c r="BJ762" s="61"/>
      <c r="BK762" s="61"/>
      <c r="BL762" s="61"/>
      <c r="BM762" s="61"/>
    </row>
    <row r="763" spans="1:65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  <c r="AK763" s="61"/>
      <c r="AL763" s="61"/>
      <c r="AM763" s="61"/>
      <c r="AN763" s="61"/>
      <c r="AO763" s="61"/>
      <c r="AP763" s="61"/>
      <c r="AQ763" s="61"/>
      <c r="AR763" s="61"/>
      <c r="AS763" s="61"/>
      <c r="AT763" s="61"/>
      <c r="AU763" s="61"/>
      <c r="AV763" s="61"/>
      <c r="AW763" s="61"/>
      <c r="AX763" s="61"/>
      <c r="AY763" s="61"/>
      <c r="AZ763" s="61"/>
      <c r="BA763" s="61"/>
      <c r="BB763" s="61"/>
      <c r="BC763" s="61"/>
      <c r="BD763" s="61"/>
      <c r="BE763" s="61"/>
      <c r="BF763" s="61"/>
      <c r="BG763" s="61"/>
      <c r="BH763" s="61"/>
      <c r="BI763" s="61"/>
      <c r="BJ763" s="61"/>
      <c r="BK763" s="61"/>
      <c r="BL763" s="61"/>
      <c r="BM763" s="61"/>
    </row>
    <row r="764" spans="1:65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  <c r="AK764" s="61"/>
      <c r="AL764" s="61"/>
      <c r="AM764" s="61"/>
      <c r="AN764" s="61"/>
      <c r="AO764" s="61"/>
      <c r="AP764" s="61"/>
      <c r="AQ764" s="61"/>
      <c r="AR764" s="61"/>
      <c r="AS764" s="61"/>
      <c r="AT764" s="61"/>
      <c r="AU764" s="61"/>
      <c r="AV764" s="61"/>
      <c r="AW764" s="61"/>
      <c r="AX764" s="61"/>
      <c r="AY764" s="61"/>
      <c r="AZ764" s="61"/>
      <c r="BA764" s="61"/>
      <c r="BB764" s="61"/>
      <c r="BC764" s="61"/>
      <c r="BD764" s="61"/>
      <c r="BE764" s="61"/>
      <c r="BF764" s="61"/>
      <c r="BG764" s="61"/>
      <c r="BH764" s="61"/>
      <c r="BI764" s="61"/>
      <c r="BJ764" s="61"/>
      <c r="BK764" s="61"/>
      <c r="BL764" s="61"/>
      <c r="BM764" s="61"/>
    </row>
    <row r="765" spans="1: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  <c r="AK765" s="61"/>
      <c r="AL765" s="61"/>
      <c r="AM765" s="61"/>
      <c r="AN765" s="61"/>
      <c r="AO765" s="61"/>
      <c r="AP765" s="61"/>
      <c r="AQ765" s="61"/>
      <c r="AR765" s="61"/>
      <c r="AS765" s="61"/>
      <c r="AT765" s="61"/>
      <c r="AU765" s="61"/>
      <c r="AV765" s="61"/>
      <c r="AW765" s="61"/>
      <c r="AX765" s="61"/>
      <c r="AY765" s="61"/>
      <c r="AZ765" s="61"/>
      <c r="BA765" s="61"/>
      <c r="BB765" s="61"/>
      <c r="BC765" s="61"/>
      <c r="BD765" s="61"/>
      <c r="BE765" s="61"/>
      <c r="BF765" s="61"/>
      <c r="BG765" s="61"/>
      <c r="BH765" s="61"/>
      <c r="BI765" s="61"/>
      <c r="BJ765" s="61"/>
      <c r="BK765" s="61"/>
      <c r="BL765" s="61"/>
      <c r="BM765" s="61"/>
    </row>
    <row r="766" spans="1:65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  <c r="AK766" s="61"/>
      <c r="AL766" s="61"/>
      <c r="AM766" s="61"/>
      <c r="AN766" s="61"/>
      <c r="AO766" s="61"/>
      <c r="AP766" s="61"/>
      <c r="AQ766" s="61"/>
      <c r="AR766" s="61"/>
      <c r="AS766" s="61"/>
      <c r="AT766" s="61"/>
      <c r="AU766" s="61"/>
      <c r="AV766" s="61"/>
      <c r="AW766" s="61"/>
      <c r="AX766" s="61"/>
      <c r="AY766" s="61"/>
      <c r="AZ766" s="61"/>
      <c r="BA766" s="61"/>
      <c r="BB766" s="61"/>
      <c r="BC766" s="61"/>
      <c r="BD766" s="61"/>
      <c r="BE766" s="61"/>
      <c r="BF766" s="61"/>
      <c r="BG766" s="61"/>
      <c r="BH766" s="61"/>
      <c r="BI766" s="61"/>
      <c r="BJ766" s="61"/>
      <c r="BK766" s="61"/>
      <c r="BL766" s="61"/>
      <c r="BM766" s="61"/>
    </row>
    <row r="767" spans="1:65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  <c r="AK767" s="61"/>
      <c r="AL767" s="61"/>
      <c r="AM767" s="61"/>
      <c r="AN767" s="61"/>
      <c r="AO767" s="61"/>
      <c r="AP767" s="61"/>
      <c r="AQ767" s="61"/>
      <c r="AR767" s="61"/>
      <c r="AS767" s="61"/>
      <c r="AT767" s="61"/>
      <c r="AU767" s="61"/>
      <c r="AV767" s="61"/>
      <c r="AW767" s="61"/>
      <c r="AX767" s="61"/>
      <c r="AY767" s="61"/>
      <c r="AZ767" s="61"/>
      <c r="BA767" s="61"/>
      <c r="BB767" s="61"/>
      <c r="BC767" s="61"/>
      <c r="BD767" s="61"/>
      <c r="BE767" s="61"/>
      <c r="BF767" s="61"/>
      <c r="BG767" s="61"/>
      <c r="BH767" s="61"/>
      <c r="BI767" s="61"/>
      <c r="BJ767" s="61"/>
      <c r="BK767" s="61"/>
      <c r="BL767" s="61"/>
      <c r="BM767" s="61"/>
    </row>
    <row r="768" spans="1:65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  <c r="AK768" s="61"/>
      <c r="AL768" s="61"/>
      <c r="AM768" s="61"/>
      <c r="AN768" s="61"/>
      <c r="AO768" s="61"/>
      <c r="AP768" s="61"/>
      <c r="AQ768" s="61"/>
      <c r="AR768" s="61"/>
      <c r="AS768" s="61"/>
      <c r="AT768" s="61"/>
      <c r="AU768" s="61"/>
      <c r="AV768" s="61"/>
      <c r="AW768" s="61"/>
      <c r="AX768" s="61"/>
      <c r="AY768" s="61"/>
      <c r="AZ768" s="61"/>
      <c r="BA768" s="61"/>
      <c r="BB768" s="61"/>
      <c r="BC768" s="61"/>
      <c r="BD768" s="61"/>
      <c r="BE768" s="61"/>
      <c r="BF768" s="61"/>
      <c r="BG768" s="61"/>
      <c r="BH768" s="61"/>
      <c r="BI768" s="61"/>
      <c r="BJ768" s="61"/>
      <c r="BK768" s="61"/>
      <c r="BL768" s="61"/>
      <c r="BM768" s="61"/>
    </row>
    <row r="769" spans="1:65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  <c r="AK769" s="61"/>
      <c r="AL769" s="61"/>
      <c r="AM769" s="61"/>
      <c r="AN769" s="61"/>
      <c r="AO769" s="61"/>
      <c r="AP769" s="61"/>
      <c r="AQ769" s="61"/>
      <c r="AR769" s="61"/>
      <c r="AS769" s="61"/>
      <c r="AT769" s="61"/>
      <c r="AU769" s="61"/>
      <c r="AV769" s="61"/>
      <c r="AW769" s="61"/>
      <c r="AX769" s="61"/>
      <c r="AY769" s="61"/>
      <c r="AZ769" s="61"/>
      <c r="BA769" s="61"/>
      <c r="BB769" s="61"/>
      <c r="BC769" s="61"/>
      <c r="BD769" s="61"/>
      <c r="BE769" s="61"/>
      <c r="BF769" s="61"/>
      <c r="BG769" s="61"/>
      <c r="BH769" s="61"/>
      <c r="BI769" s="61"/>
      <c r="BJ769" s="61"/>
      <c r="BK769" s="61"/>
      <c r="BL769" s="61"/>
      <c r="BM769" s="61"/>
    </row>
    <row r="770" spans="1:65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  <c r="AK770" s="61"/>
      <c r="AL770" s="61"/>
      <c r="AM770" s="61"/>
      <c r="AN770" s="61"/>
      <c r="AO770" s="61"/>
      <c r="AP770" s="61"/>
      <c r="AQ770" s="61"/>
      <c r="AR770" s="61"/>
      <c r="AS770" s="61"/>
      <c r="AT770" s="61"/>
      <c r="AU770" s="61"/>
      <c r="AV770" s="61"/>
      <c r="AW770" s="61"/>
      <c r="AX770" s="61"/>
      <c r="AY770" s="61"/>
      <c r="AZ770" s="61"/>
      <c r="BA770" s="61"/>
      <c r="BB770" s="61"/>
      <c r="BC770" s="61"/>
      <c r="BD770" s="61"/>
      <c r="BE770" s="61"/>
      <c r="BF770" s="61"/>
      <c r="BG770" s="61"/>
      <c r="BH770" s="61"/>
      <c r="BI770" s="61"/>
      <c r="BJ770" s="61"/>
      <c r="BK770" s="61"/>
      <c r="BL770" s="61"/>
      <c r="BM770" s="61"/>
    </row>
    <row r="771" spans="1:65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  <c r="AK771" s="61"/>
      <c r="AL771" s="61"/>
      <c r="AM771" s="61"/>
      <c r="AN771" s="61"/>
      <c r="AO771" s="61"/>
      <c r="AP771" s="61"/>
      <c r="AQ771" s="61"/>
      <c r="AR771" s="61"/>
      <c r="AS771" s="61"/>
      <c r="AT771" s="61"/>
      <c r="AU771" s="61"/>
      <c r="AV771" s="61"/>
      <c r="AW771" s="61"/>
      <c r="AX771" s="61"/>
      <c r="AY771" s="61"/>
      <c r="AZ771" s="61"/>
      <c r="BA771" s="61"/>
      <c r="BB771" s="61"/>
      <c r="BC771" s="61"/>
      <c r="BD771" s="61"/>
      <c r="BE771" s="61"/>
      <c r="BF771" s="61"/>
      <c r="BG771" s="61"/>
      <c r="BH771" s="61"/>
      <c r="BI771" s="61"/>
      <c r="BJ771" s="61"/>
      <c r="BK771" s="61"/>
      <c r="BL771" s="61"/>
      <c r="BM771" s="61"/>
    </row>
    <row r="772" spans="1:65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  <c r="AK772" s="61"/>
      <c r="AL772" s="61"/>
      <c r="AM772" s="61"/>
      <c r="AN772" s="61"/>
      <c r="AO772" s="61"/>
      <c r="AP772" s="61"/>
      <c r="AQ772" s="61"/>
      <c r="AR772" s="61"/>
      <c r="AS772" s="61"/>
      <c r="AT772" s="61"/>
      <c r="AU772" s="61"/>
      <c r="AV772" s="61"/>
      <c r="AW772" s="61"/>
      <c r="AX772" s="61"/>
      <c r="AY772" s="61"/>
      <c r="AZ772" s="61"/>
      <c r="BA772" s="61"/>
      <c r="BB772" s="61"/>
      <c r="BC772" s="61"/>
      <c r="BD772" s="61"/>
      <c r="BE772" s="61"/>
      <c r="BF772" s="61"/>
      <c r="BG772" s="61"/>
      <c r="BH772" s="61"/>
      <c r="BI772" s="61"/>
      <c r="BJ772" s="61"/>
      <c r="BK772" s="61"/>
      <c r="BL772" s="61"/>
      <c r="BM772" s="61"/>
    </row>
    <row r="773" spans="1:65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  <c r="AK773" s="61"/>
      <c r="AL773" s="61"/>
      <c r="AM773" s="61"/>
      <c r="AN773" s="61"/>
      <c r="AO773" s="61"/>
      <c r="AP773" s="61"/>
      <c r="AQ773" s="61"/>
      <c r="AR773" s="61"/>
      <c r="AS773" s="61"/>
      <c r="AT773" s="61"/>
      <c r="AU773" s="61"/>
      <c r="AV773" s="61"/>
      <c r="AW773" s="61"/>
      <c r="AX773" s="61"/>
      <c r="AY773" s="61"/>
      <c r="AZ773" s="61"/>
      <c r="BA773" s="61"/>
      <c r="BB773" s="61"/>
      <c r="BC773" s="61"/>
      <c r="BD773" s="61"/>
      <c r="BE773" s="61"/>
      <c r="BF773" s="61"/>
      <c r="BG773" s="61"/>
      <c r="BH773" s="61"/>
      <c r="BI773" s="61"/>
      <c r="BJ773" s="61"/>
      <c r="BK773" s="61"/>
      <c r="BL773" s="61"/>
      <c r="BM773" s="61"/>
    </row>
    <row r="774" spans="1:65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  <c r="AK774" s="61"/>
      <c r="AL774" s="61"/>
      <c r="AM774" s="61"/>
      <c r="AN774" s="61"/>
      <c r="AO774" s="61"/>
      <c r="AP774" s="61"/>
      <c r="AQ774" s="61"/>
      <c r="AR774" s="61"/>
      <c r="AS774" s="61"/>
      <c r="AT774" s="61"/>
      <c r="AU774" s="61"/>
      <c r="AV774" s="61"/>
      <c r="AW774" s="61"/>
      <c r="AX774" s="61"/>
      <c r="AY774" s="61"/>
      <c r="AZ774" s="61"/>
      <c r="BA774" s="61"/>
      <c r="BB774" s="61"/>
      <c r="BC774" s="61"/>
      <c r="BD774" s="61"/>
      <c r="BE774" s="61"/>
      <c r="BF774" s="61"/>
      <c r="BG774" s="61"/>
      <c r="BH774" s="61"/>
      <c r="BI774" s="61"/>
      <c r="BJ774" s="61"/>
      <c r="BK774" s="61"/>
      <c r="BL774" s="61"/>
      <c r="BM774" s="61"/>
    </row>
    <row r="775" spans="1:6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  <c r="AK775" s="61"/>
      <c r="AL775" s="61"/>
      <c r="AM775" s="61"/>
      <c r="AN775" s="61"/>
      <c r="AO775" s="61"/>
      <c r="AP775" s="61"/>
      <c r="AQ775" s="61"/>
      <c r="AR775" s="61"/>
      <c r="AS775" s="61"/>
      <c r="AT775" s="61"/>
      <c r="AU775" s="61"/>
      <c r="AV775" s="61"/>
      <c r="AW775" s="61"/>
      <c r="AX775" s="61"/>
      <c r="AY775" s="61"/>
      <c r="AZ775" s="61"/>
      <c r="BA775" s="61"/>
      <c r="BB775" s="61"/>
      <c r="BC775" s="61"/>
      <c r="BD775" s="61"/>
      <c r="BE775" s="61"/>
      <c r="BF775" s="61"/>
      <c r="BG775" s="61"/>
      <c r="BH775" s="61"/>
      <c r="BI775" s="61"/>
      <c r="BJ775" s="61"/>
      <c r="BK775" s="61"/>
      <c r="BL775" s="61"/>
      <c r="BM775" s="61"/>
    </row>
    <row r="776" spans="1:65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  <c r="AK776" s="61"/>
      <c r="AL776" s="61"/>
      <c r="AM776" s="61"/>
      <c r="AN776" s="61"/>
      <c r="AO776" s="61"/>
      <c r="AP776" s="61"/>
      <c r="AQ776" s="61"/>
      <c r="AR776" s="61"/>
      <c r="AS776" s="61"/>
      <c r="AT776" s="61"/>
      <c r="AU776" s="61"/>
      <c r="AV776" s="61"/>
      <c r="AW776" s="61"/>
      <c r="AX776" s="61"/>
      <c r="AY776" s="61"/>
      <c r="AZ776" s="61"/>
      <c r="BA776" s="61"/>
      <c r="BB776" s="61"/>
      <c r="BC776" s="61"/>
      <c r="BD776" s="61"/>
      <c r="BE776" s="61"/>
      <c r="BF776" s="61"/>
      <c r="BG776" s="61"/>
      <c r="BH776" s="61"/>
      <c r="BI776" s="61"/>
      <c r="BJ776" s="61"/>
      <c r="BK776" s="61"/>
      <c r="BL776" s="61"/>
      <c r="BM776" s="61"/>
    </row>
    <row r="777" spans="1:65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  <c r="AK777" s="61"/>
      <c r="AL777" s="61"/>
      <c r="AM777" s="61"/>
      <c r="AN777" s="61"/>
      <c r="AO777" s="61"/>
      <c r="AP777" s="61"/>
      <c r="AQ777" s="61"/>
      <c r="AR777" s="61"/>
      <c r="AS777" s="61"/>
      <c r="AT777" s="61"/>
      <c r="AU777" s="61"/>
      <c r="AV777" s="61"/>
      <c r="AW777" s="61"/>
      <c r="AX777" s="61"/>
      <c r="AY777" s="61"/>
      <c r="AZ777" s="61"/>
      <c r="BA777" s="61"/>
      <c r="BB777" s="61"/>
      <c r="BC777" s="61"/>
      <c r="BD777" s="61"/>
      <c r="BE777" s="61"/>
      <c r="BF777" s="61"/>
      <c r="BG777" s="61"/>
      <c r="BH777" s="61"/>
      <c r="BI777" s="61"/>
      <c r="BJ777" s="61"/>
      <c r="BK777" s="61"/>
      <c r="BL777" s="61"/>
      <c r="BM777" s="61"/>
    </row>
    <row r="778" spans="1:65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  <c r="AK778" s="61"/>
      <c r="AL778" s="61"/>
      <c r="AM778" s="61"/>
      <c r="AN778" s="61"/>
      <c r="AO778" s="61"/>
      <c r="AP778" s="61"/>
      <c r="AQ778" s="61"/>
      <c r="AR778" s="61"/>
      <c r="AS778" s="61"/>
      <c r="AT778" s="61"/>
      <c r="AU778" s="61"/>
      <c r="AV778" s="61"/>
      <c r="AW778" s="61"/>
      <c r="AX778" s="61"/>
      <c r="AY778" s="61"/>
      <c r="AZ778" s="61"/>
      <c r="BA778" s="61"/>
      <c r="BB778" s="61"/>
      <c r="BC778" s="61"/>
      <c r="BD778" s="61"/>
      <c r="BE778" s="61"/>
      <c r="BF778" s="61"/>
      <c r="BG778" s="61"/>
      <c r="BH778" s="61"/>
      <c r="BI778" s="61"/>
      <c r="BJ778" s="61"/>
      <c r="BK778" s="61"/>
      <c r="BL778" s="61"/>
      <c r="BM778" s="61"/>
    </row>
    <row r="779" spans="1:65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  <c r="AK779" s="61"/>
      <c r="AL779" s="61"/>
      <c r="AM779" s="61"/>
      <c r="AN779" s="61"/>
      <c r="AO779" s="61"/>
      <c r="AP779" s="61"/>
      <c r="AQ779" s="61"/>
      <c r="AR779" s="61"/>
      <c r="AS779" s="61"/>
      <c r="AT779" s="61"/>
      <c r="AU779" s="61"/>
      <c r="AV779" s="61"/>
      <c r="AW779" s="61"/>
      <c r="AX779" s="61"/>
      <c r="AY779" s="61"/>
      <c r="AZ779" s="61"/>
      <c r="BA779" s="61"/>
      <c r="BB779" s="61"/>
      <c r="BC779" s="61"/>
      <c r="BD779" s="61"/>
      <c r="BE779" s="61"/>
      <c r="BF779" s="61"/>
      <c r="BG779" s="61"/>
      <c r="BH779" s="61"/>
      <c r="BI779" s="61"/>
      <c r="BJ779" s="61"/>
      <c r="BK779" s="61"/>
      <c r="BL779" s="61"/>
      <c r="BM779" s="61"/>
    </row>
    <row r="780" spans="1:65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  <c r="AK780" s="61"/>
      <c r="AL780" s="61"/>
      <c r="AM780" s="61"/>
      <c r="AN780" s="61"/>
      <c r="AO780" s="61"/>
      <c r="AP780" s="61"/>
      <c r="AQ780" s="61"/>
      <c r="AR780" s="61"/>
      <c r="AS780" s="61"/>
      <c r="AT780" s="61"/>
      <c r="AU780" s="61"/>
      <c r="AV780" s="61"/>
      <c r="AW780" s="61"/>
      <c r="AX780" s="61"/>
      <c r="AY780" s="61"/>
      <c r="AZ780" s="61"/>
      <c r="BA780" s="61"/>
      <c r="BB780" s="61"/>
      <c r="BC780" s="61"/>
      <c r="BD780" s="61"/>
      <c r="BE780" s="61"/>
      <c r="BF780" s="61"/>
      <c r="BG780" s="61"/>
      <c r="BH780" s="61"/>
      <c r="BI780" s="61"/>
      <c r="BJ780" s="61"/>
      <c r="BK780" s="61"/>
      <c r="BL780" s="61"/>
      <c r="BM780" s="61"/>
    </row>
    <row r="781" spans="1:65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  <c r="AK781" s="61"/>
      <c r="AL781" s="61"/>
      <c r="AM781" s="61"/>
      <c r="AN781" s="61"/>
      <c r="AO781" s="61"/>
      <c r="AP781" s="61"/>
      <c r="AQ781" s="61"/>
      <c r="AR781" s="61"/>
      <c r="AS781" s="61"/>
      <c r="AT781" s="61"/>
      <c r="AU781" s="61"/>
      <c r="AV781" s="61"/>
      <c r="AW781" s="61"/>
      <c r="AX781" s="61"/>
      <c r="AY781" s="61"/>
      <c r="AZ781" s="61"/>
      <c r="BA781" s="61"/>
      <c r="BB781" s="61"/>
      <c r="BC781" s="61"/>
      <c r="BD781" s="61"/>
      <c r="BE781" s="61"/>
      <c r="BF781" s="61"/>
      <c r="BG781" s="61"/>
      <c r="BH781" s="61"/>
      <c r="BI781" s="61"/>
      <c r="BJ781" s="61"/>
      <c r="BK781" s="61"/>
      <c r="BL781" s="61"/>
      <c r="BM781" s="61"/>
    </row>
    <row r="782" spans="1:65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  <c r="AK782" s="61"/>
      <c r="AL782" s="61"/>
      <c r="AM782" s="61"/>
      <c r="AN782" s="61"/>
      <c r="AO782" s="61"/>
      <c r="AP782" s="61"/>
      <c r="AQ782" s="61"/>
      <c r="AR782" s="61"/>
      <c r="AS782" s="61"/>
      <c r="AT782" s="61"/>
      <c r="AU782" s="61"/>
      <c r="AV782" s="61"/>
      <c r="AW782" s="61"/>
      <c r="AX782" s="61"/>
      <c r="AY782" s="61"/>
      <c r="AZ782" s="61"/>
      <c r="BA782" s="61"/>
      <c r="BB782" s="61"/>
      <c r="BC782" s="61"/>
      <c r="BD782" s="61"/>
      <c r="BE782" s="61"/>
      <c r="BF782" s="61"/>
      <c r="BG782" s="61"/>
      <c r="BH782" s="61"/>
      <c r="BI782" s="61"/>
      <c r="BJ782" s="61"/>
      <c r="BK782" s="61"/>
      <c r="BL782" s="61"/>
      <c r="BM782" s="61"/>
    </row>
    <row r="783" spans="1:65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  <c r="AK783" s="61"/>
      <c r="AL783" s="61"/>
      <c r="AM783" s="61"/>
      <c r="AN783" s="61"/>
      <c r="AO783" s="61"/>
      <c r="AP783" s="61"/>
      <c r="AQ783" s="61"/>
      <c r="AR783" s="61"/>
      <c r="AS783" s="61"/>
      <c r="AT783" s="61"/>
      <c r="AU783" s="61"/>
      <c r="AV783" s="61"/>
      <c r="AW783" s="61"/>
      <c r="AX783" s="61"/>
      <c r="AY783" s="61"/>
      <c r="AZ783" s="61"/>
      <c r="BA783" s="61"/>
      <c r="BB783" s="61"/>
      <c r="BC783" s="61"/>
      <c r="BD783" s="61"/>
      <c r="BE783" s="61"/>
      <c r="BF783" s="61"/>
      <c r="BG783" s="61"/>
      <c r="BH783" s="61"/>
      <c r="BI783" s="61"/>
      <c r="BJ783" s="61"/>
      <c r="BK783" s="61"/>
      <c r="BL783" s="61"/>
      <c r="BM783" s="61"/>
    </row>
    <row r="784" spans="1:65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  <c r="AL784" s="61"/>
      <c r="AM784" s="61"/>
      <c r="AN784" s="61"/>
      <c r="AO784" s="61"/>
      <c r="AP784" s="61"/>
      <c r="AQ784" s="61"/>
      <c r="AR784" s="61"/>
      <c r="AS784" s="61"/>
      <c r="AT784" s="61"/>
      <c r="AU784" s="61"/>
      <c r="AV784" s="61"/>
      <c r="AW784" s="61"/>
      <c r="AX784" s="61"/>
      <c r="AY784" s="61"/>
      <c r="AZ784" s="61"/>
      <c r="BA784" s="61"/>
      <c r="BB784" s="61"/>
      <c r="BC784" s="61"/>
      <c r="BD784" s="61"/>
      <c r="BE784" s="61"/>
      <c r="BF784" s="61"/>
      <c r="BG784" s="61"/>
      <c r="BH784" s="61"/>
      <c r="BI784" s="61"/>
      <c r="BJ784" s="61"/>
      <c r="BK784" s="61"/>
      <c r="BL784" s="61"/>
      <c r="BM784" s="61"/>
    </row>
    <row r="785" spans="1:6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  <c r="AK785" s="61"/>
      <c r="AL785" s="61"/>
      <c r="AM785" s="61"/>
      <c r="AN785" s="61"/>
      <c r="AO785" s="61"/>
      <c r="AP785" s="61"/>
      <c r="AQ785" s="61"/>
      <c r="AR785" s="61"/>
      <c r="AS785" s="61"/>
      <c r="AT785" s="61"/>
      <c r="AU785" s="61"/>
      <c r="AV785" s="61"/>
      <c r="AW785" s="61"/>
      <c r="AX785" s="61"/>
      <c r="AY785" s="61"/>
      <c r="AZ785" s="61"/>
      <c r="BA785" s="61"/>
      <c r="BB785" s="61"/>
      <c r="BC785" s="61"/>
      <c r="BD785" s="61"/>
      <c r="BE785" s="61"/>
      <c r="BF785" s="61"/>
      <c r="BG785" s="61"/>
      <c r="BH785" s="61"/>
      <c r="BI785" s="61"/>
      <c r="BJ785" s="61"/>
      <c r="BK785" s="61"/>
      <c r="BL785" s="61"/>
      <c r="BM785" s="61"/>
    </row>
    <row r="786" spans="1:65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  <c r="AK786" s="61"/>
      <c r="AL786" s="61"/>
      <c r="AM786" s="61"/>
      <c r="AN786" s="61"/>
      <c r="AO786" s="61"/>
      <c r="AP786" s="61"/>
      <c r="AQ786" s="61"/>
      <c r="AR786" s="61"/>
      <c r="AS786" s="61"/>
      <c r="AT786" s="61"/>
      <c r="AU786" s="61"/>
      <c r="AV786" s="61"/>
      <c r="AW786" s="61"/>
      <c r="AX786" s="61"/>
      <c r="AY786" s="61"/>
      <c r="AZ786" s="61"/>
      <c r="BA786" s="61"/>
      <c r="BB786" s="61"/>
      <c r="BC786" s="61"/>
      <c r="BD786" s="61"/>
      <c r="BE786" s="61"/>
      <c r="BF786" s="61"/>
      <c r="BG786" s="61"/>
      <c r="BH786" s="61"/>
      <c r="BI786" s="61"/>
      <c r="BJ786" s="61"/>
      <c r="BK786" s="61"/>
      <c r="BL786" s="61"/>
      <c r="BM786" s="61"/>
    </row>
    <row r="787" spans="1:65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  <c r="AK787" s="61"/>
      <c r="AL787" s="61"/>
      <c r="AM787" s="61"/>
      <c r="AN787" s="61"/>
      <c r="AO787" s="61"/>
      <c r="AP787" s="61"/>
      <c r="AQ787" s="61"/>
      <c r="AR787" s="61"/>
      <c r="AS787" s="61"/>
      <c r="AT787" s="61"/>
      <c r="AU787" s="61"/>
      <c r="AV787" s="61"/>
      <c r="AW787" s="61"/>
      <c r="AX787" s="61"/>
      <c r="AY787" s="61"/>
      <c r="AZ787" s="61"/>
      <c r="BA787" s="61"/>
      <c r="BB787" s="61"/>
      <c r="BC787" s="61"/>
      <c r="BD787" s="61"/>
      <c r="BE787" s="61"/>
      <c r="BF787" s="61"/>
      <c r="BG787" s="61"/>
      <c r="BH787" s="61"/>
      <c r="BI787" s="61"/>
      <c r="BJ787" s="61"/>
      <c r="BK787" s="61"/>
      <c r="BL787" s="61"/>
      <c r="BM787" s="61"/>
    </row>
    <row r="788" spans="1:65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  <c r="AK788" s="61"/>
      <c r="AL788" s="61"/>
      <c r="AM788" s="61"/>
      <c r="AN788" s="61"/>
      <c r="AO788" s="61"/>
      <c r="AP788" s="61"/>
      <c r="AQ788" s="61"/>
      <c r="AR788" s="61"/>
      <c r="AS788" s="61"/>
      <c r="AT788" s="61"/>
      <c r="AU788" s="61"/>
      <c r="AV788" s="61"/>
      <c r="AW788" s="61"/>
      <c r="AX788" s="61"/>
      <c r="AY788" s="61"/>
      <c r="AZ788" s="61"/>
      <c r="BA788" s="61"/>
      <c r="BB788" s="61"/>
      <c r="BC788" s="61"/>
      <c r="BD788" s="61"/>
      <c r="BE788" s="61"/>
      <c r="BF788" s="61"/>
      <c r="BG788" s="61"/>
      <c r="BH788" s="61"/>
      <c r="BI788" s="61"/>
      <c r="BJ788" s="61"/>
      <c r="BK788" s="61"/>
      <c r="BL788" s="61"/>
      <c r="BM788" s="61"/>
    </row>
    <row r="789" spans="1:65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  <c r="AK789" s="61"/>
      <c r="AL789" s="61"/>
      <c r="AM789" s="61"/>
      <c r="AN789" s="61"/>
      <c r="AO789" s="61"/>
      <c r="AP789" s="61"/>
      <c r="AQ789" s="61"/>
      <c r="AR789" s="61"/>
      <c r="AS789" s="61"/>
      <c r="AT789" s="61"/>
      <c r="AU789" s="61"/>
      <c r="AV789" s="61"/>
      <c r="AW789" s="61"/>
      <c r="AX789" s="61"/>
      <c r="AY789" s="61"/>
      <c r="AZ789" s="61"/>
      <c r="BA789" s="61"/>
      <c r="BB789" s="61"/>
      <c r="BC789" s="61"/>
      <c r="BD789" s="61"/>
      <c r="BE789" s="61"/>
      <c r="BF789" s="61"/>
      <c r="BG789" s="61"/>
      <c r="BH789" s="61"/>
      <c r="BI789" s="61"/>
      <c r="BJ789" s="61"/>
      <c r="BK789" s="61"/>
      <c r="BL789" s="61"/>
      <c r="BM789" s="61"/>
    </row>
    <row r="790" spans="1:65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  <c r="AL790" s="61"/>
      <c r="AM790" s="61"/>
      <c r="AN790" s="61"/>
      <c r="AO790" s="61"/>
      <c r="AP790" s="61"/>
      <c r="AQ790" s="61"/>
      <c r="AR790" s="61"/>
      <c r="AS790" s="61"/>
      <c r="AT790" s="61"/>
      <c r="AU790" s="61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  <c r="BK790" s="61"/>
      <c r="BL790" s="61"/>
      <c r="BM790" s="61"/>
    </row>
    <row r="791" spans="1:65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  <c r="AK791" s="61"/>
      <c r="AL791" s="61"/>
      <c r="AM791" s="61"/>
      <c r="AN791" s="61"/>
      <c r="AO791" s="61"/>
      <c r="AP791" s="61"/>
      <c r="AQ791" s="61"/>
      <c r="AR791" s="61"/>
      <c r="AS791" s="61"/>
      <c r="AT791" s="61"/>
      <c r="AU791" s="61"/>
      <c r="AV791" s="61"/>
      <c r="AW791" s="61"/>
      <c r="AX791" s="61"/>
      <c r="AY791" s="61"/>
      <c r="AZ791" s="61"/>
      <c r="BA791" s="61"/>
      <c r="BB791" s="61"/>
      <c r="BC791" s="61"/>
      <c r="BD791" s="61"/>
      <c r="BE791" s="61"/>
      <c r="BF791" s="61"/>
      <c r="BG791" s="61"/>
      <c r="BH791" s="61"/>
      <c r="BI791" s="61"/>
      <c r="BJ791" s="61"/>
      <c r="BK791" s="61"/>
      <c r="BL791" s="61"/>
      <c r="BM791" s="61"/>
    </row>
    <row r="792" spans="1:65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  <c r="AK792" s="61"/>
      <c r="AL792" s="61"/>
      <c r="AM792" s="61"/>
      <c r="AN792" s="61"/>
      <c r="AO792" s="61"/>
      <c r="AP792" s="61"/>
      <c r="AQ792" s="61"/>
      <c r="AR792" s="61"/>
      <c r="AS792" s="61"/>
      <c r="AT792" s="61"/>
      <c r="AU792" s="61"/>
      <c r="AV792" s="61"/>
      <c r="AW792" s="61"/>
      <c r="AX792" s="61"/>
      <c r="AY792" s="61"/>
      <c r="AZ792" s="61"/>
      <c r="BA792" s="61"/>
      <c r="BB792" s="61"/>
      <c r="BC792" s="61"/>
      <c r="BD792" s="61"/>
      <c r="BE792" s="61"/>
      <c r="BF792" s="61"/>
      <c r="BG792" s="61"/>
      <c r="BH792" s="61"/>
      <c r="BI792" s="61"/>
      <c r="BJ792" s="61"/>
      <c r="BK792" s="61"/>
      <c r="BL792" s="61"/>
      <c r="BM792" s="61"/>
    </row>
    <row r="793" spans="1:65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  <c r="AK793" s="61"/>
      <c r="AL793" s="61"/>
      <c r="AM793" s="61"/>
      <c r="AN793" s="61"/>
      <c r="AO793" s="61"/>
      <c r="AP793" s="61"/>
      <c r="AQ793" s="61"/>
      <c r="AR793" s="61"/>
      <c r="AS793" s="61"/>
      <c r="AT793" s="61"/>
      <c r="AU793" s="61"/>
      <c r="AV793" s="61"/>
      <c r="AW793" s="61"/>
      <c r="AX793" s="61"/>
      <c r="AY793" s="61"/>
      <c r="AZ793" s="61"/>
      <c r="BA793" s="61"/>
      <c r="BB793" s="61"/>
      <c r="BC793" s="61"/>
      <c r="BD793" s="61"/>
      <c r="BE793" s="61"/>
      <c r="BF793" s="61"/>
      <c r="BG793" s="61"/>
      <c r="BH793" s="61"/>
      <c r="BI793" s="61"/>
      <c r="BJ793" s="61"/>
      <c r="BK793" s="61"/>
      <c r="BL793" s="61"/>
      <c r="BM793" s="61"/>
    </row>
    <row r="794" spans="1:65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  <c r="AK794" s="61"/>
      <c r="AL794" s="61"/>
      <c r="AM794" s="61"/>
      <c r="AN794" s="61"/>
      <c r="AO794" s="61"/>
      <c r="AP794" s="61"/>
      <c r="AQ794" s="61"/>
      <c r="AR794" s="61"/>
      <c r="AS794" s="61"/>
      <c r="AT794" s="61"/>
      <c r="AU794" s="61"/>
      <c r="AV794" s="61"/>
      <c r="AW794" s="61"/>
      <c r="AX794" s="61"/>
      <c r="AY794" s="61"/>
      <c r="AZ794" s="61"/>
      <c r="BA794" s="61"/>
      <c r="BB794" s="61"/>
      <c r="BC794" s="61"/>
      <c r="BD794" s="61"/>
      <c r="BE794" s="61"/>
      <c r="BF794" s="61"/>
      <c r="BG794" s="61"/>
      <c r="BH794" s="61"/>
      <c r="BI794" s="61"/>
      <c r="BJ794" s="61"/>
      <c r="BK794" s="61"/>
      <c r="BL794" s="61"/>
      <c r="BM794" s="61"/>
    </row>
    <row r="795" spans="1:6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  <c r="AK795" s="61"/>
      <c r="AL795" s="61"/>
      <c r="AM795" s="61"/>
      <c r="AN795" s="61"/>
      <c r="AO795" s="61"/>
      <c r="AP795" s="61"/>
      <c r="AQ795" s="61"/>
      <c r="AR795" s="61"/>
      <c r="AS795" s="61"/>
      <c r="AT795" s="61"/>
      <c r="AU795" s="61"/>
      <c r="AV795" s="61"/>
      <c r="AW795" s="61"/>
      <c r="AX795" s="61"/>
      <c r="AY795" s="61"/>
      <c r="AZ795" s="61"/>
      <c r="BA795" s="61"/>
      <c r="BB795" s="61"/>
      <c r="BC795" s="61"/>
      <c r="BD795" s="61"/>
      <c r="BE795" s="61"/>
      <c r="BF795" s="61"/>
      <c r="BG795" s="61"/>
      <c r="BH795" s="61"/>
      <c r="BI795" s="61"/>
      <c r="BJ795" s="61"/>
      <c r="BK795" s="61"/>
      <c r="BL795" s="61"/>
      <c r="BM795" s="61"/>
    </row>
    <row r="796" spans="1:65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  <c r="AK796" s="61"/>
      <c r="AL796" s="61"/>
      <c r="AM796" s="61"/>
      <c r="AN796" s="61"/>
      <c r="AO796" s="61"/>
      <c r="AP796" s="61"/>
      <c r="AQ796" s="61"/>
      <c r="AR796" s="61"/>
      <c r="AS796" s="61"/>
      <c r="AT796" s="61"/>
      <c r="AU796" s="61"/>
      <c r="AV796" s="61"/>
      <c r="AW796" s="61"/>
      <c r="AX796" s="61"/>
      <c r="AY796" s="61"/>
      <c r="AZ796" s="61"/>
      <c r="BA796" s="61"/>
      <c r="BB796" s="61"/>
      <c r="BC796" s="61"/>
      <c r="BD796" s="61"/>
      <c r="BE796" s="61"/>
      <c r="BF796" s="61"/>
      <c r="BG796" s="61"/>
      <c r="BH796" s="61"/>
      <c r="BI796" s="61"/>
      <c r="BJ796" s="61"/>
      <c r="BK796" s="61"/>
      <c r="BL796" s="61"/>
      <c r="BM796" s="61"/>
    </row>
    <row r="797" spans="1:65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  <c r="AK797" s="61"/>
      <c r="AL797" s="61"/>
      <c r="AM797" s="61"/>
      <c r="AN797" s="61"/>
      <c r="AO797" s="61"/>
      <c r="AP797" s="61"/>
      <c r="AQ797" s="61"/>
      <c r="AR797" s="61"/>
      <c r="AS797" s="61"/>
      <c r="AT797" s="61"/>
      <c r="AU797" s="61"/>
      <c r="AV797" s="61"/>
      <c r="AW797" s="61"/>
      <c r="AX797" s="61"/>
      <c r="AY797" s="61"/>
      <c r="AZ797" s="61"/>
      <c r="BA797" s="61"/>
      <c r="BB797" s="61"/>
      <c r="BC797" s="61"/>
      <c r="BD797" s="61"/>
      <c r="BE797" s="61"/>
      <c r="BF797" s="61"/>
      <c r="BG797" s="61"/>
      <c r="BH797" s="61"/>
      <c r="BI797" s="61"/>
      <c r="BJ797" s="61"/>
      <c r="BK797" s="61"/>
      <c r="BL797" s="61"/>
      <c r="BM797" s="61"/>
    </row>
    <row r="798" spans="1:65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  <c r="AK798" s="61"/>
      <c r="AL798" s="61"/>
      <c r="AM798" s="61"/>
      <c r="AN798" s="61"/>
      <c r="AO798" s="61"/>
      <c r="AP798" s="61"/>
      <c r="AQ798" s="61"/>
      <c r="AR798" s="61"/>
      <c r="AS798" s="61"/>
      <c r="AT798" s="61"/>
      <c r="AU798" s="61"/>
      <c r="AV798" s="61"/>
      <c r="AW798" s="61"/>
      <c r="AX798" s="61"/>
      <c r="AY798" s="61"/>
      <c r="AZ798" s="61"/>
      <c r="BA798" s="61"/>
      <c r="BB798" s="61"/>
      <c r="BC798" s="61"/>
      <c r="BD798" s="61"/>
      <c r="BE798" s="61"/>
      <c r="BF798" s="61"/>
      <c r="BG798" s="61"/>
      <c r="BH798" s="61"/>
      <c r="BI798" s="61"/>
      <c r="BJ798" s="61"/>
      <c r="BK798" s="61"/>
      <c r="BL798" s="61"/>
      <c r="BM798" s="61"/>
    </row>
    <row r="799" spans="1:65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  <c r="AK799" s="61"/>
      <c r="AL799" s="61"/>
      <c r="AM799" s="61"/>
      <c r="AN799" s="61"/>
      <c r="AO799" s="61"/>
      <c r="AP799" s="61"/>
      <c r="AQ799" s="61"/>
      <c r="AR799" s="61"/>
      <c r="AS799" s="61"/>
      <c r="AT799" s="61"/>
      <c r="AU799" s="61"/>
      <c r="AV799" s="61"/>
      <c r="AW799" s="61"/>
      <c r="AX799" s="61"/>
      <c r="AY799" s="61"/>
      <c r="AZ799" s="61"/>
      <c r="BA799" s="61"/>
      <c r="BB799" s="61"/>
      <c r="BC799" s="61"/>
      <c r="BD799" s="61"/>
      <c r="BE799" s="61"/>
      <c r="BF799" s="61"/>
      <c r="BG799" s="61"/>
      <c r="BH799" s="61"/>
      <c r="BI799" s="61"/>
      <c r="BJ799" s="61"/>
      <c r="BK799" s="61"/>
      <c r="BL799" s="61"/>
      <c r="BM799" s="61"/>
    </row>
    <row r="800" spans="1:65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  <c r="AL800" s="61"/>
      <c r="AM800" s="61"/>
      <c r="AN800" s="61"/>
      <c r="AO800" s="61"/>
      <c r="AP800" s="61"/>
      <c r="AQ800" s="61"/>
      <c r="AR800" s="61"/>
      <c r="AS800" s="61"/>
      <c r="AT800" s="61"/>
      <c r="AU800" s="61"/>
      <c r="AV800" s="61"/>
      <c r="AW800" s="61"/>
      <c r="AX800" s="61"/>
      <c r="AY800" s="61"/>
      <c r="AZ800" s="61"/>
      <c r="BA800" s="61"/>
      <c r="BB800" s="61"/>
      <c r="BC800" s="61"/>
      <c r="BD800" s="61"/>
      <c r="BE800" s="61"/>
      <c r="BF800" s="61"/>
      <c r="BG800" s="61"/>
      <c r="BH800" s="61"/>
      <c r="BI800" s="61"/>
      <c r="BJ800" s="61"/>
      <c r="BK800" s="61"/>
      <c r="BL800" s="61"/>
      <c r="BM800" s="61"/>
    </row>
    <row r="801" spans="1:65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  <c r="AL801" s="61"/>
      <c r="AM801" s="61"/>
      <c r="AN801" s="61"/>
      <c r="AO801" s="61"/>
      <c r="AP801" s="61"/>
      <c r="AQ801" s="61"/>
      <c r="AR801" s="61"/>
      <c r="AS801" s="61"/>
      <c r="AT801" s="61"/>
      <c r="AU801" s="61"/>
      <c r="AV801" s="61"/>
      <c r="AW801" s="61"/>
      <c r="AX801" s="61"/>
      <c r="AY801" s="61"/>
      <c r="AZ801" s="61"/>
      <c r="BA801" s="61"/>
      <c r="BB801" s="61"/>
      <c r="BC801" s="61"/>
      <c r="BD801" s="61"/>
      <c r="BE801" s="61"/>
      <c r="BF801" s="61"/>
      <c r="BG801" s="61"/>
      <c r="BH801" s="61"/>
      <c r="BI801" s="61"/>
      <c r="BJ801" s="61"/>
      <c r="BK801" s="61"/>
      <c r="BL801" s="61"/>
      <c r="BM801" s="61"/>
    </row>
    <row r="802" spans="1:65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  <c r="AK802" s="61"/>
      <c r="AL802" s="61"/>
      <c r="AM802" s="61"/>
      <c r="AN802" s="61"/>
      <c r="AO802" s="61"/>
      <c r="AP802" s="61"/>
      <c r="AQ802" s="61"/>
      <c r="AR802" s="61"/>
      <c r="AS802" s="61"/>
      <c r="AT802" s="61"/>
      <c r="AU802" s="61"/>
      <c r="AV802" s="61"/>
      <c r="AW802" s="61"/>
      <c r="AX802" s="61"/>
      <c r="AY802" s="61"/>
      <c r="AZ802" s="61"/>
      <c r="BA802" s="61"/>
      <c r="BB802" s="61"/>
      <c r="BC802" s="61"/>
      <c r="BD802" s="61"/>
      <c r="BE802" s="61"/>
      <c r="BF802" s="61"/>
      <c r="BG802" s="61"/>
      <c r="BH802" s="61"/>
      <c r="BI802" s="61"/>
      <c r="BJ802" s="61"/>
      <c r="BK802" s="61"/>
      <c r="BL802" s="61"/>
      <c r="BM802" s="61"/>
    </row>
    <row r="803" spans="1:65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  <c r="AK803" s="61"/>
      <c r="AL803" s="61"/>
      <c r="AM803" s="61"/>
      <c r="AN803" s="61"/>
      <c r="AO803" s="61"/>
      <c r="AP803" s="61"/>
      <c r="AQ803" s="61"/>
      <c r="AR803" s="61"/>
      <c r="AS803" s="61"/>
      <c r="AT803" s="61"/>
      <c r="AU803" s="61"/>
      <c r="AV803" s="61"/>
      <c r="AW803" s="61"/>
      <c r="AX803" s="61"/>
      <c r="AY803" s="61"/>
      <c r="AZ803" s="61"/>
      <c r="BA803" s="61"/>
      <c r="BB803" s="61"/>
      <c r="BC803" s="61"/>
      <c r="BD803" s="61"/>
      <c r="BE803" s="61"/>
      <c r="BF803" s="61"/>
      <c r="BG803" s="61"/>
      <c r="BH803" s="61"/>
      <c r="BI803" s="61"/>
      <c r="BJ803" s="61"/>
      <c r="BK803" s="61"/>
      <c r="BL803" s="61"/>
      <c r="BM803" s="61"/>
    </row>
    <row r="804" spans="1:65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  <c r="AK804" s="61"/>
      <c r="AL804" s="61"/>
      <c r="AM804" s="61"/>
      <c r="AN804" s="61"/>
      <c r="AO804" s="61"/>
      <c r="AP804" s="61"/>
      <c r="AQ804" s="61"/>
      <c r="AR804" s="61"/>
      <c r="AS804" s="61"/>
      <c r="AT804" s="61"/>
      <c r="AU804" s="61"/>
      <c r="AV804" s="61"/>
      <c r="AW804" s="61"/>
      <c r="AX804" s="61"/>
      <c r="AY804" s="61"/>
      <c r="AZ804" s="61"/>
      <c r="BA804" s="61"/>
      <c r="BB804" s="61"/>
      <c r="BC804" s="61"/>
      <c r="BD804" s="61"/>
      <c r="BE804" s="61"/>
      <c r="BF804" s="61"/>
      <c r="BG804" s="61"/>
      <c r="BH804" s="61"/>
      <c r="BI804" s="61"/>
      <c r="BJ804" s="61"/>
      <c r="BK804" s="61"/>
      <c r="BL804" s="61"/>
      <c r="BM804" s="61"/>
    </row>
    <row r="805" spans="1:6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  <c r="AK805" s="61"/>
      <c r="AL805" s="61"/>
      <c r="AM805" s="61"/>
      <c r="AN805" s="61"/>
      <c r="AO805" s="61"/>
      <c r="AP805" s="61"/>
      <c r="AQ805" s="61"/>
      <c r="AR805" s="61"/>
      <c r="AS805" s="61"/>
      <c r="AT805" s="61"/>
      <c r="AU805" s="61"/>
      <c r="AV805" s="61"/>
      <c r="AW805" s="61"/>
      <c r="AX805" s="61"/>
      <c r="AY805" s="61"/>
      <c r="AZ805" s="61"/>
      <c r="BA805" s="61"/>
      <c r="BB805" s="61"/>
      <c r="BC805" s="61"/>
      <c r="BD805" s="61"/>
      <c r="BE805" s="61"/>
      <c r="BF805" s="61"/>
      <c r="BG805" s="61"/>
      <c r="BH805" s="61"/>
      <c r="BI805" s="61"/>
      <c r="BJ805" s="61"/>
      <c r="BK805" s="61"/>
      <c r="BL805" s="61"/>
      <c r="BM805" s="61"/>
    </row>
    <row r="806" spans="1:65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  <c r="AK806" s="61"/>
      <c r="AL806" s="61"/>
      <c r="AM806" s="61"/>
      <c r="AN806" s="61"/>
      <c r="AO806" s="61"/>
      <c r="AP806" s="61"/>
      <c r="AQ806" s="61"/>
      <c r="AR806" s="61"/>
      <c r="AS806" s="61"/>
      <c r="AT806" s="61"/>
      <c r="AU806" s="61"/>
      <c r="AV806" s="61"/>
      <c r="AW806" s="61"/>
      <c r="AX806" s="61"/>
      <c r="AY806" s="61"/>
      <c r="AZ806" s="61"/>
      <c r="BA806" s="61"/>
      <c r="BB806" s="61"/>
      <c r="BC806" s="61"/>
      <c r="BD806" s="61"/>
      <c r="BE806" s="61"/>
      <c r="BF806" s="61"/>
      <c r="BG806" s="61"/>
      <c r="BH806" s="61"/>
      <c r="BI806" s="61"/>
      <c r="BJ806" s="61"/>
      <c r="BK806" s="61"/>
      <c r="BL806" s="61"/>
      <c r="BM806" s="61"/>
    </row>
    <row r="807" spans="1:65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  <c r="AK807" s="61"/>
      <c r="AL807" s="61"/>
      <c r="AM807" s="61"/>
      <c r="AN807" s="61"/>
      <c r="AO807" s="61"/>
      <c r="AP807" s="61"/>
      <c r="AQ807" s="61"/>
      <c r="AR807" s="61"/>
      <c r="AS807" s="61"/>
      <c r="AT807" s="61"/>
      <c r="AU807" s="61"/>
      <c r="AV807" s="61"/>
      <c r="AW807" s="61"/>
      <c r="AX807" s="61"/>
      <c r="AY807" s="61"/>
      <c r="AZ807" s="61"/>
      <c r="BA807" s="61"/>
      <c r="BB807" s="61"/>
      <c r="BC807" s="61"/>
      <c r="BD807" s="61"/>
      <c r="BE807" s="61"/>
      <c r="BF807" s="61"/>
      <c r="BG807" s="61"/>
      <c r="BH807" s="61"/>
      <c r="BI807" s="61"/>
      <c r="BJ807" s="61"/>
      <c r="BK807" s="61"/>
      <c r="BL807" s="61"/>
      <c r="BM807" s="61"/>
    </row>
    <row r="808" spans="1:65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  <c r="AK808" s="61"/>
      <c r="AL808" s="61"/>
      <c r="AM808" s="61"/>
      <c r="AN808" s="61"/>
      <c r="AO808" s="61"/>
      <c r="AP808" s="61"/>
      <c r="AQ808" s="61"/>
      <c r="AR808" s="61"/>
      <c r="AS808" s="61"/>
      <c r="AT808" s="61"/>
      <c r="AU808" s="61"/>
      <c r="AV808" s="61"/>
      <c r="AW808" s="61"/>
      <c r="AX808" s="61"/>
      <c r="AY808" s="61"/>
      <c r="AZ808" s="61"/>
      <c r="BA808" s="61"/>
      <c r="BB808" s="61"/>
      <c r="BC808" s="61"/>
      <c r="BD808" s="61"/>
      <c r="BE808" s="61"/>
      <c r="BF808" s="61"/>
      <c r="BG808" s="61"/>
      <c r="BH808" s="61"/>
      <c r="BI808" s="61"/>
      <c r="BJ808" s="61"/>
      <c r="BK808" s="61"/>
      <c r="BL808" s="61"/>
      <c r="BM808" s="61"/>
    </row>
    <row r="809" spans="1:65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  <c r="AK809" s="61"/>
      <c r="AL809" s="61"/>
      <c r="AM809" s="61"/>
      <c r="AN809" s="61"/>
      <c r="AO809" s="61"/>
      <c r="AP809" s="61"/>
      <c r="AQ809" s="61"/>
      <c r="AR809" s="61"/>
      <c r="AS809" s="61"/>
      <c r="AT809" s="61"/>
      <c r="AU809" s="61"/>
      <c r="AV809" s="61"/>
      <c r="AW809" s="61"/>
      <c r="AX809" s="61"/>
      <c r="AY809" s="61"/>
      <c r="AZ809" s="61"/>
      <c r="BA809" s="61"/>
      <c r="BB809" s="61"/>
      <c r="BC809" s="61"/>
      <c r="BD809" s="61"/>
      <c r="BE809" s="61"/>
      <c r="BF809" s="61"/>
      <c r="BG809" s="61"/>
      <c r="BH809" s="61"/>
      <c r="BI809" s="61"/>
      <c r="BJ809" s="61"/>
      <c r="BK809" s="61"/>
      <c r="BL809" s="61"/>
      <c r="BM809" s="61"/>
    </row>
    <row r="810" spans="1:65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  <c r="AK810" s="61"/>
      <c r="AL810" s="61"/>
      <c r="AM810" s="61"/>
      <c r="AN810" s="61"/>
      <c r="AO810" s="61"/>
      <c r="AP810" s="61"/>
      <c r="AQ810" s="61"/>
      <c r="AR810" s="61"/>
      <c r="AS810" s="61"/>
      <c r="AT810" s="61"/>
      <c r="AU810" s="61"/>
      <c r="AV810" s="61"/>
      <c r="AW810" s="61"/>
      <c r="AX810" s="61"/>
      <c r="AY810" s="61"/>
      <c r="AZ810" s="61"/>
      <c r="BA810" s="61"/>
      <c r="BB810" s="61"/>
      <c r="BC810" s="61"/>
      <c r="BD810" s="61"/>
      <c r="BE810" s="61"/>
      <c r="BF810" s="61"/>
      <c r="BG810" s="61"/>
      <c r="BH810" s="61"/>
      <c r="BI810" s="61"/>
      <c r="BJ810" s="61"/>
      <c r="BK810" s="61"/>
      <c r="BL810" s="61"/>
      <c r="BM810" s="61"/>
    </row>
    <row r="811" spans="1:65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  <c r="AK811" s="61"/>
      <c r="AL811" s="61"/>
      <c r="AM811" s="61"/>
      <c r="AN811" s="61"/>
      <c r="AO811" s="61"/>
      <c r="AP811" s="61"/>
      <c r="AQ811" s="61"/>
      <c r="AR811" s="61"/>
      <c r="AS811" s="61"/>
      <c r="AT811" s="61"/>
      <c r="AU811" s="61"/>
      <c r="AV811" s="61"/>
      <c r="AW811" s="61"/>
      <c r="AX811" s="61"/>
      <c r="AY811" s="61"/>
      <c r="AZ811" s="61"/>
      <c r="BA811" s="61"/>
      <c r="BB811" s="61"/>
      <c r="BC811" s="61"/>
      <c r="BD811" s="61"/>
      <c r="BE811" s="61"/>
      <c r="BF811" s="61"/>
      <c r="BG811" s="61"/>
      <c r="BH811" s="61"/>
      <c r="BI811" s="61"/>
      <c r="BJ811" s="61"/>
      <c r="BK811" s="61"/>
      <c r="BL811" s="61"/>
      <c r="BM811" s="61"/>
    </row>
    <row r="812" spans="1:65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  <c r="AL812" s="61"/>
      <c r="AM812" s="61"/>
      <c r="AN812" s="61"/>
      <c r="AO812" s="61"/>
      <c r="AP812" s="61"/>
      <c r="AQ812" s="61"/>
      <c r="AR812" s="61"/>
      <c r="AS812" s="61"/>
      <c r="AT812" s="61"/>
      <c r="AU812" s="61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  <c r="BK812" s="61"/>
      <c r="BL812" s="61"/>
      <c r="BM812" s="61"/>
    </row>
    <row r="813" spans="1:65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  <c r="AK813" s="61"/>
      <c r="AL813" s="61"/>
      <c r="AM813" s="61"/>
      <c r="AN813" s="61"/>
      <c r="AO813" s="61"/>
      <c r="AP813" s="61"/>
      <c r="AQ813" s="61"/>
      <c r="AR813" s="61"/>
      <c r="AS813" s="61"/>
      <c r="AT813" s="61"/>
      <c r="AU813" s="61"/>
      <c r="AV813" s="61"/>
      <c r="AW813" s="61"/>
      <c r="AX813" s="61"/>
      <c r="AY813" s="61"/>
      <c r="AZ813" s="61"/>
      <c r="BA813" s="61"/>
      <c r="BB813" s="61"/>
      <c r="BC813" s="61"/>
      <c r="BD813" s="61"/>
      <c r="BE813" s="61"/>
      <c r="BF813" s="61"/>
      <c r="BG813" s="61"/>
      <c r="BH813" s="61"/>
      <c r="BI813" s="61"/>
      <c r="BJ813" s="61"/>
      <c r="BK813" s="61"/>
      <c r="BL813" s="61"/>
      <c r="BM813" s="61"/>
    </row>
    <row r="814" spans="1:65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  <c r="AK814" s="61"/>
      <c r="AL814" s="61"/>
      <c r="AM814" s="61"/>
      <c r="AN814" s="61"/>
      <c r="AO814" s="61"/>
      <c r="AP814" s="61"/>
      <c r="AQ814" s="61"/>
      <c r="AR814" s="61"/>
      <c r="AS814" s="61"/>
      <c r="AT814" s="61"/>
      <c r="AU814" s="61"/>
      <c r="AV814" s="61"/>
      <c r="AW814" s="61"/>
      <c r="AX814" s="61"/>
      <c r="AY814" s="61"/>
      <c r="AZ814" s="61"/>
      <c r="BA814" s="61"/>
      <c r="BB814" s="61"/>
      <c r="BC814" s="61"/>
      <c r="BD814" s="61"/>
      <c r="BE814" s="61"/>
      <c r="BF814" s="61"/>
      <c r="BG814" s="61"/>
      <c r="BH814" s="61"/>
      <c r="BI814" s="61"/>
      <c r="BJ814" s="61"/>
      <c r="BK814" s="61"/>
      <c r="BL814" s="61"/>
      <c r="BM814" s="61"/>
    </row>
    <row r="815" spans="1:6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  <c r="AK815" s="61"/>
      <c r="AL815" s="61"/>
      <c r="AM815" s="61"/>
      <c r="AN815" s="61"/>
      <c r="AO815" s="61"/>
      <c r="AP815" s="61"/>
      <c r="AQ815" s="61"/>
      <c r="AR815" s="61"/>
      <c r="AS815" s="61"/>
      <c r="AT815" s="61"/>
      <c r="AU815" s="61"/>
      <c r="AV815" s="61"/>
      <c r="AW815" s="61"/>
      <c r="AX815" s="61"/>
      <c r="AY815" s="61"/>
      <c r="AZ815" s="61"/>
      <c r="BA815" s="61"/>
      <c r="BB815" s="61"/>
      <c r="BC815" s="61"/>
      <c r="BD815" s="61"/>
      <c r="BE815" s="61"/>
      <c r="BF815" s="61"/>
      <c r="BG815" s="61"/>
      <c r="BH815" s="61"/>
      <c r="BI815" s="61"/>
      <c r="BJ815" s="61"/>
      <c r="BK815" s="61"/>
      <c r="BL815" s="61"/>
      <c r="BM815" s="61"/>
    </row>
    <row r="816" spans="1:65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  <c r="AK816" s="61"/>
      <c r="AL816" s="61"/>
      <c r="AM816" s="61"/>
      <c r="AN816" s="61"/>
      <c r="AO816" s="61"/>
      <c r="AP816" s="61"/>
      <c r="AQ816" s="61"/>
      <c r="AR816" s="61"/>
      <c r="AS816" s="61"/>
      <c r="AT816" s="61"/>
      <c r="AU816" s="61"/>
      <c r="AV816" s="61"/>
      <c r="AW816" s="61"/>
      <c r="AX816" s="61"/>
      <c r="AY816" s="61"/>
      <c r="AZ816" s="61"/>
      <c r="BA816" s="61"/>
      <c r="BB816" s="61"/>
      <c r="BC816" s="61"/>
      <c r="BD816" s="61"/>
      <c r="BE816" s="61"/>
      <c r="BF816" s="61"/>
      <c r="BG816" s="61"/>
      <c r="BH816" s="61"/>
      <c r="BI816" s="61"/>
      <c r="BJ816" s="61"/>
      <c r="BK816" s="61"/>
      <c r="BL816" s="61"/>
      <c r="BM816" s="61"/>
    </row>
    <row r="817" spans="1:65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  <c r="AK817" s="61"/>
      <c r="AL817" s="61"/>
      <c r="AM817" s="61"/>
      <c r="AN817" s="61"/>
      <c r="AO817" s="61"/>
      <c r="AP817" s="61"/>
      <c r="AQ817" s="61"/>
      <c r="AR817" s="61"/>
      <c r="AS817" s="61"/>
      <c r="AT817" s="61"/>
      <c r="AU817" s="61"/>
      <c r="AV817" s="61"/>
      <c r="AW817" s="61"/>
      <c r="AX817" s="61"/>
      <c r="AY817" s="61"/>
      <c r="AZ817" s="61"/>
      <c r="BA817" s="61"/>
      <c r="BB817" s="61"/>
      <c r="BC817" s="61"/>
      <c r="BD817" s="61"/>
      <c r="BE817" s="61"/>
      <c r="BF817" s="61"/>
      <c r="BG817" s="61"/>
      <c r="BH817" s="61"/>
      <c r="BI817" s="61"/>
      <c r="BJ817" s="61"/>
      <c r="BK817" s="61"/>
      <c r="BL817" s="61"/>
      <c r="BM817" s="61"/>
    </row>
    <row r="818" spans="1:65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  <c r="AK818" s="61"/>
      <c r="AL818" s="61"/>
      <c r="AM818" s="61"/>
      <c r="AN818" s="61"/>
      <c r="AO818" s="61"/>
      <c r="AP818" s="61"/>
      <c r="AQ818" s="61"/>
      <c r="AR818" s="61"/>
      <c r="AS818" s="61"/>
      <c r="AT818" s="61"/>
      <c r="AU818" s="61"/>
      <c r="AV818" s="61"/>
      <c r="AW818" s="61"/>
      <c r="AX818" s="61"/>
      <c r="AY818" s="61"/>
      <c r="AZ818" s="61"/>
      <c r="BA818" s="61"/>
      <c r="BB818" s="61"/>
      <c r="BC818" s="61"/>
      <c r="BD818" s="61"/>
      <c r="BE818" s="61"/>
      <c r="BF818" s="61"/>
      <c r="BG818" s="61"/>
      <c r="BH818" s="61"/>
      <c r="BI818" s="61"/>
      <c r="BJ818" s="61"/>
      <c r="BK818" s="61"/>
      <c r="BL818" s="61"/>
      <c r="BM818" s="61"/>
    </row>
    <row r="819" spans="1:65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  <c r="AK819" s="61"/>
      <c r="AL819" s="61"/>
      <c r="AM819" s="61"/>
      <c r="AN819" s="61"/>
      <c r="AO819" s="61"/>
      <c r="AP819" s="61"/>
      <c r="AQ819" s="61"/>
      <c r="AR819" s="61"/>
      <c r="AS819" s="61"/>
      <c r="AT819" s="61"/>
      <c r="AU819" s="61"/>
      <c r="AV819" s="61"/>
      <c r="AW819" s="61"/>
      <c r="AX819" s="61"/>
      <c r="AY819" s="61"/>
      <c r="AZ819" s="61"/>
      <c r="BA819" s="61"/>
      <c r="BB819" s="61"/>
      <c r="BC819" s="61"/>
      <c r="BD819" s="61"/>
      <c r="BE819" s="61"/>
      <c r="BF819" s="61"/>
      <c r="BG819" s="61"/>
      <c r="BH819" s="61"/>
      <c r="BI819" s="61"/>
      <c r="BJ819" s="61"/>
      <c r="BK819" s="61"/>
      <c r="BL819" s="61"/>
      <c r="BM819" s="61"/>
    </row>
    <row r="820" spans="1:65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  <c r="AK820" s="61"/>
      <c r="AL820" s="61"/>
      <c r="AM820" s="61"/>
      <c r="AN820" s="61"/>
      <c r="AO820" s="61"/>
      <c r="AP820" s="61"/>
      <c r="AQ820" s="61"/>
      <c r="AR820" s="61"/>
      <c r="AS820" s="61"/>
      <c r="AT820" s="61"/>
      <c r="AU820" s="61"/>
      <c r="AV820" s="61"/>
      <c r="AW820" s="61"/>
      <c r="AX820" s="61"/>
      <c r="AY820" s="61"/>
      <c r="AZ820" s="61"/>
      <c r="BA820" s="61"/>
      <c r="BB820" s="61"/>
      <c r="BC820" s="61"/>
      <c r="BD820" s="61"/>
      <c r="BE820" s="61"/>
      <c r="BF820" s="61"/>
      <c r="BG820" s="61"/>
      <c r="BH820" s="61"/>
      <c r="BI820" s="61"/>
      <c r="BJ820" s="61"/>
      <c r="BK820" s="61"/>
      <c r="BL820" s="61"/>
      <c r="BM820" s="61"/>
    </row>
    <row r="821" spans="1:65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  <c r="AK821" s="61"/>
      <c r="AL821" s="61"/>
      <c r="AM821" s="61"/>
      <c r="AN821" s="61"/>
      <c r="AO821" s="61"/>
      <c r="AP821" s="61"/>
      <c r="AQ821" s="61"/>
      <c r="AR821" s="61"/>
      <c r="AS821" s="61"/>
      <c r="AT821" s="61"/>
      <c r="AU821" s="61"/>
      <c r="AV821" s="61"/>
      <c r="AW821" s="61"/>
      <c r="AX821" s="61"/>
      <c r="AY821" s="61"/>
      <c r="AZ821" s="61"/>
      <c r="BA821" s="61"/>
      <c r="BB821" s="61"/>
      <c r="BC821" s="61"/>
      <c r="BD821" s="61"/>
      <c r="BE821" s="61"/>
      <c r="BF821" s="61"/>
      <c r="BG821" s="61"/>
      <c r="BH821" s="61"/>
      <c r="BI821" s="61"/>
      <c r="BJ821" s="61"/>
      <c r="BK821" s="61"/>
      <c r="BL821" s="61"/>
      <c r="BM821" s="61"/>
    </row>
    <row r="822" spans="1:65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  <c r="AK822" s="61"/>
      <c r="AL822" s="61"/>
      <c r="AM822" s="61"/>
      <c r="AN822" s="61"/>
      <c r="AO822" s="61"/>
      <c r="AP822" s="61"/>
      <c r="AQ822" s="61"/>
      <c r="AR822" s="61"/>
      <c r="AS822" s="61"/>
      <c r="AT822" s="61"/>
      <c r="AU822" s="61"/>
      <c r="AV822" s="61"/>
      <c r="AW822" s="61"/>
      <c r="AX822" s="61"/>
      <c r="AY822" s="61"/>
      <c r="AZ822" s="61"/>
      <c r="BA822" s="61"/>
      <c r="BB822" s="61"/>
      <c r="BC822" s="61"/>
      <c r="BD822" s="61"/>
      <c r="BE822" s="61"/>
      <c r="BF822" s="61"/>
      <c r="BG822" s="61"/>
      <c r="BH822" s="61"/>
      <c r="BI822" s="61"/>
      <c r="BJ822" s="61"/>
      <c r="BK822" s="61"/>
      <c r="BL822" s="61"/>
      <c r="BM822" s="61"/>
    </row>
    <row r="823" spans="1:65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  <c r="AK823" s="61"/>
      <c r="AL823" s="61"/>
      <c r="AM823" s="61"/>
      <c r="AN823" s="61"/>
      <c r="AO823" s="61"/>
      <c r="AP823" s="61"/>
      <c r="AQ823" s="61"/>
      <c r="AR823" s="61"/>
      <c r="AS823" s="61"/>
      <c r="AT823" s="61"/>
      <c r="AU823" s="61"/>
      <c r="AV823" s="61"/>
      <c r="AW823" s="61"/>
      <c r="AX823" s="61"/>
      <c r="AY823" s="61"/>
      <c r="AZ823" s="61"/>
      <c r="BA823" s="61"/>
      <c r="BB823" s="61"/>
      <c r="BC823" s="61"/>
      <c r="BD823" s="61"/>
      <c r="BE823" s="61"/>
      <c r="BF823" s="61"/>
      <c r="BG823" s="61"/>
      <c r="BH823" s="61"/>
      <c r="BI823" s="61"/>
      <c r="BJ823" s="61"/>
      <c r="BK823" s="61"/>
      <c r="BL823" s="61"/>
      <c r="BM823" s="61"/>
    </row>
    <row r="824" spans="1:65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  <c r="AK824" s="61"/>
      <c r="AL824" s="61"/>
      <c r="AM824" s="61"/>
      <c r="AN824" s="61"/>
      <c r="AO824" s="61"/>
      <c r="AP824" s="61"/>
      <c r="AQ824" s="61"/>
      <c r="AR824" s="61"/>
      <c r="AS824" s="61"/>
      <c r="AT824" s="61"/>
      <c r="AU824" s="61"/>
      <c r="AV824" s="61"/>
      <c r="AW824" s="61"/>
      <c r="AX824" s="61"/>
      <c r="AY824" s="61"/>
      <c r="AZ824" s="61"/>
      <c r="BA824" s="61"/>
      <c r="BB824" s="61"/>
      <c r="BC824" s="61"/>
      <c r="BD824" s="61"/>
      <c r="BE824" s="61"/>
      <c r="BF824" s="61"/>
      <c r="BG824" s="61"/>
      <c r="BH824" s="61"/>
      <c r="BI824" s="61"/>
      <c r="BJ824" s="61"/>
      <c r="BK824" s="61"/>
      <c r="BL824" s="61"/>
      <c r="BM824" s="61"/>
    </row>
    <row r="825" spans="1:6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  <c r="AK825" s="61"/>
      <c r="AL825" s="61"/>
      <c r="AM825" s="61"/>
      <c r="AN825" s="61"/>
      <c r="AO825" s="61"/>
      <c r="AP825" s="61"/>
      <c r="AQ825" s="61"/>
      <c r="AR825" s="61"/>
      <c r="AS825" s="61"/>
      <c r="AT825" s="61"/>
      <c r="AU825" s="61"/>
      <c r="AV825" s="61"/>
      <c r="AW825" s="61"/>
      <c r="AX825" s="61"/>
      <c r="AY825" s="61"/>
      <c r="AZ825" s="61"/>
      <c r="BA825" s="61"/>
      <c r="BB825" s="61"/>
      <c r="BC825" s="61"/>
      <c r="BD825" s="61"/>
      <c r="BE825" s="61"/>
      <c r="BF825" s="61"/>
      <c r="BG825" s="61"/>
      <c r="BH825" s="61"/>
      <c r="BI825" s="61"/>
      <c r="BJ825" s="61"/>
      <c r="BK825" s="61"/>
      <c r="BL825" s="61"/>
      <c r="BM825" s="61"/>
    </row>
    <row r="826" spans="1:65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  <c r="AK826" s="61"/>
      <c r="AL826" s="61"/>
      <c r="AM826" s="61"/>
      <c r="AN826" s="61"/>
      <c r="AO826" s="61"/>
      <c r="AP826" s="61"/>
      <c r="AQ826" s="61"/>
      <c r="AR826" s="61"/>
      <c r="AS826" s="61"/>
      <c r="AT826" s="61"/>
      <c r="AU826" s="61"/>
      <c r="AV826" s="61"/>
      <c r="AW826" s="61"/>
      <c r="AX826" s="61"/>
      <c r="AY826" s="61"/>
      <c r="AZ826" s="61"/>
      <c r="BA826" s="61"/>
      <c r="BB826" s="61"/>
      <c r="BC826" s="61"/>
      <c r="BD826" s="61"/>
      <c r="BE826" s="61"/>
      <c r="BF826" s="61"/>
      <c r="BG826" s="61"/>
      <c r="BH826" s="61"/>
      <c r="BI826" s="61"/>
      <c r="BJ826" s="61"/>
      <c r="BK826" s="61"/>
      <c r="BL826" s="61"/>
      <c r="BM826" s="61"/>
    </row>
    <row r="827" spans="1:65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  <c r="AK827" s="61"/>
      <c r="AL827" s="61"/>
      <c r="AM827" s="61"/>
      <c r="AN827" s="61"/>
      <c r="AO827" s="61"/>
      <c r="AP827" s="61"/>
      <c r="AQ827" s="61"/>
      <c r="AR827" s="61"/>
      <c r="AS827" s="61"/>
      <c r="AT827" s="61"/>
      <c r="AU827" s="61"/>
      <c r="AV827" s="61"/>
      <c r="AW827" s="61"/>
      <c r="AX827" s="61"/>
      <c r="AY827" s="61"/>
      <c r="AZ827" s="61"/>
      <c r="BA827" s="61"/>
      <c r="BB827" s="61"/>
      <c r="BC827" s="61"/>
      <c r="BD827" s="61"/>
      <c r="BE827" s="61"/>
      <c r="BF827" s="61"/>
      <c r="BG827" s="61"/>
      <c r="BH827" s="61"/>
      <c r="BI827" s="61"/>
      <c r="BJ827" s="61"/>
      <c r="BK827" s="61"/>
      <c r="BL827" s="61"/>
      <c r="BM827" s="61"/>
    </row>
    <row r="828" spans="1:65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  <c r="AK828" s="61"/>
      <c r="AL828" s="61"/>
      <c r="AM828" s="61"/>
      <c r="AN828" s="61"/>
      <c r="AO828" s="61"/>
      <c r="AP828" s="61"/>
      <c r="AQ828" s="61"/>
      <c r="AR828" s="61"/>
      <c r="AS828" s="61"/>
      <c r="AT828" s="61"/>
      <c r="AU828" s="61"/>
      <c r="AV828" s="61"/>
      <c r="AW828" s="61"/>
      <c r="AX828" s="61"/>
      <c r="AY828" s="61"/>
      <c r="AZ828" s="61"/>
      <c r="BA828" s="61"/>
      <c r="BB828" s="61"/>
      <c r="BC828" s="61"/>
      <c r="BD828" s="61"/>
      <c r="BE828" s="61"/>
      <c r="BF828" s="61"/>
      <c r="BG828" s="61"/>
      <c r="BH828" s="61"/>
      <c r="BI828" s="61"/>
      <c r="BJ828" s="61"/>
      <c r="BK828" s="61"/>
      <c r="BL828" s="61"/>
      <c r="BM828" s="61"/>
    </row>
    <row r="829" spans="1:65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  <c r="AK829" s="61"/>
      <c r="AL829" s="61"/>
      <c r="AM829" s="61"/>
      <c r="AN829" s="61"/>
      <c r="AO829" s="61"/>
      <c r="AP829" s="61"/>
      <c r="AQ829" s="61"/>
      <c r="AR829" s="61"/>
      <c r="AS829" s="61"/>
      <c r="AT829" s="61"/>
      <c r="AU829" s="61"/>
      <c r="AV829" s="61"/>
      <c r="AW829" s="61"/>
      <c r="AX829" s="61"/>
      <c r="AY829" s="61"/>
      <c r="AZ829" s="61"/>
      <c r="BA829" s="61"/>
      <c r="BB829" s="61"/>
      <c r="BC829" s="61"/>
      <c r="BD829" s="61"/>
      <c r="BE829" s="61"/>
      <c r="BF829" s="61"/>
      <c r="BG829" s="61"/>
      <c r="BH829" s="61"/>
      <c r="BI829" s="61"/>
      <c r="BJ829" s="61"/>
      <c r="BK829" s="61"/>
      <c r="BL829" s="61"/>
      <c r="BM829" s="61"/>
    </row>
    <row r="830" spans="1:65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  <c r="AK830" s="61"/>
      <c r="AL830" s="61"/>
      <c r="AM830" s="61"/>
      <c r="AN830" s="61"/>
      <c r="AO830" s="61"/>
      <c r="AP830" s="61"/>
      <c r="AQ830" s="61"/>
      <c r="AR830" s="61"/>
      <c r="AS830" s="61"/>
      <c r="AT830" s="61"/>
      <c r="AU830" s="61"/>
      <c r="AV830" s="61"/>
      <c r="AW830" s="61"/>
      <c r="AX830" s="61"/>
      <c r="AY830" s="61"/>
      <c r="AZ830" s="61"/>
      <c r="BA830" s="61"/>
      <c r="BB830" s="61"/>
      <c r="BC830" s="61"/>
      <c r="BD830" s="61"/>
      <c r="BE830" s="61"/>
      <c r="BF830" s="61"/>
      <c r="BG830" s="61"/>
      <c r="BH830" s="61"/>
      <c r="BI830" s="61"/>
      <c r="BJ830" s="61"/>
      <c r="BK830" s="61"/>
      <c r="BL830" s="61"/>
      <c r="BM830" s="61"/>
    </row>
    <row r="831" spans="1:65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  <c r="AK831" s="61"/>
      <c r="AL831" s="61"/>
      <c r="AM831" s="61"/>
      <c r="AN831" s="61"/>
      <c r="AO831" s="61"/>
      <c r="AP831" s="61"/>
      <c r="AQ831" s="61"/>
      <c r="AR831" s="61"/>
      <c r="AS831" s="61"/>
      <c r="AT831" s="61"/>
      <c r="AU831" s="61"/>
      <c r="AV831" s="61"/>
      <c r="AW831" s="61"/>
      <c r="AX831" s="61"/>
      <c r="AY831" s="61"/>
      <c r="AZ831" s="61"/>
      <c r="BA831" s="61"/>
      <c r="BB831" s="61"/>
      <c r="BC831" s="61"/>
      <c r="BD831" s="61"/>
      <c r="BE831" s="61"/>
      <c r="BF831" s="61"/>
      <c r="BG831" s="61"/>
      <c r="BH831" s="61"/>
      <c r="BI831" s="61"/>
      <c r="BJ831" s="61"/>
      <c r="BK831" s="61"/>
      <c r="BL831" s="61"/>
      <c r="BM831" s="61"/>
    </row>
    <row r="832" spans="1:65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  <c r="AK832" s="61"/>
      <c r="AL832" s="61"/>
      <c r="AM832" s="61"/>
      <c r="AN832" s="61"/>
      <c r="AO832" s="61"/>
      <c r="AP832" s="61"/>
      <c r="AQ832" s="61"/>
      <c r="AR832" s="61"/>
      <c r="AS832" s="61"/>
      <c r="AT832" s="61"/>
      <c r="AU832" s="61"/>
      <c r="AV832" s="61"/>
      <c r="AW832" s="61"/>
      <c r="AX832" s="61"/>
      <c r="AY832" s="61"/>
      <c r="AZ832" s="61"/>
      <c r="BA832" s="61"/>
      <c r="BB832" s="61"/>
      <c r="BC832" s="61"/>
      <c r="BD832" s="61"/>
      <c r="BE832" s="61"/>
      <c r="BF832" s="61"/>
      <c r="BG832" s="61"/>
      <c r="BH832" s="61"/>
      <c r="BI832" s="61"/>
      <c r="BJ832" s="61"/>
      <c r="BK832" s="61"/>
      <c r="BL832" s="61"/>
      <c r="BM832" s="61"/>
    </row>
    <row r="833" spans="1:65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  <c r="AK833" s="61"/>
      <c r="AL833" s="61"/>
      <c r="AM833" s="61"/>
      <c r="AN833" s="61"/>
      <c r="AO833" s="61"/>
      <c r="AP833" s="61"/>
      <c r="AQ833" s="61"/>
      <c r="AR833" s="61"/>
      <c r="AS833" s="61"/>
      <c r="AT833" s="61"/>
      <c r="AU833" s="61"/>
      <c r="AV833" s="61"/>
      <c r="AW833" s="61"/>
      <c r="AX833" s="61"/>
      <c r="AY833" s="61"/>
      <c r="AZ833" s="61"/>
      <c r="BA833" s="61"/>
      <c r="BB833" s="61"/>
      <c r="BC833" s="61"/>
      <c r="BD833" s="61"/>
      <c r="BE833" s="61"/>
      <c r="BF833" s="61"/>
      <c r="BG833" s="61"/>
      <c r="BH833" s="61"/>
      <c r="BI833" s="61"/>
      <c r="BJ833" s="61"/>
      <c r="BK833" s="61"/>
      <c r="BL833" s="61"/>
      <c r="BM833" s="61"/>
    </row>
    <row r="834" spans="1:65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  <c r="AL834" s="61"/>
      <c r="AM834" s="61"/>
      <c r="AN834" s="61"/>
      <c r="AO834" s="61"/>
      <c r="AP834" s="61"/>
      <c r="AQ834" s="61"/>
      <c r="AR834" s="61"/>
      <c r="AS834" s="61"/>
      <c r="AT834" s="61"/>
      <c r="AU834" s="61"/>
      <c r="AV834" s="61"/>
      <c r="AW834" s="61"/>
      <c r="AX834" s="61"/>
      <c r="AY834" s="61"/>
      <c r="AZ834" s="61"/>
      <c r="BA834" s="61"/>
      <c r="BB834" s="61"/>
      <c r="BC834" s="61"/>
      <c r="BD834" s="61"/>
      <c r="BE834" s="61"/>
      <c r="BF834" s="61"/>
      <c r="BG834" s="61"/>
      <c r="BH834" s="61"/>
      <c r="BI834" s="61"/>
      <c r="BJ834" s="61"/>
      <c r="BK834" s="61"/>
      <c r="BL834" s="61"/>
      <c r="BM834" s="61"/>
    </row>
    <row r="835" spans="1:6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  <c r="AK835" s="61"/>
      <c r="AL835" s="61"/>
      <c r="AM835" s="61"/>
      <c r="AN835" s="61"/>
      <c r="AO835" s="61"/>
      <c r="AP835" s="61"/>
      <c r="AQ835" s="61"/>
      <c r="AR835" s="61"/>
      <c r="AS835" s="61"/>
      <c r="AT835" s="61"/>
      <c r="AU835" s="61"/>
      <c r="AV835" s="61"/>
      <c r="AW835" s="61"/>
      <c r="AX835" s="61"/>
      <c r="AY835" s="61"/>
      <c r="AZ835" s="61"/>
      <c r="BA835" s="61"/>
      <c r="BB835" s="61"/>
      <c r="BC835" s="61"/>
      <c r="BD835" s="61"/>
      <c r="BE835" s="61"/>
      <c r="BF835" s="61"/>
      <c r="BG835" s="61"/>
      <c r="BH835" s="61"/>
      <c r="BI835" s="61"/>
      <c r="BJ835" s="61"/>
      <c r="BK835" s="61"/>
      <c r="BL835" s="61"/>
      <c r="BM835" s="61"/>
    </row>
    <row r="836" spans="1:65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  <c r="AK836" s="61"/>
      <c r="AL836" s="61"/>
      <c r="AM836" s="61"/>
      <c r="AN836" s="61"/>
      <c r="AO836" s="61"/>
      <c r="AP836" s="61"/>
      <c r="AQ836" s="61"/>
      <c r="AR836" s="61"/>
      <c r="AS836" s="61"/>
      <c r="AT836" s="61"/>
      <c r="AU836" s="61"/>
      <c r="AV836" s="61"/>
      <c r="AW836" s="61"/>
      <c r="AX836" s="61"/>
      <c r="AY836" s="61"/>
      <c r="AZ836" s="61"/>
      <c r="BA836" s="61"/>
      <c r="BB836" s="61"/>
      <c r="BC836" s="61"/>
      <c r="BD836" s="61"/>
      <c r="BE836" s="61"/>
      <c r="BF836" s="61"/>
      <c r="BG836" s="61"/>
      <c r="BH836" s="61"/>
      <c r="BI836" s="61"/>
      <c r="BJ836" s="61"/>
      <c r="BK836" s="61"/>
      <c r="BL836" s="61"/>
      <c r="BM836" s="61"/>
    </row>
    <row r="837" spans="1:65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  <c r="AK837" s="61"/>
      <c r="AL837" s="61"/>
      <c r="AM837" s="61"/>
      <c r="AN837" s="61"/>
      <c r="AO837" s="61"/>
      <c r="AP837" s="61"/>
      <c r="AQ837" s="61"/>
      <c r="AR837" s="61"/>
      <c r="AS837" s="61"/>
      <c r="AT837" s="61"/>
      <c r="AU837" s="61"/>
      <c r="AV837" s="61"/>
      <c r="AW837" s="61"/>
      <c r="AX837" s="61"/>
      <c r="AY837" s="61"/>
      <c r="AZ837" s="61"/>
      <c r="BA837" s="61"/>
      <c r="BB837" s="61"/>
      <c r="BC837" s="61"/>
      <c r="BD837" s="61"/>
      <c r="BE837" s="61"/>
      <c r="BF837" s="61"/>
      <c r="BG837" s="61"/>
      <c r="BH837" s="61"/>
      <c r="BI837" s="61"/>
      <c r="BJ837" s="61"/>
      <c r="BK837" s="61"/>
      <c r="BL837" s="61"/>
      <c r="BM837" s="61"/>
    </row>
    <row r="838" spans="1:65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  <c r="AK838" s="61"/>
      <c r="AL838" s="61"/>
      <c r="AM838" s="61"/>
      <c r="AN838" s="61"/>
      <c r="AO838" s="61"/>
      <c r="AP838" s="61"/>
      <c r="AQ838" s="61"/>
      <c r="AR838" s="61"/>
      <c r="AS838" s="61"/>
      <c r="AT838" s="61"/>
      <c r="AU838" s="61"/>
      <c r="AV838" s="61"/>
      <c r="AW838" s="61"/>
      <c r="AX838" s="61"/>
      <c r="AY838" s="61"/>
      <c r="AZ838" s="61"/>
      <c r="BA838" s="61"/>
      <c r="BB838" s="61"/>
      <c r="BC838" s="61"/>
      <c r="BD838" s="61"/>
      <c r="BE838" s="61"/>
      <c r="BF838" s="61"/>
      <c r="BG838" s="61"/>
      <c r="BH838" s="61"/>
      <c r="BI838" s="61"/>
      <c r="BJ838" s="61"/>
      <c r="BK838" s="61"/>
      <c r="BL838" s="61"/>
      <c r="BM838" s="61"/>
    </row>
    <row r="839" spans="1:65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  <c r="AK839" s="61"/>
      <c r="AL839" s="61"/>
      <c r="AM839" s="61"/>
      <c r="AN839" s="61"/>
      <c r="AO839" s="61"/>
      <c r="AP839" s="61"/>
      <c r="AQ839" s="61"/>
      <c r="AR839" s="61"/>
      <c r="AS839" s="61"/>
      <c r="AT839" s="61"/>
      <c r="AU839" s="61"/>
      <c r="AV839" s="61"/>
      <c r="AW839" s="61"/>
      <c r="AX839" s="61"/>
      <c r="AY839" s="61"/>
      <c r="AZ839" s="61"/>
      <c r="BA839" s="61"/>
      <c r="BB839" s="61"/>
      <c r="BC839" s="61"/>
      <c r="BD839" s="61"/>
      <c r="BE839" s="61"/>
      <c r="BF839" s="61"/>
      <c r="BG839" s="61"/>
      <c r="BH839" s="61"/>
      <c r="BI839" s="61"/>
      <c r="BJ839" s="61"/>
      <c r="BK839" s="61"/>
      <c r="BL839" s="61"/>
      <c r="BM839" s="61"/>
    </row>
    <row r="840" spans="1:65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  <c r="AK840" s="61"/>
      <c r="AL840" s="61"/>
      <c r="AM840" s="61"/>
      <c r="AN840" s="61"/>
      <c r="AO840" s="61"/>
      <c r="AP840" s="61"/>
      <c r="AQ840" s="61"/>
      <c r="AR840" s="61"/>
      <c r="AS840" s="61"/>
      <c r="AT840" s="61"/>
      <c r="AU840" s="61"/>
      <c r="AV840" s="61"/>
      <c r="AW840" s="61"/>
      <c r="AX840" s="61"/>
      <c r="AY840" s="61"/>
      <c r="AZ840" s="61"/>
      <c r="BA840" s="61"/>
      <c r="BB840" s="61"/>
      <c r="BC840" s="61"/>
      <c r="BD840" s="61"/>
      <c r="BE840" s="61"/>
      <c r="BF840" s="61"/>
      <c r="BG840" s="61"/>
      <c r="BH840" s="61"/>
      <c r="BI840" s="61"/>
      <c r="BJ840" s="61"/>
      <c r="BK840" s="61"/>
      <c r="BL840" s="61"/>
      <c r="BM840" s="61"/>
    </row>
    <row r="841" spans="1:65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  <c r="AK841" s="61"/>
      <c r="AL841" s="61"/>
      <c r="AM841" s="61"/>
      <c r="AN841" s="61"/>
      <c r="AO841" s="61"/>
      <c r="AP841" s="61"/>
      <c r="AQ841" s="61"/>
      <c r="AR841" s="61"/>
      <c r="AS841" s="61"/>
      <c r="AT841" s="61"/>
      <c r="AU841" s="61"/>
      <c r="AV841" s="61"/>
      <c r="AW841" s="61"/>
      <c r="AX841" s="61"/>
      <c r="AY841" s="61"/>
      <c r="AZ841" s="61"/>
      <c r="BA841" s="61"/>
      <c r="BB841" s="61"/>
      <c r="BC841" s="61"/>
      <c r="BD841" s="61"/>
      <c r="BE841" s="61"/>
      <c r="BF841" s="61"/>
      <c r="BG841" s="61"/>
      <c r="BH841" s="61"/>
      <c r="BI841" s="61"/>
      <c r="BJ841" s="61"/>
      <c r="BK841" s="61"/>
      <c r="BL841" s="61"/>
      <c r="BM841" s="61"/>
    </row>
    <row r="842" spans="1:65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  <c r="AL842" s="61"/>
      <c r="AM842" s="61"/>
      <c r="AN842" s="61"/>
      <c r="AO842" s="61"/>
      <c r="AP842" s="61"/>
      <c r="AQ842" s="61"/>
      <c r="AR842" s="61"/>
      <c r="AS842" s="61"/>
      <c r="AT842" s="61"/>
      <c r="AU842" s="61"/>
      <c r="AV842" s="61"/>
      <c r="AW842" s="61"/>
      <c r="AX842" s="61"/>
      <c r="AY842" s="61"/>
      <c r="AZ842" s="61"/>
      <c r="BA842" s="61"/>
      <c r="BB842" s="61"/>
      <c r="BC842" s="61"/>
      <c r="BD842" s="61"/>
      <c r="BE842" s="61"/>
      <c r="BF842" s="61"/>
      <c r="BG842" s="61"/>
      <c r="BH842" s="61"/>
      <c r="BI842" s="61"/>
      <c r="BJ842" s="61"/>
      <c r="BK842" s="61"/>
      <c r="BL842" s="61"/>
      <c r="BM842" s="61"/>
    </row>
    <row r="843" spans="1:65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  <c r="AL843" s="61"/>
      <c r="AM843" s="61"/>
      <c r="AN843" s="61"/>
      <c r="AO843" s="61"/>
      <c r="AP843" s="61"/>
      <c r="AQ843" s="61"/>
      <c r="AR843" s="61"/>
      <c r="AS843" s="61"/>
      <c r="AT843" s="61"/>
      <c r="AU843" s="61"/>
      <c r="AV843" s="61"/>
      <c r="AW843" s="61"/>
      <c r="AX843" s="61"/>
      <c r="AY843" s="61"/>
      <c r="AZ843" s="61"/>
      <c r="BA843" s="61"/>
      <c r="BB843" s="61"/>
      <c r="BC843" s="61"/>
      <c r="BD843" s="61"/>
      <c r="BE843" s="61"/>
      <c r="BF843" s="61"/>
      <c r="BG843" s="61"/>
      <c r="BH843" s="61"/>
      <c r="BI843" s="61"/>
      <c r="BJ843" s="61"/>
      <c r="BK843" s="61"/>
      <c r="BL843" s="61"/>
      <c r="BM843" s="61"/>
    </row>
    <row r="844" spans="1:65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  <c r="AK844" s="61"/>
      <c r="AL844" s="61"/>
      <c r="AM844" s="61"/>
      <c r="AN844" s="61"/>
      <c r="AO844" s="61"/>
      <c r="AP844" s="61"/>
      <c r="AQ844" s="61"/>
      <c r="AR844" s="61"/>
      <c r="AS844" s="61"/>
      <c r="AT844" s="61"/>
      <c r="AU844" s="61"/>
      <c r="AV844" s="61"/>
      <c r="AW844" s="61"/>
      <c r="AX844" s="61"/>
      <c r="AY844" s="61"/>
      <c r="AZ844" s="61"/>
      <c r="BA844" s="61"/>
      <c r="BB844" s="61"/>
      <c r="BC844" s="61"/>
      <c r="BD844" s="61"/>
      <c r="BE844" s="61"/>
      <c r="BF844" s="61"/>
      <c r="BG844" s="61"/>
      <c r="BH844" s="61"/>
      <c r="BI844" s="61"/>
      <c r="BJ844" s="61"/>
      <c r="BK844" s="61"/>
      <c r="BL844" s="61"/>
      <c r="BM844" s="61"/>
    </row>
    <row r="845" spans="1:6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  <c r="AK845" s="61"/>
      <c r="AL845" s="61"/>
      <c r="AM845" s="61"/>
      <c r="AN845" s="61"/>
      <c r="AO845" s="61"/>
      <c r="AP845" s="61"/>
      <c r="AQ845" s="61"/>
      <c r="AR845" s="61"/>
      <c r="AS845" s="61"/>
      <c r="AT845" s="61"/>
      <c r="AU845" s="61"/>
      <c r="AV845" s="61"/>
      <c r="AW845" s="61"/>
      <c r="AX845" s="61"/>
      <c r="AY845" s="61"/>
      <c r="AZ845" s="61"/>
      <c r="BA845" s="61"/>
      <c r="BB845" s="61"/>
      <c r="BC845" s="61"/>
      <c r="BD845" s="61"/>
      <c r="BE845" s="61"/>
      <c r="BF845" s="61"/>
      <c r="BG845" s="61"/>
      <c r="BH845" s="61"/>
      <c r="BI845" s="61"/>
      <c r="BJ845" s="61"/>
      <c r="BK845" s="61"/>
      <c r="BL845" s="61"/>
      <c r="BM845" s="61"/>
    </row>
    <row r="846" spans="1:65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  <c r="AK846" s="61"/>
      <c r="AL846" s="61"/>
      <c r="AM846" s="61"/>
      <c r="AN846" s="61"/>
      <c r="AO846" s="61"/>
      <c r="AP846" s="61"/>
      <c r="AQ846" s="61"/>
      <c r="AR846" s="61"/>
      <c r="AS846" s="61"/>
      <c r="AT846" s="61"/>
      <c r="AU846" s="61"/>
      <c r="AV846" s="61"/>
      <c r="AW846" s="61"/>
      <c r="AX846" s="61"/>
      <c r="AY846" s="61"/>
      <c r="AZ846" s="61"/>
      <c r="BA846" s="61"/>
      <c r="BB846" s="61"/>
      <c r="BC846" s="61"/>
      <c r="BD846" s="61"/>
      <c r="BE846" s="61"/>
      <c r="BF846" s="61"/>
      <c r="BG846" s="61"/>
      <c r="BH846" s="61"/>
      <c r="BI846" s="61"/>
      <c r="BJ846" s="61"/>
      <c r="BK846" s="61"/>
      <c r="BL846" s="61"/>
      <c r="BM846" s="61"/>
    </row>
    <row r="847" spans="1:65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  <c r="AK847" s="61"/>
      <c r="AL847" s="61"/>
      <c r="AM847" s="61"/>
      <c r="AN847" s="61"/>
      <c r="AO847" s="61"/>
      <c r="AP847" s="61"/>
      <c r="AQ847" s="61"/>
      <c r="AR847" s="61"/>
      <c r="AS847" s="61"/>
      <c r="AT847" s="61"/>
      <c r="AU847" s="61"/>
      <c r="AV847" s="61"/>
      <c r="AW847" s="61"/>
      <c r="AX847" s="61"/>
      <c r="AY847" s="61"/>
      <c r="AZ847" s="61"/>
      <c r="BA847" s="61"/>
      <c r="BB847" s="61"/>
      <c r="BC847" s="61"/>
      <c r="BD847" s="61"/>
      <c r="BE847" s="61"/>
      <c r="BF847" s="61"/>
      <c r="BG847" s="61"/>
      <c r="BH847" s="61"/>
      <c r="BI847" s="61"/>
      <c r="BJ847" s="61"/>
      <c r="BK847" s="61"/>
      <c r="BL847" s="61"/>
      <c r="BM847" s="61"/>
    </row>
    <row r="848" spans="1:65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  <c r="AK848" s="61"/>
      <c r="AL848" s="61"/>
      <c r="AM848" s="61"/>
      <c r="AN848" s="61"/>
      <c r="AO848" s="61"/>
      <c r="AP848" s="61"/>
      <c r="AQ848" s="61"/>
      <c r="AR848" s="61"/>
      <c r="AS848" s="61"/>
      <c r="AT848" s="61"/>
      <c r="AU848" s="61"/>
      <c r="AV848" s="61"/>
      <c r="AW848" s="61"/>
      <c r="AX848" s="61"/>
      <c r="AY848" s="61"/>
      <c r="AZ848" s="61"/>
      <c r="BA848" s="61"/>
      <c r="BB848" s="61"/>
      <c r="BC848" s="61"/>
      <c r="BD848" s="61"/>
      <c r="BE848" s="61"/>
      <c r="BF848" s="61"/>
      <c r="BG848" s="61"/>
      <c r="BH848" s="61"/>
      <c r="BI848" s="61"/>
      <c r="BJ848" s="61"/>
      <c r="BK848" s="61"/>
      <c r="BL848" s="61"/>
      <c r="BM848" s="61"/>
    </row>
    <row r="849" spans="1:65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  <c r="AL849" s="61"/>
      <c r="AM849" s="61"/>
      <c r="AN849" s="61"/>
      <c r="AO849" s="61"/>
      <c r="AP849" s="61"/>
      <c r="AQ849" s="61"/>
      <c r="AR849" s="61"/>
      <c r="AS849" s="61"/>
      <c r="AT849" s="61"/>
      <c r="AU849" s="61"/>
      <c r="AV849" s="61"/>
      <c r="AW849" s="61"/>
      <c r="AX849" s="61"/>
      <c r="AY849" s="61"/>
      <c r="AZ849" s="61"/>
      <c r="BA849" s="61"/>
      <c r="BB849" s="61"/>
      <c r="BC849" s="61"/>
      <c r="BD849" s="61"/>
      <c r="BE849" s="61"/>
      <c r="BF849" s="61"/>
      <c r="BG849" s="61"/>
      <c r="BH849" s="61"/>
      <c r="BI849" s="61"/>
      <c r="BJ849" s="61"/>
      <c r="BK849" s="61"/>
      <c r="BL849" s="61"/>
      <c r="BM849" s="61"/>
    </row>
    <row r="850" spans="1:65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  <c r="AK850" s="61"/>
      <c r="AL850" s="61"/>
      <c r="AM850" s="61"/>
      <c r="AN850" s="61"/>
      <c r="AO850" s="61"/>
      <c r="AP850" s="61"/>
      <c r="AQ850" s="61"/>
      <c r="AR850" s="61"/>
      <c r="AS850" s="61"/>
      <c r="AT850" s="61"/>
      <c r="AU850" s="61"/>
      <c r="AV850" s="61"/>
      <c r="AW850" s="61"/>
      <c r="AX850" s="61"/>
      <c r="AY850" s="61"/>
      <c r="AZ850" s="61"/>
      <c r="BA850" s="61"/>
      <c r="BB850" s="61"/>
      <c r="BC850" s="61"/>
      <c r="BD850" s="61"/>
      <c r="BE850" s="61"/>
      <c r="BF850" s="61"/>
      <c r="BG850" s="61"/>
      <c r="BH850" s="61"/>
      <c r="BI850" s="61"/>
      <c r="BJ850" s="61"/>
      <c r="BK850" s="61"/>
      <c r="BL850" s="61"/>
      <c r="BM850" s="61"/>
    </row>
    <row r="851" spans="1:65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  <c r="AK851" s="61"/>
      <c r="AL851" s="61"/>
      <c r="AM851" s="61"/>
      <c r="AN851" s="61"/>
      <c r="AO851" s="61"/>
      <c r="AP851" s="61"/>
      <c r="AQ851" s="61"/>
      <c r="AR851" s="61"/>
      <c r="AS851" s="61"/>
      <c r="AT851" s="61"/>
      <c r="AU851" s="61"/>
      <c r="AV851" s="61"/>
      <c r="AW851" s="61"/>
      <c r="AX851" s="61"/>
      <c r="AY851" s="61"/>
      <c r="AZ851" s="61"/>
      <c r="BA851" s="61"/>
      <c r="BB851" s="61"/>
      <c r="BC851" s="61"/>
      <c r="BD851" s="61"/>
      <c r="BE851" s="61"/>
      <c r="BF851" s="61"/>
      <c r="BG851" s="61"/>
      <c r="BH851" s="61"/>
      <c r="BI851" s="61"/>
      <c r="BJ851" s="61"/>
      <c r="BK851" s="61"/>
      <c r="BL851" s="61"/>
      <c r="BM851" s="61"/>
    </row>
    <row r="852" spans="1:65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  <c r="AK852" s="61"/>
      <c r="AL852" s="61"/>
      <c r="AM852" s="61"/>
      <c r="AN852" s="61"/>
      <c r="AO852" s="61"/>
      <c r="AP852" s="61"/>
      <c r="AQ852" s="61"/>
      <c r="AR852" s="61"/>
      <c r="AS852" s="61"/>
      <c r="AT852" s="61"/>
      <c r="AU852" s="61"/>
      <c r="AV852" s="61"/>
      <c r="AW852" s="61"/>
      <c r="AX852" s="61"/>
      <c r="AY852" s="61"/>
      <c r="AZ852" s="61"/>
      <c r="BA852" s="61"/>
      <c r="BB852" s="61"/>
      <c r="BC852" s="61"/>
      <c r="BD852" s="61"/>
      <c r="BE852" s="61"/>
      <c r="BF852" s="61"/>
      <c r="BG852" s="61"/>
      <c r="BH852" s="61"/>
      <c r="BI852" s="61"/>
      <c r="BJ852" s="61"/>
      <c r="BK852" s="61"/>
      <c r="BL852" s="61"/>
      <c r="BM852" s="61"/>
    </row>
    <row r="853" spans="1:65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  <c r="AK853" s="61"/>
      <c r="AL853" s="61"/>
      <c r="AM853" s="61"/>
      <c r="AN853" s="61"/>
      <c r="AO853" s="61"/>
      <c r="AP853" s="61"/>
      <c r="AQ853" s="61"/>
      <c r="AR853" s="61"/>
      <c r="AS853" s="61"/>
      <c r="AT853" s="61"/>
      <c r="AU853" s="61"/>
      <c r="AV853" s="61"/>
      <c r="AW853" s="61"/>
      <c r="AX853" s="61"/>
      <c r="AY853" s="61"/>
      <c r="AZ853" s="61"/>
      <c r="BA853" s="61"/>
      <c r="BB853" s="61"/>
      <c r="BC853" s="61"/>
      <c r="BD853" s="61"/>
      <c r="BE853" s="61"/>
      <c r="BF853" s="61"/>
      <c r="BG853" s="61"/>
      <c r="BH853" s="61"/>
      <c r="BI853" s="61"/>
      <c r="BJ853" s="61"/>
      <c r="BK853" s="61"/>
      <c r="BL853" s="61"/>
      <c r="BM853" s="61"/>
    </row>
    <row r="854" spans="1:65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  <c r="AK854" s="61"/>
      <c r="AL854" s="61"/>
      <c r="AM854" s="61"/>
      <c r="AN854" s="61"/>
      <c r="AO854" s="61"/>
      <c r="AP854" s="61"/>
      <c r="AQ854" s="61"/>
      <c r="AR854" s="61"/>
      <c r="AS854" s="61"/>
      <c r="AT854" s="61"/>
      <c r="AU854" s="61"/>
      <c r="AV854" s="61"/>
      <c r="AW854" s="61"/>
      <c r="AX854" s="61"/>
      <c r="AY854" s="61"/>
      <c r="AZ854" s="61"/>
      <c r="BA854" s="61"/>
      <c r="BB854" s="61"/>
      <c r="BC854" s="61"/>
      <c r="BD854" s="61"/>
      <c r="BE854" s="61"/>
      <c r="BF854" s="61"/>
      <c r="BG854" s="61"/>
      <c r="BH854" s="61"/>
      <c r="BI854" s="61"/>
      <c r="BJ854" s="61"/>
      <c r="BK854" s="61"/>
      <c r="BL854" s="61"/>
      <c r="BM854" s="61"/>
    </row>
    <row r="855" spans="1:6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  <c r="AK855" s="61"/>
      <c r="AL855" s="61"/>
      <c r="AM855" s="61"/>
      <c r="AN855" s="61"/>
      <c r="AO855" s="61"/>
      <c r="AP855" s="61"/>
      <c r="AQ855" s="61"/>
      <c r="AR855" s="61"/>
      <c r="AS855" s="61"/>
      <c r="AT855" s="61"/>
      <c r="AU855" s="61"/>
      <c r="AV855" s="61"/>
      <c r="AW855" s="61"/>
      <c r="AX855" s="61"/>
      <c r="AY855" s="61"/>
      <c r="AZ855" s="61"/>
      <c r="BA855" s="61"/>
      <c r="BB855" s="61"/>
      <c r="BC855" s="61"/>
      <c r="BD855" s="61"/>
      <c r="BE855" s="61"/>
      <c r="BF855" s="61"/>
      <c r="BG855" s="61"/>
      <c r="BH855" s="61"/>
      <c r="BI855" s="61"/>
      <c r="BJ855" s="61"/>
      <c r="BK855" s="61"/>
      <c r="BL855" s="61"/>
      <c r="BM855" s="61"/>
    </row>
    <row r="856" spans="1:65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  <c r="AL856" s="61"/>
      <c r="AM856" s="61"/>
      <c r="AN856" s="61"/>
      <c r="AO856" s="61"/>
      <c r="AP856" s="61"/>
      <c r="AQ856" s="61"/>
      <c r="AR856" s="61"/>
      <c r="AS856" s="61"/>
      <c r="AT856" s="61"/>
      <c r="AU856" s="61"/>
      <c r="AV856" s="61"/>
      <c r="AW856" s="61"/>
      <c r="AX856" s="61"/>
      <c r="AY856" s="61"/>
      <c r="AZ856" s="61"/>
      <c r="BA856" s="61"/>
      <c r="BB856" s="61"/>
      <c r="BC856" s="61"/>
      <c r="BD856" s="61"/>
      <c r="BE856" s="61"/>
      <c r="BF856" s="61"/>
      <c r="BG856" s="61"/>
      <c r="BH856" s="61"/>
      <c r="BI856" s="61"/>
      <c r="BJ856" s="61"/>
      <c r="BK856" s="61"/>
      <c r="BL856" s="61"/>
      <c r="BM856" s="61"/>
    </row>
    <row r="857" spans="1:65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  <c r="AK857" s="61"/>
      <c r="AL857" s="61"/>
      <c r="AM857" s="61"/>
      <c r="AN857" s="61"/>
      <c r="AO857" s="61"/>
      <c r="AP857" s="61"/>
      <c r="AQ857" s="61"/>
      <c r="AR857" s="61"/>
      <c r="AS857" s="61"/>
      <c r="AT857" s="61"/>
      <c r="AU857" s="61"/>
      <c r="AV857" s="61"/>
      <c r="AW857" s="61"/>
      <c r="AX857" s="61"/>
      <c r="AY857" s="61"/>
      <c r="AZ857" s="61"/>
      <c r="BA857" s="61"/>
      <c r="BB857" s="61"/>
      <c r="BC857" s="61"/>
      <c r="BD857" s="61"/>
      <c r="BE857" s="61"/>
      <c r="BF857" s="61"/>
      <c r="BG857" s="61"/>
      <c r="BH857" s="61"/>
      <c r="BI857" s="61"/>
      <c r="BJ857" s="61"/>
      <c r="BK857" s="61"/>
      <c r="BL857" s="61"/>
      <c r="BM857" s="61"/>
    </row>
    <row r="858" spans="1:65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  <c r="AK858" s="61"/>
      <c r="AL858" s="61"/>
      <c r="AM858" s="61"/>
      <c r="AN858" s="61"/>
      <c r="AO858" s="61"/>
      <c r="AP858" s="61"/>
      <c r="AQ858" s="61"/>
      <c r="AR858" s="61"/>
      <c r="AS858" s="61"/>
      <c r="AT858" s="61"/>
      <c r="AU858" s="61"/>
      <c r="AV858" s="61"/>
      <c r="AW858" s="61"/>
      <c r="AX858" s="61"/>
      <c r="AY858" s="61"/>
      <c r="AZ858" s="61"/>
      <c r="BA858" s="61"/>
      <c r="BB858" s="61"/>
      <c r="BC858" s="61"/>
      <c r="BD858" s="61"/>
      <c r="BE858" s="61"/>
      <c r="BF858" s="61"/>
      <c r="BG858" s="61"/>
      <c r="BH858" s="61"/>
      <c r="BI858" s="61"/>
      <c r="BJ858" s="61"/>
      <c r="BK858" s="61"/>
      <c r="BL858" s="61"/>
      <c r="BM858" s="61"/>
    </row>
    <row r="859" spans="1:65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  <c r="AK859" s="61"/>
      <c r="AL859" s="61"/>
      <c r="AM859" s="61"/>
      <c r="AN859" s="61"/>
      <c r="AO859" s="61"/>
      <c r="AP859" s="61"/>
      <c r="AQ859" s="61"/>
      <c r="AR859" s="61"/>
      <c r="AS859" s="61"/>
      <c r="AT859" s="61"/>
      <c r="AU859" s="61"/>
      <c r="AV859" s="61"/>
      <c r="AW859" s="61"/>
      <c r="AX859" s="61"/>
      <c r="AY859" s="61"/>
      <c r="AZ859" s="61"/>
      <c r="BA859" s="61"/>
      <c r="BB859" s="61"/>
      <c r="BC859" s="61"/>
      <c r="BD859" s="61"/>
      <c r="BE859" s="61"/>
      <c r="BF859" s="61"/>
      <c r="BG859" s="61"/>
      <c r="BH859" s="61"/>
      <c r="BI859" s="61"/>
      <c r="BJ859" s="61"/>
      <c r="BK859" s="61"/>
      <c r="BL859" s="61"/>
      <c r="BM859" s="61"/>
    </row>
    <row r="860" spans="1:65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  <c r="AK860" s="61"/>
      <c r="AL860" s="61"/>
      <c r="AM860" s="61"/>
      <c r="AN860" s="61"/>
      <c r="AO860" s="61"/>
      <c r="AP860" s="61"/>
      <c r="AQ860" s="61"/>
      <c r="AR860" s="61"/>
      <c r="AS860" s="61"/>
      <c r="AT860" s="61"/>
      <c r="AU860" s="61"/>
      <c r="AV860" s="61"/>
      <c r="AW860" s="61"/>
      <c r="AX860" s="61"/>
      <c r="AY860" s="61"/>
      <c r="AZ860" s="61"/>
      <c r="BA860" s="61"/>
      <c r="BB860" s="61"/>
      <c r="BC860" s="61"/>
      <c r="BD860" s="61"/>
      <c r="BE860" s="61"/>
      <c r="BF860" s="61"/>
      <c r="BG860" s="61"/>
      <c r="BH860" s="61"/>
      <c r="BI860" s="61"/>
      <c r="BJ860" s="61"/>
      <c r="BK860" s="61"/>
      <c r="BL860" s="61"/>
      <c r="BM860" s="61"/>
    </row>
    <row r="861" spans="1:65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  <c r="AK861" s="61"/>
      <c r="AL861" s="61"/>
      <c r="AM861" s="61"/>
      <c r="AN861" s="61"/>
      <c r="AO861" s="61"/>
      <c r="AP861" s="61"/>
      <c r="AQ861" s="61"/>
      <c r="AR861" s="61"/>
      <c r="AS861" s="61"/>
      <c r="AT861" s="61"/>
      <c r="AU861" s="61"/>
      <c r="AV861" s="61"/>
      <c r="AW861" s="61"/>
      <c r="AX861" s="61"/>
      <c r="AY861" s="61"/>
      <c r="AZ861" s="61"/>
      <c r="BA861" s="61"/>
      <c r="BB861" s="61"/>
      <c r="BC861" s="61"/>
      <c r="BD861" s="61"/>
      <c r="BE861" s="61"/>
      <c r="BF861" s="61"/>
      <c r="BG861" s="61"/>
      <c r="BH861" s="61"/>
      <c r="BI861" s="61"/>
      <c r="BJ861" s="61"/>
      <c r="BK861" s="61"/>
      <c r="BL861" s="61"/>
      <c r="BM861" s="61"/>
    </row>
    <row r="862" spans="1:65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  <c r="AK862" s="61"/>
      <c r="AL862" s="61"/>
      <c r="AM862" s="61"/>
      <c r="AN862" s="61"/>
      <c r="AO862" s="61"/>
      <c r="AP862" s="61"/>
      <c r="AQ862" s="61"/>
      <c r="AR862" s="61"/>
      <c r="AS862" s="61"/>
      <c r="AT862" s="61"/>
      <c r="AU862" s="61"/>
      <c r="AV862" s="61"/>
      <c r="AW862" s="61"/>
      <c r="AX862" s="61"/>
      <c r="AY862" s="61"/>
      <c r="AZ862" s="61"/>
      <c r="BA862" s="61"/>
      <c r="BB862" s="61"/>
      <c r="BC862" s="61"/>
      <c r="BD862" s="61"/>
      <c r="BE862" s="61"/>
      <c r="BF862" s="61"/>
      <c r="BG862" s="61"/>
      <c r="BH862" s="61"/>
      <c r="BI862" s="61"/>
      <c r="BJ862" s="61"/>
      <c r="BK862" s="61"/>
      <c r="BL862" s="61"/>
      <c r="BM862" s="61"/>
    </row>
    <row r="863" spans="1:65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  <c r="AK863" s="61"/>
      <c r="AL863" s="61"/>
      <c r="AM863" s="61"/>
      <c r="AN863" s="61"/>
      <c r="AO863" s="61"/>
      <c r="AP863" s="61"/>
      <c r="AQ863" s="61"/>
      <c r="AR863" s="61"/>
      <c r="AS863" s="61"/>
      <c r="AT863" s="61"/>
      <c r="AU863" s="61"/>
      <c r="AV863" s="61"/>
      <c r="AW863" s="61"/>
      <c r="AX863" s="61"/>
      <c r="AY863" s="61"/>
      <c r="AZ863" s="61"/>
      <c r="BA863" s="61"/>
      <c r="BB863" s="61"/>
      <c r="BC863" s="61"/>
      <c r="BD863" s="61"/>
      <c r="BE863" s="61"/>
      <c r="BF863" s="61"/>
      <c r="BG863" s="61"/>
      <c r="BH863" s="61"/>
      <c r="BI863" s="61"/>
      <c r="BJ863" s="61"/>
      <c r="BK863" s="61"/>
      <c r="BL863" s="61"/>
      <c r="BM863" s="61"/>
    </row>
    <row r="864" spans="1:65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  <c r="AK864" s="61"/>
      <c r="AL864" s="61"/>
      <c r="AM864" s="61"/>
      <c r="AN864" s="61"/>
      <c r="AO864" s="61"/>
      <c r="AP864" s="61"/>
      <c r="AQ864" s="61"/>
      <c r="AR864" s="61"/>
      <c r="AS864" s="61"/>
      <c r="AT864" s="61"/>
      <c r="AU864" s="61"/>
      <c r="AV864" s="61"/>
      <c r="AW864" s="61"/>
      <c r="AX864" s="61"/>
      <c r="AY864" s="61"/>
      <c r="AZ864" s="61"/>
      <c r="BA864" s="61"/>
      <c r="BB864" s="61"/>
      <c r="BC864" s="61"/>
      <c r="BD864" s="61"/>
      <c r="BE864" s="61"/>
      <c r="BF864" s="61"/>
      <c r="BG864" s="61"/>
      <c r="BH864" s="61"/>
      <c r="BI864" s="61"/>
      <c r="BJ864" s="61"/>
      <c r="BK864" s="61"/>
      <c r="BL864" s="61"/>
      <c r="BM864" s="61"/>
    </row>
    <row r="865" spans="1: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  <c r="AK865" s="61"/>
      <c r="AL865" s="61"/>
      <c r="AM865" s="61"/>
      <c r="AN865" s="61"/>
      <c r="AO865" s="61"/>
      <c r="AP865" s="61"/>
      <c r="AQ865" s="61"/>
      <c r="AR865" s="61"/>
      <c r="AS865" s="61"/>
      <c r="AT865" s="61"/>
      <c r="AU865" s="61"/>
      <c r="AV865" s="61"/>
      <c r="AW865" s="61"/>
      <c r="AX865" s="61"/>
      <c r="AY865" s="61"/>
      <c r="AZ865" s="61"/>
      <c r="BA865" s="61"/>
      <c r="BB865" s="61"/>
      <c r="BC865" s="61"/>
      <c r="BD865" s="61"/>
      <c r="BE865" s="61"/>
      <c r="BF865" s="61"/>
      <c r="BG865" s="61"/>
      <c r="BH865" s="61"/>
      <c r="BI865" s="61"/>
      <c r="BJ865" s="61"/>
      <c r="BK865" s="61"/>
      <c r="BL865" s="61"/>
      <c r="BM865" s="61"/>
    </row>
    <row r="866" spans="1:65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  <c r="AK866" s="61"/>
      <c r="AL866" s="61"/>
      <c r="AM866" s="61"/>
      <c r="AN866" s="61"/>
      <c r="AO866" s="61"/>
      <c r="AP866" s="61"/>
      <c r="AQ866" s="61"/>
      <c r="AR866" s="61"/>
      <c r="AS866" s="61"/>
      <c r="AT866" s="61"/>
      <c r="AU866" s="61"/>
      <c r="AV866" s="61"/>
      <c r="AW866" s="61"/>
      <c r="AX866" s="61"/>
      <c r="AY866" s="61"/>
      <c r="AZ866" s="61"/>
      <c r="BA866" s="61"/>
      <c r="BB866" s="61"/>
      <c r="BC866" s="61"/>
      <c r="BD866" s="61"/>
      <c r="BE866" s="61"/>
      <c r="BF866" s="61"/>
      <c r="BG866" s="61"/>
      <c r="BH866" s="61"/>
      <c r="BI866" s="61"/>
      <c r="BJ866" s="61"/>
      <c r="BK866" s="61"/>
      <c r="BL866" s="61"/>
      <c r="BM866" s="61"/>
    </row>
    <row r="867" spans="1:65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  <c r="AK867" s="61"/>
      <c r="AL867" s="61"/>
      <c r="AM867" s="61"/>
      <c r="AN867" s="61"/>
      <c r="AO867" s="61"/>
      <c r="AP867" s="61"/>
      <c r="AQ867" s="61"/>
      <c r="AR867" s="61"/>
      <c r="AS867" s="61"/>
      <c r="AT867" s="61"/>
      <c r="AU867" s="61"/>
      <c r="AV867" s="61"/>
      <c r="AW867" s="61"/>
      <c r="AX867" s="61"/>
      <c r="AY867" s="61"/>
      <c r="AZ867" s="61"/>
      <c r="BA867" s="61"/>
      <c r="BB867" s="61"/>
      <c r="BC867" s="61"/>
      <c r="BD867" s="61"/>
      <c r="BE867" s="61"/>
      <c r="BF867" s="61"/>
      <c r="BG867" s="61"/>
      <c r="BH867" s="61"/>
      <c r="BI867" s="61"/>
      <c r="BJ867" s="61"/>
      <c r="BK867" s="61"/>
      <c r="BL867" s="61"/>
      <c r="BM867" s="61"/>
    </row>
    <row r="868" spans="1:65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  <c r="AK868" s="61"/>
      <c r="AL868" s="61"/>
      <c r="AM868" s="61"/>
      <c r="AN868" s="61"/>
      <c r="AO868" s="61"/>
      <c r="AP868" s="61"/>
      <c r="AQ868" s="61"/>
      <c r="AR868" s="61"/>
      <c r="AS868" s="61"/>
      <c r="AT868" s="61"/>
      <c r="AU868" s="61"/>
      <c r="AV868" s="61"/>
      <c r="AW868" s="61"/>
      <c r="AX868" s="61"/>
      <c r="AY868" s="61"/>
      <c r="AZ868" s="61"/>
      <c r="BA868" s="61"/>
      <c r="BB868" s="61"/>
      <c r="BC868" s="61"/>
      <c r="BD868" s="61"/>
      <c r="BE868" s="61"/>
      <c r="BF868" s="61"/>
      <c r="BG868" s="61"/>
      <c r="BH868" s="61"/>
      <c r="BI868" s="61"/>
      <c r="BJ868" s="61"/>
      <c r="BK868" s="61"/>
      <c r="BL868" s="61"/>
      <c r="BM868" s="61"/>
    </row>
    <row r="869" spans="1:65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  <c r="AK869" s="61"/>
      <c r="AL869" s="61"/>
      <c r="AM869" s="61"/>
      <c r="AN869" s="61"/>
      <c r="AO869" s="61"/>
      <c r="AP869" s="61"/>
      <c r="AQ869" s="61"/>
      <c r="AR869" s="61"/>
      <c r="AS869" s="61"/>
      <c r="AT869" s="61"/>
      <c r="AU869" s="61"/>
      <c r="AV869" s="61"/>
      <c r="AW869" s="61"/>
      <c r="AX869" s="61"/>
      <c r="AY869" s="61"/>
      <c r="AZ869" s="61"/>
      <c r="BA869" s="61"/>
      <c r="BB869" s="61"/>
      <c r="BC869" s="61"/>
      <c r="BD869" s="61"/>
      <c r="BE869" s="61"/>
      <c r="BF869" s="61"/>
      <c r="BG869" s="61"/>
      <c r="BH869" s="61"/>
      <c r="BI869" s="61"/>
      <c r="BJ869" s="61"/>
      <c r="BK869" s="61"/>
      <c r="BL869" s="61"/>
      <c r="BM869" s="61"/>
    </row>
    <row r="870" spans="1:65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  <c r="AK870" s="61"/>
      <c r="AL870" s="61"/>
      <c r="AM870" s="61"/>
      <c r="AN870" s="61"/>
      <c r="AO870" s="61"/>
      <c r="AP870" s="61"/>
      <c r="AQ870" s="61"/>
      <c r="AR870" s="61"/>
      <c r="AS870" s="61"/>
      <c r="AT870" s="61"/>
      <c r="AU870" s="61"/>
      <c r="AV870" s="61"/>
      <c r="AW870" s="61"/>
      <c r="AX870" s="61"/>
      <c r="AY870" s="61"/>
      <c r="AZ870" s="61"/>
      <c r="BA870" s="61"/>
      <c r="BB870" s="61"/>
      <c r="BC870" s="61"/>
      <c r="BD870" s="61"/>
      <c r="BE870" s="61"/>
      <c r="BF870" s="61"/>
      <c r="BG870" s="61"/>
      <c r="BH870" s="61"/>
      <c r="BI870" s="61"/>
      <c r="BJ870" s="61"/>
      <c r="BK870" s="61"/>
      <c r="BL870" s="61"/>
      <c r="BM870" s="61"/>
    </row>
    <row r="871" spans="1:65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  <c r="AK871" s="61"/>
      <c r="AL871" s="61"/>
      <c r="AM871" s="61"/>
      <c r="AN871" s="61"/>
      <c r="AO871" s="61"/>
      <c r="AP871" s="61"/>
      <c r="AQ871" s="61"/>
      <c r="AR871" s="61"/>
      <c r="AS871" s="61"/>
      <c r="AT871" s="61"/>
      <c r="AU871" s="61"/>
      <c r="AV871" s="61"/>
      <c r="AW871" s="61"/>
      <c r="AX871" s="61"/>
      <c r="AY871" s="61"/>
      <c r="AZ871" s="61"/>
      <c r="BA871" s="61"/>
      <c r="BB871" s="61"/>
      <c r="BC871" s="61"/>
      <c r="BD871" s="61"/>
      <c r="BE871" s="61"/>
      <c r="BF871" s="61"/>
      <c r="BG871" s="61"/>
      <c r="BH871" s="61"/>
      <c r="BI871" s="61"/>
      <c r="BJ871" s="61"/>
      <c r="BK871" s="61"/>
      <c r="BL871" s="61"/>
      <c r="BM871" s="61"/>
    </row>
    <row r="872" spans="1:65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  <c r="AK872" s="61"/>
      <c r="AL872" s="61"/>
      <c r="AM872" s="61"/>
      <c r="AN872" s="61"/>
      <c r="AO872" s="61"/>
      <c r="AP872" s="61"/>
      <c r="AQ872" s="61"/>
      <c r="AR872" s="61"/>
      <c r="AS872" s="61"/>
      <c r="AT872" s="61"/>
      <c r="AU872" s="61"/>
      <c r="AV872" s="61"/>
      <c r="AW872" s="61"/>
      <c r="AX872" s="61"/>
      <c r="AY872" s="61"/>
      <c r="AZ872" s="61"/>
      <c r="BA872" s="61"/>
      <c r="BB872" s="61"/>
      <c r="BC872" s="61"/>
      <c r="BD872" s="61"/>
      <c r="BE872" s="61"/>
      <c r="BF872" s="61"/>
      <c r="BG872" s="61"/>
      <c r="BH872" s="61"/>
      <c r="BI872" s="61"/>
      <c r="BJ872" s="61"/>
      <c r="BK872" s="61"/>
      <c r="BL872" s="61"/>
      <c r="BM872" s="61"/>
    </row>
    <row r="873" spans="1:65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  <c r="AK873" s="61"/>
      <c r="AL873" s="61"/>
      <c r="AM873" s="61"/>
      <c r="AN873" s="61"/>
      <c r="AO873" s="61"/>
      <c r="AP873" s="61"/>
      <c r="AQ873" s="61"/>
      <c r="AR873" s="61"/>
      <c r="AS873" s="61"/>
      <c r="AT873" s="61"/>
      <c r="AU873" s="61"/>
      <c r="AV873" s="61"/>
      <c r="AW873" s="61"/>
      <c r="AX873" s="61"/>
      <c r="AY873" s="61"/>
      <c r="AZ873" s="61"/>
      <c r="BA873" s="61"/>
      <c r="BB873" s="61"/>
      <c r="BC873" s="61"/>
      <c r="BD873" s="61"/>
      <c r="BE873" s="61"/>
      <c r="BF873" s="61"/>
      <c r="BG873" s="61"/>
      <c r="BH873" s="61"/>
      <c r="BI873" s="61"/>
      <c r="BJ873" s="61"/>
      <c r="BK873" s="61"/>
      <c r="BL873" s="61"/>
      <c r="BM873" s="61"/>
    </row>
    <row r="874" spans="1:65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  <c r="AK874" s="61"/>
      <c r="AL874" s="61"/>
      <c r="AM874" s="61"/>
      <c r="AN874" s="61"/>
      <c r="AO874" s="61"/>
      <c r="AP874" s="61"/>
      <c r="AQ874" s="61"/>
      <c r="AR874" s="61"/>
      <c r="AS874" s="61"/>
      <c r="AT874" s="61"/>
      <c r="AU874" s="61"/>
      <c r="AV874" s="61"/>
      <c r="AW874" s="61"/>
      <c r="AX874" s="61"/>
      <c r="AY874" s="61"/>
      <c r="AZ874" s="61"/>
      <c r="BA874" s="61"/>
      <c r="BB874" s="61"/>
      <c r="BC874" s="61"/>
      <c r="BD874" s="61"/>
      <c r="BE874" s="61"/>
      <c r="BF874" s="61"/>
      <c r="BG874" s="61"/>
      <c r="BH874" s="61"/>
      <c r="BI874" s="61"/>
      <c r="BJ874" s="61"/>
      <c r="BK874" s="61"/>
      <c r="BL874" s="61"/>
      <c r="BM874" s="61"/>
    </row>
    <row r="875" spans="1:6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  <c r="AK875" s="61"/>
      <c r="AL875" s="61"/>
      <c r="AM875" s="61"/>
      <c r="AN875" s="61"/>
      <c r="AO875" s="61"/>
      <c r="AP875" s="61"/>
      <c r="AQ875" s="61"/>
      <c r="AR875" s="61"/>
      <c r="AS875" s="61"/>
      <c r="AT875" s="61"/>
      <c r="AU875" s="61"/>
      <c r="AV875" s="61"/>
      <c r="AW875" s="61"/>
      <c r="AX875" s="61"/>
      <c r="AY875" s="61"/>
      <c r="AZ875" s="61"/>
      <c r="BA875" s="61"/>
      <c r="BB875" s="61"/>
      <c r="BC875" s="61"/>
      <c r="BD875" s="61"/>
      <c r="BE875" s="61"/>
      <c r="BF875" s="61"/>
      <c r="BG875" s="61"/>
      <c r="BH875" s="61"/>
      <c r="BI875" s="61"/>
      <c r="BJ875" s="61"/>
      <c r="BK875" s="61"/>
      <c r="BL875" s="61"/>
      <c r="BM875" s="61"/>
    </row>
    <row r="876" spans="1:65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  <c r="AK876" s="61"/>
      <c r="AL876" s="61"/>
      <c r="AM876" s="61"/>
      <c r="AN876" s="61"/>
      <c r="AO876" s="61"/>
      <c r="AP876" s="61"/>
      <c r="AQ876" s="61"/>
      <c r="AR876" s="61"/>
      <c r="AS876" s="61"/>
      <c r="AT876" s="61"/>
      <c r="AU876" s="61"/>
      <c r="AV876" s="61"/>
      <c r="AW876" s="61"/>
      <c r="AX876" s="61"/>
      <c r="AY876" s="61"/>
      <c r="AZ876" s="61"/>
      <c r="BA876" s="61"/>
      <c r="BB876" s="61"/>
      <c r="BC876" s="61"/>
      <c r="BD876" s="61"/>
      <c r="BE876" s="61"/>
      <c r="BF876" s="61"/>
      <c r="BG876" s="61"/>
      <c r="BH876" s="61"/>
      <c r="BI876" s="61"/>
      <c r="BJ876" s="61"/>
      <c r="BK876" s="61"/>
      <c r="BL876" s="61"/>
      <c r="BM876" s="61"/>
    </row>
    <row r="877" spans="1:65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  <c r="AK877" s="61"/>
      <c r="AL877" s="61"/>
      <c r="AM877" s="61"/>
      <c r="AN877" s="61"/>
      <c r="AO877" s="61"/>
      <c r="AP877" s="61"/>
      <c r="AQ877" s="61"/>
      <c r="AR877" s="61"/>
      <c r="AS877" s="61"/>
      <c r="AT877" s="61"/>
      <c r="AU877" s="61"/>
      <c r="AV877" s="61"/>
      <c r="AW877" s="61"/>
      <c r="AX877" s="61"/>
      <c r="AY877" s="61"/>
      <c r="AZ877" s="61"/>
      <c r="BA877" s="61"/>
      <c r="BB877" s="61"/>
      <c r="BC877" s="61"/>
      <c r="BD877" s="61"/>
      <c r="BE877" s="61"/>
      <c r="BF877" s="61"/>
      <c r="BG877" s="61"/>
      <c r="BH877" s="61"/>
      <c r="BI877" s="61"/>
      <c r="BJ877" s="61"/>
      <c r="BK877" s="61"/>
      <c r="BL877" s="61"/>
      <c r="BM877" s="61"/>
    </row>
    <row r="878" spans="1:65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  <c r="AK878" s="61"/>
      <c r="AL878" s="61"/>
      <c r="AM878" s="61"/>
      <c r="AN878" s="61"/>
      <c r="AO878" s="61"/>
      <c r="AP878" s="61"/>
      <c r="AQ878" s="61"/>
      <c r="AR878" s="61"/>
      <c r="AS878" s="61"/>
      <c r="AT878" s="61"/>
      <c r="AU878" s="61"/>
      <c r="AV878" s="61"/>
      <c r="AW878" s="61"/>
      <c r="AX878" s="61"/>
      <c r="AY878" s="61"/>
      <c r="AZ878" s="61"/>
      <c r="BA878" s="61"/>
      <c r="BB878" s="61"/>
      <c r="BC878" s="61"/>
      <c r="BD878" s="61"/>
      <c r="BE878" s="61"/>
      <c r="BF878" s="61"/>
      <c r="BG878" s="61"/>
      <c r="BH878" s="61"/>
      <c r="BI878" s="61"/>
      <c r="BJ878" s="61"/>
      <c r="BK878" s="61"/>
      <c r="BL878" s="61"/>
      <c r="BM878" s="61"/>
    </row>
    <row r="879" spans="1:65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  <c r="AK879" s="61"/>
      <c r="AL879" s="61"/>
      <c r="AM879" s="61"/>
      <c r="AN879" s="61"/>
      <c r="AO879" s="61"/>
      <c r="AP879" s="61"/>
      <c r="AQ879" s="61"/>
      <c r="AR879" s="61"/>
      <c r="AS879" s="61"/>
      <c r="AT879" s="61"/>
      <c r="AU879" s="61"/>
      <c r="AV879" s="61"/>
      <c r="AW879" s="61"/>
      <c r="AX879" s="61"/>
      <c r="AY879" s="61"/>
      <c r="AZ879" s="61"/>
      <c r="BA879" s="61"/>
      <c r="BB879" s="61"/>
      <c r="BC879" s="61"/>
      <c r="BD879" s="61"/>
      <c r="BE879" s="61"/>
      <c r="BF879" s="61"/>
      <c r="BG879" s="61"/>
      <c r="BH879" s="61"/>
      <c r="BI879" s="61"/>
      <c r="BJ879" s="61"/>
      <c r="BK879" s="61"/>
      <c r="BL879" s="61"/>
      <c r="BM879" s="61"/>
    </row>
    <row r="880" spans="1:65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  <c r="AK880" s="61"/>
      <c r="AL880" s="61"/>
      <c r="AM880" s="61"/>
      <c r="AN880" s="61"/>
      <c r="AO880" s="61"/>
      <c r="AP880" s="61"/>
      <c r="AQ880" s="61"/>
      <c r="AR880" s="61"/>
      <c r="AS880" s="61"/>
      <c r="AT880" s="61"/>
      <c r="AU880" s="61"/>
      <c r="AV880" s="61"/>
      <c r="AW880" s="61"/>
      <c r="AX880" s="61"/>
      <c r="AY880" s="61"/>
      <c r="AZ880" s="61"/>
      <c r="BA880" s="61"/>
      <c r="BB880" s="61"/>
      <c r="BC880" s="61"/>
      <c r="BD880" s="61"/>
      <c r="BE880" s="61"/>
      <c r="BF880" s="61"/>
      <c r="BG880" s="61"/>
      <c r="BH880" s="61"/>
      <c r="BI880" s="61"/>
      <c r="BJ880" s="61"/>
      <c r="BK880" s="61"/>
      <c r="BL880" s="61"/>
      <c r="BM880" s="61"/>
    </row>
    <row r="881" spans="1:65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  <c r="AK881" s="61"/>
      <c r="AL881" s="61"/>
      <c r="AM881" s="61"/>
      <c r="AN881" s="61"/>
      <c r="AO881" s="61"/>
      <c r="AP881" s="61"/>
      <c r="AQ881" s="61"/>
      <c r="AR881" s="61"/>
      <c r="AS881" s="61"/>
      <c r="AT881" s="61"/>
      <c r="AU881" s="61"/>
      <c r="AV881" s="61"/>
      <c r="AW881" s="61"/>
      <c r="AX881" s="61"/>
      <c r="AY881" s="61"/>
      <c r="AZ881" s="61"/>
      <c r="BA881" s="61"/>
      <c r="BB881" s="61"/>
      <c r="BC881" s="61"/>
      <c r="BD881" s="61"/>
      <c r="BE881" s="61"/>
      <c r="BF881" s="61"/>
      <c r="BG881" s="61"/>
      <c r="BH881" s="61"/>
      <c r="BI881" s="61"/>
      <c r="BJ881" s="61"/>
      <c r="BK881" s="61"/>
      <c r="BL881" s="61"/>
      <c r="BM881" s="61"/>
    </row>
    <row r="882" spans="1:65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  <c r="AK882" s="61"/>
      <c r="AL882" s="61"/>
      <c r="AM882" s="61"/>
      <c r="AN882" s="61"/>
      <c r="AO882" s="61"/>
      <c r="AP882" s="61"/>
      <c r="AQ882" s="61"/>
      <c r="AR882" s="61"/>
      <c r="AS882" s="61"/>
      <c r="AT882" s="61"/>
      <c r="AU882" s="61"/>
      <c r="AV882" s="61"/>
      <c r="AW882" s="61"/>
      <c r="AX882" s="61"/>
      <c r="AY882" s="61"/>
      <c r="AZ882" s="61"/>
      <c r="BA882" s="61"/>
      <c r="BB882" s="61"/>
      <c r="BC882" s="61"/>
      <c r="BD882" s="61"/>
      <c r="BE882" s="61"/>
      <c r="BF882" s="61"/>
      <c r="BG882" s="61"/>
      <c r="BH882" s="61"/>
      <c r="BI882" s="61"/>
      <c r="BJ882" s="61"/>
      <c r="BK882" s="61"/>
      <c r="BL882" s="61"/>
      <c r="BM882" s="61"/>
    </row>
    <row r="883" spans="1:65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  <c r="AK883" s="61"/>
      <c r="AL883" s="61"/>
      <c r="AM883" s="61"/>
      <c r="AN883" s="61"/>
      <c r="AO883" s="61"/>
      <c r="AP883" s="61"/>
      <c r="AQ883" s="61"/>
      <c r="AR883" s="61"/>
      <c r="AS883" s="61"/>
      <c r="AT883" s="61"/>
      <c r="AU883" s="61"/>
      <c r="AV883" s="61"/>
      <c r="AW883" s="61"/>
      <c r="AX883" s="61"/>
      <c r="AY883" s="61"/>
      <c r="AZ883" s="61"/>
      <c r="BA883" s="61"/>
      <c r="BB883" s="61"/>
      <c r="BC883" s="61"/>
      <c r="BD883" s="61"/>
      <c r="BE883" s="61"/>
      <c r="BF883" s="61"/>
      <c r="BG883" s="61"/>
      <c r="BH883" s="61"/>
      <c r="BI883" s="61"/>
      <c r="BJ883" s="61"/>
      <c r="BK883" s="61"/>
      <c r="BL883" s="61"/>
      <c r="BM883" s="61"/>
    </row>
    <row r="884" spans="1:65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  <c r="AK884" s="61"/>
      <c r="AL884" s="61"/>
      <c r="AM884" s="61"/>
      <c r="AN884" s="61"/>
      <c r="AO884" s="61"/>
      <c r="AP884" s="61"/>
      <c r="AQ884" s="61"/>
      <c r="AR884" s="61"/>
      <c r="AS884" s="61"/>
      <c r="AT884" s="61"/>
      <c r="AU884" s="61"/>
      <c r="AV884" s="61"/>
      <c r="AW884" s="61"/>
      <c r="AX884" s="61"/>
      <c r="AY884" s="61"/>
      <c r="AZ884" s="61"/>
      <c r="BA884" s="61"/>
      <c r="BB884" s="61"/>
      <c r="BC884" s="61"/>
      <c r="BD884" s="61"/>
      <c r="BE884" s="61"/>
      <c r="BF884" s="61"/>
      <c r="BG884" s="61"/>
      <c r="BH884" s="61"/>
      <c r="BI884" s="61"/>
      <c r="BJ884" s="61"/>
      <c r="BK884" s="61"/>
      <c r="BL884" s="61"/>
      <c r="BM884" s="61"/>
    </row>
    <row r="885" spans="1:6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  <c r="AK885" s="61"/>
      <c r="AL885" s="61"/>
      <c r="AM885" s="61"/>
      <c r="AN885" s="61"/>
      <c r="AO885" s="61"/>
      <c r="AP885" s="61"/>
      <c r="AQ885" s="61"/>
      <c r="AR885" s="61"/>
      <c r="AS885" s="61"/>
      <c r="AT885" s="61"/>
      <c r="AU885" s="61"/>
      <c r="AV885" s="61"/>
      <c r="AW885" s="61"/>
      <c r="AX885" s="61"/>
      <c r="AY885" s="61"/>
      <c r="AZ885" s="61"/>
      <c r="BA885" s="61"/>
      <c r="BB885" s="61"/>
      <c r="BC885" s="61"/>
      <c r="BD885" s="61"/>
      <c r="BE885" s="61"/>
      <c r="BF885" s="61"/>
      <c r="BG885" s="61"/>
      <c r="BH885" s="61"/>
      <c r="BI885" s="61"/>
      <c r="BJ885" s="61"/>
      <c r="BK885" s="61"/>
      <c r="BL885" s="61"/>
      <c r="BM885" s="61"/>
    </row>
    <row r="886" spans="1:65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  <c r="AK886" s="61"/>
      <c r="AL886" s="61"/>
      <c r="AM886" s="61"/>
      <c r="AN886" s="61"/>
      <c r="AO886" s="61"/>
      <c r="AP886" s="61"/>
      <c r="AQ886" s="61"/>
      <c r="AR886" s="61"/>
      <c r="AS886" s="61"/>
      <c r="AT886" s="61"/>
      <c r="AU886" s="61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  <c r="BK886" s="61"/>
      <c r="BL886" s="61"/>
      <c r="BM886" s="61"/>
    </row>
    <row r="887" spans="1:65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  <c r="AK887" s="61"/>
      <c r="AL887" s="61"/>
      <c r="AM887" s="61"/>
      <c r="AN887" s="61"/>
      <c r="AO887" s="61"/>
      <c r="AP887" s="61"/>
      <c r="AQ887" s="61"/>
      <c r="AR887" s="61"/>
      <c r="AS887" s="61"/>
      <c r="AT887" s="61"/>
      <c r="AU887" s="61"/>
      <c r="AV887" s="61"/>
      <c r="AW887" s="61"/>
      <c r="AX887" s="61"/>
      <c r="AY887" s="61"/>
      <c r="AZ887" s="61"/>
      <c r="BA887" s="61"/>
      <c r="BB887" s="61"/>
      <c r="BC887" s="61"/>
      <c r="BD887" s="61"/>
      <c r="BE887" s="61"/>
      <c r="BF887" s="61"/>
      <c r="BG887" s="61"/>
      <c r="BH887" s="61"/>
      <c r="BI887" s="61"/>
      <c r="BJ887" s="61"/>
      <c r="BK887" s="61"/>
      <c r="BL887" s="61"/>
      <c r="BM887" s="61"/>
    </row>
    <row r="888" spans="1:65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  <c r="AK888" s="61"/>
      <c r="AL888" s="61"/>
      <c r="AM888" s="61"/>
      <c r="AN888" s="61"/>
      <c r="AO888" s="61"/>
      <c r="AP888" s="61"/>
      <c r="AQ888" s="61"/>
      <c r="AR888" s="61"/>
      <c r="AS888" s="61"/>
      <c r="AT888" s="61"/>
      <c r="AU888" s="61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  <c r="BK888" s="61"/>
      <c r="BL888" s="61"/>
      <c r="BM888" s="61"/>
    </row>
    <row r="889" spans="1:65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  <c r="AK889" s="61"/>
      <c r="AL889" s="61"/>
      <c r="AM889" s="61"/>
      <c r="AN889" s="61"/>
      <c r="AO889" s="61"/>
      <c r="AP889" s="61"/>
      <c r="AQ889" s="61"/>
      <c r="AR889" s="61"/>
      <c r="AS889" s="61"/>
      <c r="AT889" s="61"/>
      <c r="AU889" s="61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  <c r="BK889" s="61"/>
      <c r="BL889" s="61"/>
      <c r="BM889" s="61"/>
    </row>
    <row r="890" spans="1:65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  <c r="AK890" s="61"/>
      <c r="AL890" s="61"/>
      <c r="AM890" s="61"/>
      <c r="AN890" s="61"/>
      <c r="AO890" s="61"/>
      <c r="AP890" s="61"/>
      <c r="AQ890" s="61"/>
      <c r="AR890" s="61"/>
      <c r="AS890" s="61"/>
      <c r="AT890" s="61"/>
      <c r="AU890" s="61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  <c r="BK890" s="61"/>
      <c r="BL890" s="61"/>
      <c r="BM890" s="61"/>
    </row>
    <row r="891" spans="1:65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  <c r="AK891" s="61"/>
      <c r="AL891" s="61"/>
      <c r="AM891" s="61"/>
      <c r="AN891" s="61"/>
      <c r="AO891" s="61"/>
      <c r="AP891" s="61"/>
      <c r="AQ891" s="61"/>
      <c r="AR891" s="61"/>
      <c r="AS891" s="61"/>
      <c r="AT891" s="61"/>
      <c r="AU891" s="61"/>
      <c r="AV891" s="61"/>
      <c r="AW891" s="61"/>
      <c r="AX891" s="61"/>
      <c r="AY891" s="61"/>
      <c r="AZ891" s="61"/>
      <c r="BA891" s="61"/>
      <c r="BB891" s="61"/>
      <c r="BC891" s="61"/>
      <c r="BD891" s="61"/>
      <c r="BE891" s="61"/>
      <c r="BF891" s="61"/>
      <c r="BG891" s="61"/>
      <c r="BH891" s="61"/>
      <c r="BI891" s="61"/>
      <c r="BJ891" s="61"/>
      <c r="BK891" s="61"/>
      <c r="BL891" s="61"/>
      <c r="BM891" s="61"/>
    </row>
    <row r="892" spans="1:65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  <c r="AK892" s="61"/>
      <c r="AL892" s="61"/>
      <c r="AM892" s="61"/>
      <c r="AN892" s="61"/>
      <c r="AO892" s="61"/>
      <c r="AP892" s="61"/>
      <c r="AQ892" s="61"/>
      <c r="AR892" s="61"/>
      <c r="AS892" s="61"/>
      <c r="AT892" s="61"/>
      <c r="AU892" s="61"/>
      <c r="AV892" s="61"/>
      <c r="AW892" s="61"/>
      <c r="AX892" s="61"/>
      <c r="AY892" s="61"/>
      <c r="AZ892" s="61"/>
      <c r="BA892" s="61"/>
      <c r="BB892" s="61"/>
      <c r="BC892" s="61"/>
      <c r="BD892" s="61"/>
      <c r="BE892" s="61"/>
      <c r="BF892" s="61"/>
      <c r="BG892" s="61"/>
      <c r="BH892" s="61"/>
      <c r="BI892" s="61"/>
      <c r="BJ892" s="61"/>
      <c r="BK892" s="61"/>
      <c r="BL892" s="61"/>
      <c r="BM892" s="61"/>
    </row>
    <row r="893" spans="1:65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  <c r="AK893" s="61"/>
      <c r="AL893" s="61"/>
      <c r="AM893" s="61"/>
      <c r="AN893" s="61"/>
      <c r="AO893" s="61"/>
      <c r="AP893" s="61"/>
      <c r="AQ893" s="61"/>
      <c r="AR893" s="61"/>
      <c r="AS893" s="61"/>
      <c r="AT893" s="61"/>
      <c r="AU893" s="61"/>
      <c r="AV893" s="61"/>
      <c r="AW893" s="61"/>
      <c r="AX893" s="61"/>
      <c r="AY893" s="61"/>
      <c r="AZ893" s="61"/>
      <c r="BA893" s="61"/>
      <c r="BB893" s="61"/>
      <c r="BC893" s="61"/>
      <c r="BD893" s="61"/>
      <c r="BE893" s="61"/>
      <c r="BF893" s="61"/>
      <c r="BG893" s="61"/>
      <c r="BH893" s="61"/>
      <c r="BI893" s="61"/>
      <c r="BJ893" s="61"/>
      <c r="BK893" s="61"/>
      <c r="BL893" s="61"/>
      <c r="BM893" s="61"/>
    </row>
    <row r="894" spans="1:65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  <c r="AK894" s="61"/>
      <c r="AL894" s="61"/>
      <c r="AM894" s="61"/>
      <c r="AN894" s="61"/>
      <c r="AO894" s="61"/>
      <c r="AP894" s="61"/>
      <c r="AQ894" s="61"/>
      <c r="AR894" s="61"/>
      <c r="AS894" s="61"/>
      <c r="AT894" s="61"/>
      <c r="AU894" s="61"/>
      <c r="AV894" s="61"/>
      <c r="AW894" s="61"/>
      <c r="AX894" s="61"/>
      <c r="AY894" s="61"/>
      <c r="AZ894" s="61"/>
      <c r="BA894" s="61"/>
      <c r="BB894" s="61"/>
      <c r="BC894" s="61"/>
      <c r="BD894" s="61"/>
      <c r="BE894" s="61"/>
      <c r="BF894" s="61"/>
      <c r="BG894" s="61"/>
      <c r="BH894" s="61"/>
      <c r="BI894" s="61"/>
      <c r="BJ894" s="61"/>
      <c r="BK894" s="61"/>
      <c r="BL894" s="61"/>
      <c r="BM894" s="61"/>
    </row>
    <row r="895" spans="1:6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  <c r="AK895" s="61"/>
      <c r="AL895" s="61"/>
      <c r="AM895" s="61"/>
      <c r="AN895" s="61"/>
      <c r="AO895" s="61"/>
      <c r="AP895" s="61"/>
      <c r="AQ895" s="61"/>
      <c r="AR895" s="61"/>
      <c r="AS895" s="61"/>
      <c r="AT895" s="61"/>
      <c r="AU895" s="61"/>
      <c r="AV895" s="61"/>
      <c r="AW895" s="61"/>
      <c r="AX895" s="61"/>
      <c r="AY895" s="61"/>
      <c r="AZ895" s="61"/>
      <c r="BA895" s="61"/>
      <c r="BB895" s="61"/>
      <c r="BC895" s="61"/>
      <c r="BD895" s="61"/>
      <c r="BE895" s="61"/>
      <c r="BF895" s="61"/>
      <c r="BG895" s="61"/>
      <c r="BH895" s="61"/>
      <c r="BI895" s="61"/>
      <c r="BJ895" s="61"/>
      <c r="BK895" s="61"/>
      <c r="BL895" s="61"/>
      <c r="BM895" s="61"/>
    </row>
    <row r="896" spans="1:65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  <c r="AK896" s="61"/>
      <c r="AL896" s="61"/>
      <c r="AM896" s="61"/>
      <c r="AN896" s="61"/>
      <c r="AO896" s="61"/>
      <c r="AP896" s="61"/>
      <c r="AQ896" s="61"/>
      <c r="AR896" s="61"/>
      <c r="AS896" s="61"/>
      <c r="AT896" s="61"/>
      <c r="AU896" s="61"/>
      <c r="AV896" s="61"/>
      <c r="AW896" s="61"/>
      <c r="AX896" s="61"/>
      <c r="AY896" s="61"/>
      <c r="AZ896" s="61"/>
      <c r="BA896" s="61"/>
      <c r="BB896" s="61"/>
      <c r="BC896" s="61"/>
      <c r="BD896" s="61"/>
      <c r="BE896" s="61"/>
      <c r="BF896" s="61"/>
      <c r="BG896" s="61"/>
      <c r="BH896" s="61"/>
      <c r="BI896" s="61"/>
      <c r="BJ896" s="61"/>
      <c r="BK896" s="61"/>
      <c r="BL896" s="61"/>
      <c r="BM896" s="61"/>
    </row>
    <row r="897" spans="1:65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  <c r="AK897" s="61"/>
      <c r="AL897" s="61"/>
      <c r="AM897" s="61"/>
      <c r="AN897" s="61"/>
      <c r="AO897" s="61"/>
      <c r="AP897" s="61"/>
      <c r="AQ897" s="61"/>
      <c r="AR897" s="61"/>
      <c r="AS897" s="61"/>
      <c r="AT897" s="61"/>
      <c r="AU897" s="61"/>
      <c r="AV897" s="61"/>
      <c r="AW897" s="61"/>
      <c r="AX897" s="61"/>
      <c r="AY897" s="61"/>
      <c r="AZ897" s="61"/>
      <c r="BA897" s="61"/>
      <c r="BB897" s="61"/>
      <c r="BC897" s="61"/>
      <c r="BD897" s="61"/>
      <c r="BE897" s="61"/>
      <c r="BF897" s="61"/>
      <c r="BG897" s="61"/>
      <c r="BH897" s="61"/>
      <c r="BI897" s="61"/>
      <c r="BJ897" s="61"/>
      <c r="BK897" s="61"/>
      <c r="BL897" s="61"/>
      <c r="BM897" s="61"/>
    </row>
    <row r="898" spans="1:65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  <c r="AK898" s="61"/>
      <c r="AL898" s="61"/>
      <c r="AM898" s="61"/>
      <c r="AN898" s="61"/>
      <c r="AO898" s="61"/>
      <c r="AP898" s="61"/>
      <c r="AQ898" s="61"/>
      <c r="AR898" s="61"/>
      <c r="AS898" s="61"/>
      <c r="AT898" s="61"/>
      <c r="AU898" s="61"/>
      <c r="AV898" s="61"/>
      <c r="AW898" s="61"/>
      <c r="AX898" s="61"/>
      <c r="AY898" s="61"/>
      <c r="AZ898" s="61"/>
      <c r="BA898" s="61"/>
      <c r="BB898" s="61"/>
      <c r="BC898" s="61"/>
      <c r="BD898" s="61"/>
      <c r="BE898" s="61"/>
      <c r="BF898" s="61"/>
      <c r="BG898" s="61"/>
      <c r="BH898" s="61"/>
      <c r="BI898" s="61"/>
      <c r="BJ898" s="61"/>
      <c r="BK898" s="61"/>
      <c r="BL898" s="61"/>
      <c r="BM898" s="61"/>
    </row>
    <row r="899" spans="1:65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  <c r="AK899" s="61"/>
      <c r="AL899" s="61"/>
      <c r="AM899" s="61"/>
      <c r="AN899" s="61"/>
      <c r="AO899" s="61"/>
      <c r="AP899" s="61"/>
      <c r="AQ899" s="61"/>
      <c r="AR899" s="61"/>
      <c r="AS899" s="61"/>
      <c r="AT899" s="61"/>
      <c r="AU899" s="61"/>
      <c r="AV899" s="61"/>
      <c r="AW899" s="61"/>
      <c r="AX899" s="61"/>
      <c r="AY899" s="61"/>
      <c r="AZ899" s="61"/>
      <c r="BA899" s="61"/>
      <c r="BB899" s="61"/>
      <c r="BC899" s="61"/>
      <c r="BD899" s="61"/>
      <c r="BE899" s="61"/>
      <c r="BF899" s="61"/>
      <c r="BG899" s="61"/>
      <c r="BH899" s="61"/>
      <c r="BI899" s="61"/>
      <c r="BJ899" s="61"/>
      <c r="BK899" s="61"/>
      <c r="BL899" s="61"/>
      <c r="BM899" s="61"/>
    </row>
    <row r="900" spans="1:65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  <c r="AK900" s="61"/>
      <c r="AL900" s="61"/>
      <c r="AM900" s="61"/>
      <c r="AN900" s="61"/>
      <c r="AO900" s="61"/>
      <c r="AP900" s="61"/>
      <c r="AQ900" s="61"/>
      <c r="AR900" s="61"/>
      <c r="AS900" s="61"/>
      <c r="AT900" s="61"/>
      <c r="AU900" s="61"/>
      <c r="AV900" s="61"/>
      <c r="AW900" s="61"/>
      <c r="AX900" s="61"/>
      <c r="AY900" s="61"/>
      <c r="AZ900" s="61"/>
      <c r="BA900" s="61"/>
      <c r="BB900" s="61"/>
      <c r="BC900" s="61"/>
      <c r="BD900" s="61"/>
      <c r="BE900" s="61"/>
      <c r="BF900" s="61"/>
      <c r="BG900" s="61"/>
      <c r="BH900" s="61"/>
      <c r="BI900" s="61"/>
      <c r="BJ900" s="61"/>
      <c r="BK900" s="61"/>
      <c r="BL900" s="61"/>
      <c r="BM900" s="61"/>
    </row>
    <row r="901" spans="1:65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  <c r="AK901" s="61"/>
      <c r="AL901" s="61"/>
      <c r="AM901" s="61"/>
      <c r="AN901" s="61"/>
      <c r="AO901" s="61"/>
      <c r="AP901" s="61"/>
      <c r="AQ901" s="61"/>
      <c r="AR901" s="61"/>
      <c r="AS901" s="61"/>
      <c r="AT901" s="61"/>
      <c r="AU901" s="61"/>
      <c r="AV901" s="61"/>
      <c r="AW901" s="61"/>
      <c r="AX901" s="61"/>
      <c r="AY901" s="61"/>
      <c r="AZ901" s="61"/>
      <c r="BA901" s="61"/>
      <c r="BB901" s="61"/>
      <c r="BC901" s="61"/>
      <c r="BD901" s="61"/>
      <c r="BE901" s="61"/>
      <c r="BF901" s="61"/>
      <c r="BG901" s="61"/>
      <c r="BH901" s="61"/>
      <c r="BI901" s="61"/>
      <c r="BJ901" s="61"/>
      <c r="BK901" s="61"/>
      <c r="BL901" s="61"/>
      <c r="BM901" s="61"/>
    </row>
    <row r="902" spans="1:65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  <c r="AK902" s="61"/>
      <c r="AL902" s="61"/>
      <c r="AM902" s="61"/>
      <c r="AN902" s="61"/>
      <c r="AO902" s="61"/>
      <c r="AP902" s="61"/>
      <c r="AQ902" s="61"/>
      <c r="AR902" s="61"/>
      <c r="AS902" s="61"/>
      <c r="AT902" s="61"/>
      <c r="AU902" s="61"/>
      <c r="AV902" s="61"/>
      <c r="AW902" s="61"/>
      <c r="AX902" s="61"/>
      <c r="AY902" s="61"/>
      <c r="AZ902" s="61"/>
      <c r="BA902" s="61"/>
      <c r="BB902" s="61"/>
      <c r="BC902" s="61"/>
      <c r="BD902" s="61"/>
      <c r="BE902" s="61"/>
      <c r="BF902" s="61"/>
      <c r="BG902" s="61"/>
      <c r="BH902" s="61"/>
      <c r="BI902" s="61"/>
      <c r="BJ902" s="61"/>
      <c r="BK902" s="61"/>
      <c r="BL902" s="61"/>
      <c r="BM902" s="61"/>
    </row>
    <row r="903" spans="1:65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  <c r="AK903" s="61"/>
      <c r="AL903" s="61"/>
      <c r="AM903" s="61"/>
      <c r="AN903" s="61"/>
      <c r="AO903" s="61"/>
      <c r="AP903" s="61"/>
      <c r="AQ903" s="61"/>
      <c r="AR903" s="61"/>
      <c r="AS903" s="61"/>
      <c r="AT903" s="61"/>
      <c r="AU903" s="61"/>
      <c r="AV903" s="61"/>
      <c r="AW903" s="61"/>
      <c r="AX903" s="61"/>
      <c r="AY903" s="61"/>
      <c r="AZ903" s="61"/>
      <c r="BA903" s="61"/>
      <c r="BB903" s="61"/>
      <c r="BC903" s="61"/>
      <c r="BD903" s="61"/>
      <c r="BE903" s="61"/>
      <c r="BF903" s="61"/>
      <c r="BG903" s="61"/>
      <c r="BH903" s="61"/>
      <c r="BI903" s="61"/>
      <c r="BJ903" s="61"/>
      <c r="BK903" s="61"/>
      <c r="BL903" s="61"/>
      <c r="BM903" s="61"/>
    </row>
    <row r="904" spans="1:65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  <c r="AK904" s="61"/>
      <c r="AL904" s="61"/>
      <c r="AM904" s="61"/>
      <c r="AN904" s="61"/>
      <c r="AO904" s="61"/>
      <c r="AP904" s="61"/>
      <c r="AQ904" s="61"/>
      <c r="AR904" s="61"/>
      <c r="AS904" s="61"/>
      <c r="AT904" s="61"/>
      <c r="AU904" s="61"/>
      <c r="AV904" s="61"/>
      <c r="AW904" s="61"/>
      <c r="AX904" s="61"/>
      <c r="AY904" s="61"/>
      <c r="AZ904" s="61"/>
      <c r="BA904" s="61"/>
      <c r="BB904" s="61"/>
      <c r="BC904" s="61"/>
      <c r="BD904" s="61"/>
      <c r="BE904" s="61"/>
      <c r="BF904" s="61"/>
      <c r="BG904" s="61"/>
      <c r="BH904" s="61"/>
      <c r="BI904" s="61"/>
      <c r="BJ904" s="61"/>
      <c r="BK904" s="61"/>
      <c r="BL904" s="61"/>
      <c r="BM904" s="61"/>
    </row>
    <row r="905" spans="1:6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  <c r="AK905" s="61"/>
      <c r="AL905" s="61"/>
      <c r="AM905" s="61"/>
      <c r="AN905" s="61"/>
      <c r="AO905" s="61"/>
      <c r="AP905" s="61"/>
      <c r="AQ905" s="61"/>
      <c r="AR905" s="61"/>
      <c r="AS905" s="61"/>
      <c r="AT905" s="61"/>
      <c r="AU905" s="61"/>
      <c r="AV905" s="61"/>
      <c r="AW905" s="61"/>
      <c r="AX905" s="61"/>
      <c r="AY905" s="61"/>
      <c r="AZ905" s="61"/>
      <c r="BA905" s="61"/>
      <c r="BB905" s="61"/>
      <c r="BC905" s="61"/>
      <c r="BD905" s="61"/>
      <c r="BE905" s="61"/>
      <c r="BF905" s="61"/>
      <c r="BG905" s="61"/>
      <c r="BH905" s="61"/>
      <c r="BI905" s="61"/>
      <c r="BJ905" s="61"/>
      <c r="BK905" s="61"/>
      <c r="BL905" s="61"/>
      <c r="BM905" s="61"/>
    </row>
    <row r="906" spans="1:65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  <c r="AK906" s="61"/>
      <c r="AL906" s="61"/>
      <c r="AM906" s="61"/>
      <c r="AN906" s="61"/>
      <c r="AO906" s="61"/>
      <c r="AP906" s="61"/>
      <c r="AQ906" s="61"/>
      <c r="AR906" s="61"/>
      <c r="AS906" s="61"/>
      <c r="AT906" s="61"/>
      <c r="AU906" s="61"/>
      <c r="AV906" s="61"/>
      <c r="AW906" s="61"/>
      <c r="AX906" s="61"/>
      <c r="AY906" s="61"/>
      <c r="AZ906" s="61"/>
      <c r="BA906" s="61"/>
      <c r="BB906" s="61"/>
      <c r="BC906" s="61"/>
      <c r="BD906" s="61"/>
      <c r="BE906" s="61"/>
      <c r="BF906" s="61"/>
      <c r="BG906" s="61"/>
      <c r="BH906" s="61"/>
      <c r="BI906" s="61"/>
      <c r="BJ906" s="61"/>
      <c r="BK906" s="61"/>
      <c r="BL906" s="61"/>
      <c r="BM906" s="61"/>
    </row>
    <row r="907" spans="1:65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  <c r="AK907" s="61"/>
      <c r="AL907" s="61"/>
      <c r="AM907" s="61"/>
      <c r="AN907" s="61"/>
      <c r="AO907" s="61"/>
      <c r="AP907" s="61"/>
      <c r="AQ907" s="61"/>
      <c r="AR907" s="61"/>
      <c r="AS907" s="61"/>
      <c r="AT907" s="61"/>
      <c r="AU907" s="61"/>
      <c r="AV907" s="61"/>
      <c r="AW907" s="61"/>
      <c r="AX907" s="61"/>
      <c r="AY907" s="61"/>
      <c r="AZ907" s="61"/>
      <c r="BA907" s="61"/>
      <c r="BB907" s="61"/>
      <c r="BC907" s="61"/>
      <c r="BD907" s="61"/>
      <c r="BE907" s="61"/>
      <c r="BF907" s="61"/>
      <c r="BG907" s="61"/>
      <c r="BH907" s="61"/>
      <c r="BI907" s="61"/>
      <c r="BJ907" s="61"/>
      <c r="BK907" s="61"/>
      <c r="BL907" s="61"/>
      <c r="BM907" s="61"/>
    </row>
    <row r="908" spans="1:65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  <c r="AK908" s="61"/>
      <c r="AL908" s="61"/>
      <c r="AM908" s="61"/>
      <c r="AN908" s="61"/>
      <c r="AO908" s="61"/>
      <c r="AP908" s="61"/>
      <c r="AQ908" s="61"/>
      <c r="AR908" s="61"/>
      <c r="AS908" s="61"/>
      <c r="AT908" s="61"/>
      <c r="AU908" s="61"/>
      <c r="AV908" s="61"/>
      <c r="AW908" s="61"/>
      <c r="AX908" s="61"/>
      <c r="AY908" s="61"/>
      <c r="AZ908" s="61"/>
      <c r="BA908" s="61"/>
      <c r="BB908" s="61"/>
      <c r="BC908" s="61"/>
      <c r="BD908" s="61"/>
      <c r="BE908" s="61"/>
      <c r="BF908" s="61"/>
      <c r="BG908" s="61"/>
      <c r="BH908" s="61"/>
      <c r="BI908" s="61"/>
      <c r="BJ908" s="61"/>
      <c r="BK908" s="61"/>
      <c r="BL908" s="61"/>
      <c r="BM908" s="61"/>
    </row>
    <row r="909" spans="1:65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  <c r="AK909" s="61"/>
      <c r="AL909" s="61"/>
      <c r="AM909" s="61"/>
      <c r="AN909" s="61"/>
      <c r="AO909" s="61"/>
      <c r="AP909" s="61"/>
      <c r="AQ909" s="61"/>
      <c r="AR909" s="61"/>
      <c r="AS909" s="61"/>
      <c r="AT909" s="61"/>
      <c r="AU909" s="61"/>
      <c r="AV909" s="61"/>
      <c r="AW909" s="61"/>
      <c r="AX909" s="61"/>
      <c r="AY909" s="61"/>
      <c r="AZ909" s="61"/>
      <c r="BA909" s="61"/>
      <c r="BB909" s="61"/>
      <c r="BC909" s="61"/>
      <c r="BD909" s="61"/>
      <c r="BE909" s="61"/>
      <c r="BF909" s="61"/>
      <c r="BG909" s="61"/>
      <c r="BH909" s="61"/>
      <c r="BI909" s="61"/>
      <c r="BJ909" s="61"/>
      <c r="BK909" s="61"/>
      <c r="BL909" s="61"/>
      <c r="BM909" s="61"/>
    </row>
    <row r="910" spans="1:65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  <c r="AK910" s="61"/>
      <c r="AL910" s="61"/>
      <c r="AM910" s="61"/>
      <c r="AN910" s="61"/>
      <c r="AO910" s="61"/>
      <c r="AP910" s="61"/>
      <c r="AQ910" s="61"/>
      <c r="AR910" s="61"/>
      <c r="AS910" s="61"/>
      <c r="AT910" s="61"/>
      <c r="AU910" s="61"/>
      <c r="AV910" s="61"/>
      <c r="AW910" s="61"/>
      <c r="AX910" s="61"/>
      <c r="AY910" s="61"/>
      <c r="AZ910" s="61"/>
      <c r="BA910" s="61"/>
      <c r="BB910" s="61"/>
      <c r="BC910" s="61"/>
      <c r="BD910" s="61"/>
      <c r="BE910" s="61"/>
      <c r="BF910" s="61"/>
      <c r="BG910" s="61"/>
      <c r="BH910" s="61"/>
      <c r="BI910" s="61"/>
      <c r="BJ910" s="61"/>
      <c r="BK910" s="61"/>
      <c r="BL910" s="61"/>
      <c r="BM910" s="61"/>
    </row>
    <row r="911" spans="1:65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  <c r="AK911" s="61"/>
      <c r="AL911" s="61"/>
      <c r="AM911" s="61"/>
      <c r="AN911" s="61"/>
      <c r="AO911" s="61"/>
      <c r="AP911" s="61"/>
      <c r="AQ911" s="61"/>
      <c r="AR911" s="61"/>
      <c r="AS911" s="61"/>
      <c r="AT911" s="61"/>
      <c r="AU911" s="61"/>
      <c r="AV911" s="61"/>
      <c r="AW911" s="61"/>
      <c r="AX911" s="61"/>
      <c r="AY911" s="61"/>
      <c r="AZ911" s="61"/>
      <c r="BA911" s="61"/>
      <c r="BB911" s="61"/>
      <c r="BC911" s="61"/>
      <c r="BD911" s="61"/>
      <c r="BE911" s="61"/>
      <c r="BF911" s="61"/>
      <c r="BG911" s="61"/>
      <c r="BH911" s="61"/>
      <c r="BI911" s="61"/>
      <c r="BJ911" s="61"/>
      <c r="BK911" s="61"/>
      <c r="BL911" s="61"/>
      <c r="BM911" s="61"/>
    </row>
    <row r="912" spans="1:65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  <c r="AK912" s="61"/>
      <c r="AL912" s="61"/>
      <c r="AM912" s="61"/>
      <c r="AN912" s="61"/>
      <c r="AO912" s="61"/>
      <c r="AP912" s="61"/>
      <c r="AQ912" s="61"/>
      <c r="AR912" s="61"/>
      <c r="AS912" s="61"/>
      <c r="AT912" s="61"/>
      <c r="AU912" s="61"/>
      <c r="AV912" s="61"/>
      <c r="AW912" s="61"/>
      <c r="AX912" s="61"/>
      <c r="AY912" s="61"/>
      <c r="AZ912" s="61"/>
      <c r="BA912" s="61"/>
      <c r="BB912" s="61"/>
      <c r="BC912" s="61"/>
      <c r="BD912" s="61"/>
      <c r="BE912" s="61"/>
      <c r="BF912" s="61"/>
      <c r="BG912" s="61"/>
      <c r="BH912" s="61"/>
      <c r="BI912" s="61"/>
      <c r="BJ912" s="61"/>
      <c r="BK912" s="61"/>
      <c r="BL912" s="61"/>
      <c r="BM912" s="61"/>
    </row>
    <row r="913" spans="1:65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  <c r="AK913" s="61"/>
      <c r="AL913" s="61"/>
      <c r="AM913" s="61"/>
      <c r="AN913" s="61"/>
      <c r="AO913" s="61"/>
      <c r="AP913" s="61"/>
      <c r="AQ913" s="61"/>
      <c r="AR913" s="61"/>
      <c r="AS913" s="61"/>
      <c r="AT913" s="61"/>
      <c r="AU913" s="61"/>
      <c r="AV913" s="61"/>
      <c r="AW913" s="61"/>
      <c r="AX913" s="61"/>
      <c r="AY913" s="61"/>
      <c r="AZ913" s="61"/>
      <c r="BA913" s="61"/>
      <c r="BB913" s="61"/>
      <c r="BC913" s="61"/>
      <c r="BD913" s="61"/>
      <c r="BE913" s="61"/>
      <c r="BF913" s="61"/>
      <c r="BG913" s="61"/>
      <c r="BH913" s="61"/>
      <c r="BI913" s="61"/>
      <c r="BJ913" s="61"/>
      <c r="BK913" s="61"/>
      <c r="BL913" s="61"/>
      <c r="BM913" s="61"/>
    </row>
    <row r="914" spans="1:65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  <c r="AK914" s="61"/>
      <c r="AL914" s="61"/>
      <c r="AM914" s="61"/>
      <c r="AN914" s="61"/>
      <c r="AO914" s="61"/>
      <c r="AP914" s="61"/>
      <c r="AQ914" s="61"/>
      <c r="AR914" s="61"/>
      <c r="AS914" s="61"/>
      <c r="AT914" s="61"/>
      <c r="AU914" s="61"/>
      <c r="AV914" s="61"/>
      <c r="AW914" s="61"/>
      <c r="AX914" s="61"/>
      <c r="AY914" s="61"/>
      <c r="AZ914" s="61"/>
      <c r="BA914" s="61"/>
      <c r="BB914" s="61"/>
      <c r="BC914" s="61"/>
      <c r="BD914" s="61"/>
      <c r="BE914" s="61"/>
      <c r="BF914" s="61"/>
      <c r="BG914" s="61"/>
      <c r="BH914" s="61"/>
      <c r="BI914" s="61"/>
      <c r="BJ914" s="61"/>
      <c r="BK914" s="61"/>
      <c r="BL914" s="61"/>
      <c r="BM914" s="61"/>
    </row>
    <row r="915" spans="1:6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  <c r="AK915" s="61"/>
      <c r="AL915" s="61"/>
      <c r="AM915" s="61"/>
      <c r="AN915" s="61"/>
      <c r="AO915" s="61"/>
      <c r="AP915" s="61"/>
      <c r="AQ915" s="61"/>
      <c r="AR915" s="61"/>
      <c r="AS915" s="61"/>
      <c r="AT915" s="61"/>
      <c r="AU915" s="61"/>
      <c r="AV915" s="61"/>
      <c r="AW915" s="61"/>
      <c r="AX915" s="61"/>
      <c r="AY915" s="61"/>
      <c r="AZ915" s="61"/>
      <c r="BA915" s="61"/>
      <c r="BB915" s="61"/>
      <c r="BC915" s="61"/>
      <c r="BD915" s="61"/>
      <c r="BE915" s="61"/>
      <c r="BF915" s="61"/>
      <c r="BG915" s="61"/>
      <c r="BH915" s="61"/>
      <c r="BI915" s="61"/>
      <c r="BJ915" s="61"/>
      <c r="BK915" s="61"/>
      <c r="BL915" s="61"/>
      <c r="BM915" s="61"/>
    </row>
    <row r="916" spans="1:65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  <c r="AK916" s="61"/>
      <c r="AL916" s="61"/>
      <c r="AM916" s="61"/>
      <c r="AN916" s="61"/>
      <c r="AO916" s="61"/>
      <c r="AP916" s="61"/>
      <c r="AQ916" s="61"/>
      <c r="AR916" s="61"/>
      <c r="AS916" s="61"/>
      <c r="AT916" s="61"/>
      <c r="AU916" s="61"/>
      <c r="AV916" s="61"/>
      <c r="AW916" s="61"/>
      <c r="AX916" s="61"/>
      <c r="AY916" s="61"/>
      <c r="AZ916" s="61"/>
      <c r="BA916" s="61"/>
      <c r="BB916" s="61"/>
      <c r="BC916" s="61"/>
      <c r="BD916" s="61"/>
      <c r="BE916" s="61"/>
      <c r="BF916" s="61"/>
      <c r="BG916" s="61"/>
      <c r="BH916" s="61"/>
      <c r="BI916" s="61"/>
      <c r="BJ916" s="61"/>
      <c r="BK916" s="61"/>
      <c r="BL916" s="61"/>
      <c r="BM916" s="61"/>
    </row>
    <row r="917" spans="1:65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  <c r="AK917" s="61"/>
      <c r="AL917" s="61"/>
      <c r="AM917" s="61"/>
      <c r="AN917" s="61"/>
      <c r="AO917" s="61"/>
      <c r="AP917" s="61"/>
      <c r="AQ917" s="61"/>
      <c r="AR917" s="61"/>
      <c r="AS917" s="61"/>
      <c r="AT917" s="61"/>
      <c r="AU917" s="61"/>
      <c r="AV917" s="61"/>
      <c r="AW917" s="61"/>
      <c r="AX917" s="61"/>
      <c r="AY917" s="61"/>
      <c r="AZ917" s="61"/>
      <c r="BA917" s="61"/>
      <c r="BB917" s="61"/>
      <c r="BC917" s="61"/>
      <c r="BD917" s="61"/>
      <c r="BE917" s="61"/>
      <c r="BF917" s="61"/>
      <c r="BG917" s="61"/>
      <c r="BH917" s="61"/>
      <c r="BI917" s="61"/>
      <c r="BJ917" s="61"/>
      <c r="BK917" s="61"/>
      <c r="BL917" s="61"/>
      <c r="BM917" s="61"/>
    </row>
    <row r="918" spans="1:65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  <c r="AK918" s="61"/>
      <c r="AL918" s="61"/>
      <c r="AM918" s="61"/>
      <c r="AN918" s="61"/>
      <c r="AO918" s="61"/>
      <c r="AP918" s="61"/>
      <c r="AQ918" s="61"/>
      <c r="AR918" s="61"/>
      <c r="AS918" s="61"/>
      <c r="AT918" s="61"/>
      <c r="AU918" s="61"/>
      <c r="AV918" s="61"/>
      <c r="AW918" s="61"/>
      <c r="AX918" s="61"/>
      <c r="AY918" s="61"/>
      <c r="AZ918" s="61"/>
      <c r="BA918" s="61"/>
      <c r="BB918" s="61"/>
      <c r="BC918" s="61"/>
      <c r="BD918" s="61"/>
      <c r="BE918" s="61"/>
      <c r="BF918" s="61"/>
      <c r="BG918" s="61"/>
      <c r="BH918" s="61"/>
      <c r="BI918" s="61"/>
      <c r="BJ918" s="61"/>
      <c r="BK918" s="61"/>
      <c r="BL918" s="61"/>
      <c r="BM918" s="61"/>
    </row>
    <row r="919" spans="1:65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  <c r="AK919" s="61"/>
      <c r="AL919" s="61"/>
      <c r="AM919" s="61"/>
      <c r="AN919" s="61"/>
      <c r="AO919" s="61"/>
      <c r="AP919" s="61"/>
      <c r="AQ919" s="61"/>
      <c r="AR919" s="61"/>
      <c r="AS919" s="61"/>
      <c r="AT919" s="61"/>
      <c r="AU919" s="61"/>
      <c r="AV919" s="61"/>
      <c r="AW919" s="61"/>
      <c r="AX919" s="61"/>
      <c r="AY919" s="61"/>
      <c r="AZ919" s="61"/>
      <c r="BA919" s="61"/>
      <c r="BB919" s="61"/>
      <c r="BC919" s="61"/>
      <c r="BD919" s="61"/>
      <c r="BE919" s="61"/>
      <c r="BF919" s="61"/>
      <c r="BG919" s="61"/>
      <c r="BH919" s="61"/>
      <c r="BI919" s="61"/>
      <c r="BJ919" s="61"/>
      <c r="BK919" s="61"/>
      <c r="BL919" s="61"/>
      <c r="BM919" s="61"/>
    </row>
    <row r="920" spans="1:65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  <c r="AK920" s="61"/>
      <c r="AL920" s="61"/>
      <c r="AM920" s="61"/>
      <c r="AN920" s="61"/>
      <c r="AO920" s="61"/>
      <c r="AP920" s="61"/>
      <c r="AQ920" s="61"/>
      <c r="AR920" s="61"/>
      <c r="AS920" s="61"/>
      <c r="AT920" s="61"/>
      <c r="AU920" s="61"/>
      <c r="AV920" s="61"/>
      <c r="AW920" s="61"/>
      <c r="AX920" s="61"/>
      <c r="AY920" s="61"/>
      <c r="AZ920" s="61"/>
      <c r="BA920" s="61"/>
      <c r="BB920" s="61"/>
      <c r="BC920" s="61"/>
      <c r="BD920" s="61"/>
      <c r="BE920" s="61"/>
      <c r="BF920" s="61"/>
      <c r="BG920" s="61"/>
      <c r="BH920" s="61"/>
      <c r="BI920" s="61"/>
      <c r="BJ920" s="61"/>
      <c r="BK920" s="61"/>
      <c r="BL920" s="61"/>
      <c r="BM920" s="61"/>
    </row>
    <row r="921" spans="1:65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  <c r="AK921" s="61"/>
      <c r="AL921" s="61"/>
      <c r="AM921" s="61"/>
      <c r="AN921" s="61"/>
      <c r="AO921" s="61"/>
      <c r="AP921" s="61"/>
      <c r="AQ921" s="61"/>
      <c r="AR921" s="61"/>
      <c r="AS921" s="61"/>
      <c r="AT921" s="61"/>
      <c r="AU921" s="61"/>
      <c r="AV921" s="61"/>
      <c r="AW921" s="61"/>
      <c r="AX921" s="61"/>
      <c r="AY921" s="61"/>
      <c r="AZ921" s="61"/>
      <c r="BA921" s="61"/>
      <c r="BB921" s="61"/>
      <c r="BC921" s="61"/>
      <c r="BD921" s="61"/>
      <c r="BE921" s="61"/>
      <c r="BF921" s="61"/>
      <c r="BG921" s="61"/>
      <c r="BH921" s="61"/>
      <c r="BI921" s="61"/>
      <c r="BJ921" s="61"/>
      <c r="BK921" s="61"/>
      <c r="BL921" s="61"/>
      <c r="BM921" s="61"/>
    </row>
    <row r="922" spans="1:65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  <c r="AK922" s="61"/>
      <c r="AL922" s="61"/>
      <c r="AM922" s="61"/>
      <c r="AN922" s="61"/>
      <c r="AO922" s="61"/>
      <c r="AP922" s="61"/>
      <c r="AQ922" s="61"/>
      <c r="AR922" s="61"/>
      <c r="AS922" s="61"/>
      <c r="AT922" s="61"/>
      <c r="AU922" s="61"/>
      <c r="AV922" s="61"/>
      <c r="AW922" s="61"/>
      <c r="AX922" s="61"/>
      <c r="AY922" s="61"/>
      <c r="AZ922" s="61"/>
      <c r="BA922" s="61"/>
      <c r="BB922" s="61"/>
      <c r="BC922" s="61"/>
      <c r="BD922" s="61"/>
      <c r="BE922" s="61"/>
      <c r="BF922" s="61"/>
      <c r="BG922" s="61"/>
      <c r="BH922" s="61"/>
      <c r="BI922" s="61"/>
      <c r="BJ922" s="61"/>
      <c r="BK922" s="61"/>
      <c r="BL922" s="61"/>
      <c r="BM922" s="61"/>
    </row>
    <row r="923" spans="1:65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  <c r="AK923" s="61"/>
      <c r="AL923" s="61"/>
      <c r="AM923" s="61"/>
      <c r="AN923" s="61"/>
      <c r="AO923" s="61"/>
      <c r="AP923" s="61"/>
      <c r="AQ923" s="61"/>
      <c r="AR923" s="61"/>
      <c r="AS923" s="61"/>
      <c r="AT923" s="61"/>
      <c r="AU923" s="61"/>
      <c r="AV923" s="61"/>
      <c r="AW923" s="61"/>
      <c r="AX923" s="61"/>
      <c r="AY923" s="61"/>
      <c r="AZ923" s="61"/>
      <c r="BA923" s="61"/>
      <c r="BB923" s="61"/>
      <c r="BC923" s="61"/>
      <c r="BD923" s="61"/>
      <c r="BE923" s="61"/>
      <c r="BF923" s="61"/>
      <c r="BG923" s="61"/>
      <c r="BH923" s="61"/>
      <c r="BI923" s="61"/>
      <c r="BJ923" s="61"/>
      <c r="BK923" s="61"/>
      <c r="BL923" s="61"/>
      <c r="BM923" s="61"/>
    </row>
    <row r="924" spans="1:65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  <c r="AK924" s="61"/>
      <c r="AL924" s="61"/>
      <c r="AM924" s="61"/>
      <c r="AN924" s="61"/>
      <c r="AO924" s="61"/>
      <c r="AP924" s="61"/>
      <c r="AQ924" s="61"/>
      <c r="AR924" s="61"/>
      <c r="AS924" s="61"/>
      <c r="AT924" s="61"/>
      <c r="AU924" s="61"/>
      <c r="AV924" s="61"/>
      <c r="AW924" s="61"/>
      <c r="AX924" s="61"/>
      <c r="AY924" s="61"/>
      <c r="AZ924" s="61"/>
      <c r="BA924" s="61"/>
      <c r="BB924" s="61"/>
      <c r="BC924" s="61"/>
      <c r="BD924" s="61"/>
      <c r="BE924" s="61"/>
      <c r="BF924" s="61"/>
      <c r="BG924" s="61"/>
      <c r="BH924" s="61"/>
      <c r="BI924" s="61"/>
      <c r="BJ924" s="61"/>
      <c r="BK924" s="61"/>
      <c r="BL924" s="61"/>
      <c r="BM924" s="61"/>
    </row>
    <row r="925" spans="1:6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  <c r="AK925" s="61"/>
      <c r="AL925" s="61"/>
      <c r="AM925" s="61"/>
      <c r="AN925" s="61"/>
      <c r="AO925" s="61"/>
      <c r="AP925" s="61"/>
      <c r="AQ925" s="61"/>
      <c r="AR925" s="61"/>
      <c r="AS925" s="61"/>
      <c r="AT925" s="61"/>
      <c r="AU925" s="61"/>
      <c r="AV925" s="61"/>
      <c r="AW925" s="61"/>
      <c r="AX925" s="61"/>
      <c r="AY925" s="61"/>
      <c r="AZ925" s="61"/>
      <c r="BA925" s="61"/>
      <c r="BB925" s="61"/>
      <c r="BC925" s="61"/>
      <c r="BD925" s="61"/>
      <c r="BE925" s="61"/>
      <c r="BF925" s="61"/>
      <c r="BG925" s="61"/>
      <c r="BH925" s="61"/>
      <c r="BI925" s="61"/>
      <c r="BJ925" s="61"/>
      <c r="BK925" s="61"/>
      <c r="BL925" s="61"/>
      <c r="BM925" s="61"/>
    </row>
    <row r="926" spans="1:65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  <c r="AK926" s="61"/>
      <c r="AL926" s="61"/>
      <c r="AM926" s="61"/>
      <c r="AN926" s="61"/>
      <c r="AO926" s="61"/>
      <c r="AP926" s="61"/>
      <c r="AQ926" s="61"/>
      <c r="AR926" s="61"/>
      <c r="AS926" s="61"/>
      <c r="AT926" s="61"/>
      <c r="AU926" s="61"/>
      <c r="AV926" s="61"/>
      <c r="AW926" s="61"/>
      <c r="AX926" s="61"/>
      <c r="AY926" s="61"/>
      <c r="AZ926" s="61"/>
      <c r="BA926" s="61"/>
      <c r="BB926" s="61"/>
      <c r="BC926" s="61"/>
      <c r="BD926" s="61"/>
      <c r="BE926" s="61"/>
      <c r="BF926" s="61"/>
      <c r="BG926" s="61"/>
      <c r="BH926" s="61"/>
      <c r="BI926" s="61"/>
      <c r="BJ926" s="61"/>
      <c r="BK926" s="61"/>
      <c r="BL926" s="61"/>
      <c r="BM926" s="61"/>
    </row>
    <row r="927" spans="1:65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  <c r="AK927" s="61"/>
      <c r="AL927" s="61"/>
      <c r="AM927" s="61"/>
      <c r="AN927" s="61"/>
      <c r="AO927" s="61"/>
      <c r="AP927" s="61"/>
      <c r="AQ927" s="61"/>
      <c r="AR927" s="61"/>
      <c r="AS927" s="61"/>
      <c r="AT927" s="61"/>
      <c r="AU927" s="61"/>
      <c r="AV927" s="61"/>
      <c r="AW927" s="61"/>
      <c r="AX927" s="61"/>
      <c r="AY927" s="61"/>
      <c r="AZ927" s="61"/>
      <c r="BA927" s="61"/>
      <c r="BB927" s="61"/>
      <c r="BC927" s="61"/>
      <c r="BD927" s="61"/>
      <c r="BE927" s="61"/>
      <c r="BF927" s="61"/>
      <c r="BG927" s="61"/>
      <c r="BH927" s="61"/>
      <c r="BI927" s="61"/>
      <c r="BJ927" s="61"/>
      <c r="BK927" s="61"/>
      <c r="BL927" s="61"/>
      <c r="BM927" s="61"/>
    </row>
  </sheetData>
  <mergeCells count="126">
    <mergeCell ref="BN1:CC1"/>
    <mergeCell ref="P2:V2"/>
    <mergeCell ref="BC2:BE2"/>
    <mergeCell ref="BI2:BK2"/>
    <mergeCell ref="AC3:AE3"/>
    <mergeCell ref="AF3:AH3"/>
    <mergeCell ref="AJ3:AL3"/>
    <mergeCell ref="AN3:AP3"/>
    <mergeCell ref="AS3:AU3"/>
    <mergeCell ref="AV3:AX3"/>
    <mergeCell ref="AZ3:BB3"/>
    <mergeCell ref="BC3:BE3"/>
    <mergeCell ref="BF3:BH3"/>
    <mergeCell ref="BI3:BK3"/>
    <mergeCell ref="BL3:BQ3"/>
    <mergeCell ref="BR3:BT3"/>
    <mergeCell ref="BX3:BZ3"/>
    <mergeCell ref="CA3:CC3"/>
    <mergeCell ref="AC4:AE4"/>
    <mergeCell ref="AF4:AH4"/>
    <mergeCell ref="AJ4:AL4"/>
    <mergeCell ref="AN4:AP4"/>
    <mergeCell ref="AS4:AU4"/>
    <mergeCell ref="AV4:AX4"/>
    <mergeCell ref="AZ4:BB4"/>
    <mergeCell ref="BC4:BE4"/>
    <mergeCell ref="BF4:BH4"/>
    <mergeCell ref="BI4:BK4"/>
    <mergeCell ref="BL4:BQ4"/>
    <mergeCell ref="BR4:BT4"/>
    <mergeCell ref="BX4:BZ4"/>
    <mergeCell ref="CA4:CC4"/>
    <mergeCell ref="AC5:AE5"/>
    <mergeCell ref="AF5:AH5"/>
    <mergeCell ref="AJ5:AL5"/>
    <mergeCell ref="AN5:AP5"/>
    <mergeCell ref="AS5:AU5"/>
    <mergeCell ref="AV5:AX5"/>
    <mergeCell ref="AZ5:BB5"/>
    <mergeCell ref="BC5:BE5"/>
    <mergeCell ref="BF5:BH5"/>
    <mergeCell ref="BI5:BK5"/>
    <mergeCell ref="BL5:BQ5"/>
    <mergeCell ref="BR5:BT5"/>
    <mergeCell ref="BX5:BZ5"/>
    <mergeCell ref="AC6:AE6"/>
    <mergeCell ref="AF6:AH6"/>
    <mergeCell ref="AJ6:AL6"/>
    <mergeCell ref="AN6:AP6"/>
    <mergeCell ref="AS6:AU6"/>
    <mergeCell ref="AV6:AX6"/>
    <mergeCell ref="AZ6:BB6"/>
    <mergeCell ref="BC6:BE6"/>
    <mergeCell ref="BF6:BH6"/>
    <mergeCell ref="BI6:BK6"/>
    <mergeCell ref="BL6:BQ6"/>
    <mergeCell ref="BR6:BT6"/>
    <mergeCell ref="BX6:BZ6"/>
    <mergeCell ref="AC7:AE7"/>
    <mergeCell ref="AF7:AH7"/>
    <mergeCell ref="AJ7:AL7"/>
    <mergeCell ref="AN7:AP7"/>
    <mergeCell ref="AS7:AU7"/>
    <mergeCell ref="AV7:AX7"/>
    <mergeCell ref="AZ7:BB7"/>
    <mergeCell ref="BC7:BE7"/>
    <mergeCell ref="BF7:BH7"/>
    <mergeCell ref="BI7:BK7"/>
    <mergeCell ref="BL7:BQ7"/>
    <mergeCell ref="BR7:BT7"/>
    <mergeCell ref="BX7:BZ7"/>
    <mergeCell ref="CA7:CC7"/>
    <mergeCell ref="C8:H8"/>
    <mergeCell ref="I8:N8"/>
    <mergeCell ref="O8:T8"/>
    <mergeCell ref="U8:Z8"/>
    <mergeCell ref="AA8:AF8"/>
    <mergeCell ref="AG8:AL8"/>
    <mergeCell ref="AM8:AR8"/>
    <mergeCell ref="AS8:AX8"/>
    <mergeCell ref="AY8:BD8"/>
    <mergeCell ref="BE8:BJ8"/>
    <mergeCell ref="BK8:BP8"/>
    <mergeCell ref="BQ8:BV8"/>
    <mergeCell ref="BW8:CB8"/>
    <mergeCell ref="AC17:AE17"/>
    <mergeCell ref="AF17:AH17"/>
    <mergeCell ref="AJ17:AL17"/>
    <mergeCell ref="AN17:AP17"/>
    <mergeCell ref="AS17:AU17"/>
    <mergeCell ref="AV17:AX17"/>
    <mergeCell ref="AZ17:BB17"/>
    <mergeCell ref="BC17:BE17"/>
    <mergeCell ref="BF17:BH17"/>
    <mergeCell ref="BI17:BK17"/>
    <mergeCell ref="BL17:BQ17"/>
    <mergeCell ref="BR17:BT17"/>
    <mergeCell ref="BX17:BZ17"/>
    <mergeCell ref="CA17:CC17"/>
    <mergeCell ref="AC18:AE18"/>
    <mergeCell ref="AF18:AH18"/>
    <mergeCell ref="AJ18:AL18"/>
    <mergeCell ref="AN18:AP18"/>
    <mergeCell ref="AS18:AU18"/>
    <mergeCell ref="AV18:AX18"/>
    <mergeCell ref="AZ18:BB18"/>
    <mergeCell ref="BC18:BE18"/>
    <mergeCell ref="BF18:BH18"/>
    <mergeCell ref="BI18:BK18"/>
    <mergeCell ref="BL18:BQ18"/>
    <mergeCell ref="BR18:BT18"/>
    <mergeCell ref="BX18:BZ18"/>
    <mergeCell ref="CA18:CC18"/>
    <mergeCell ref="C19:H19"/>
    <mergeCell ref="I19:N19"/>
    <mergeCell ref="O19:T19"/>
    <mergeCell ref="U19:Z19"/>
    <mergeCell ref="AA19:AF19"/>
    <mergeCell ref="AG19:AL19"/>
    <mergeCell ref="AM19:AR19"/>
    <mergeCell ref="AS19:AX19"/>
    <mergeCell ref="AY19:BD19"/>
    <mergeCell ref="BE19:BJ19"/>
    <mergeCell ref="BK19:BP19"/>
    <mergeCell ref="BQ19:BV19"/>
    <mergeCell ref="BW19:CB19"/>
  </mergeCells>
  <phoneticPr fontId="11"/>
  <pageMargins left="0" right="0" top="0" bottom="0" header="0" footer="0"/>
  <pageSetup paperSize="9" scale="81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topLeftCell="A4" zoomScale="85" zoomScaleSheetLayoutView="85" workbookViewId="0">
      <selection activeCell="T28" sqref="T28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87</v>
      </c>
      <c r="Q1" s="2"/>
      <c r="R1" s="2"/>
      <c r="S1" s="2"/>
    </row>
    <row r="2" spans="1:19" ht="21" customHeight="1"/>
    <row r="3" spans="1:19" ht="36" customHeight="1">
      <c r="A3" s="15" t="str">
        <v>松江市（八雲・忌部）コミュニティバス運行業務委託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5</v>
      </c>
    </row>
    <row r="9" spans="1:19" ht="21" customHeight="1"/>
    <row r="10" spans="1:19" ht="21" customHeight="1"/>
    <row r="11" spans="1:19" ht="18" customHeight="1">
      <c r="E11" s="5"/>
      <c r="F11" s="16" t="s">
        <v>49</v>
      </c>
      <c r="G11" s="16"/>
      <c r="H11" s="17"/>
      <c r="I11" s="6" t="s">
        <v>42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56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50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67</v>
      </c>
    </row>
    <row r="19" spans="1:18" ht="33" customHeight="1">
      <c r="C19" s="125" t="s">
        <v>68</v>
      </c>
      <c r="D19" s="126"/>
      <c r="E19" s="126"/>
      <c r="F19" s="126"/>
      <c r="G19" s="126"/>
      <c r="H19" s="127" t="s">
        <v>53</v>
      </c>
      <c r="I19" s="128" t="s">
        <v>65</v>
      </c>
      <c r="P19" s="1"/>
      <c r="Q19" s="1"/>
    </row>
    <row r="20" spans="1:18" ht="24" customHeight="1">
      <c r="C20" s="1" t="s">
        <v>133</v>
      </c>
      <c r="P20" s="1"/>
    </row>
    <row r="21" spans="1:18" ht="21" customHeight="1"/>
    <row r="22" spans="1:18" ht="24" customHeight="1">
      <c r="A22" s="1" t="s">
        <v>0</v>
      </c>
    </row>
    <row r="23" spans="1:18" ht="24" customHeight="1">
      <c r="A23" s="1" t="s">
        <v>132</v>
      </c>
    </row>
    <row r="24" spans="1:18" ht="24" customHeight="1">
      <c r="C24" s="1" t="s">
        <v>128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63"/>
  <sheetViews>
    <sheetView showGridLines="0" view="pageBreakPreview" zoomScaleSheetLayoutView="100" workbookViewId="0">
      <selection activeCell="G106" sqref="G106:G107"/>
    </sheetView>
  </sheetViews>
  <sheetFormatPr defaultRowHeight="30" customHeight="1"/>
  <cols>
    <col min="1" max="4" width="2.625" style="129" customWidth="1"/>
    <col min="5" max="5" width="10.375" style="129" customWidth="1"/>
    <col min="6" max="6" width="15.75" style="129" customWidth="1"/>
    <col min="7" max="7" width="15.875" style="129" customWidth="1"/>
    <col min="8" max="37" width="3.125" style="129" customWidth="1"/>
    <col min="38" max="38" width="0.5" style="130" customWidth="1"/>
    <col min="39" max="39" width="9" style="129" customWidth="1"/>
    <col min="40" max="42" width="13.375" style="129" customWidth="1"/>
    <col min="43" max="87" width="9" style="129" customWidth="1"/>
    <col min="88" max="91" width="3.375" style="129" customWidth="1"/>
    <col min="92" max="92" width="7.875" style="129" customWidth="1"/>
    <col min="93" max="93" width="15.125" style="129" bestFit="1" customWidth="1"/>
    <col min="94" max="94" width="15.125" style="129" customWidth="1"/>
    <col min="95" max="119" width="3.5" style="129" customWidth="1"/>
    <col min="120" max="120" width="5.125" style="129" customWidth="1"/>
    <col min="121" max="122" width="3.625" style="129" customWidth="1"/>
    <col min="123" max="128" width="12.125" style="129" customWidth="1"/>
    <col min="129" max="129" width="13.625" style="129" customWidth="1"/>
    <col min="130" max="135" width="12.125" style="129" customWidth="1"/>
    <col min="136" max="136" width="9.5" style="129" customWidth="1"/>
    <col min="137" max="137" width="8.375" style="129" customWidth="1"/>
    <col min="138" max="138" width="5.5" style="129" customWidth="1"/>
    <col min="139" max="139" width="3.625" style="129" customWidth="1"/>
    <col min="140" max="140" width="7.75" style="129" customWidth="1"/>
    <col min="141" max="141" width="10.125" style="129" customWidth="1"/>
    <col min="142" max="142" width="7" style="129" customWidth="1"/>
    <col min="143" max="143" width="9.75" style="129" customWidth="1"/>
    <col min="144" max="144" width="9.375" style="129" customWidth="1"/>
    <col min="145" max="145" width="8.5" style="129" customWidth="1"/>
    <col min="146" max="148" width="3.625" style="129" customWidth="1"/>
    <col min="149" max="149" width="13" style="129" customWidth="1"/>
    <col min="150" max="150" width="7.625" style="129" customWidth="1"/>
    <col min="151" max="198" width="3.625" style="129" customWidth="1"/>
    <col min="199" max="256" width="9" style="129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133" t="str">
        <v>【経費内訳書】　松江市（八雲・忌部）コミュニティバス運行業務委託費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410" t="s">
        <v>86</v>
      </c>
      <c r="AG1" s="410"/>
      <c r="AH1" s="410"/>
      <c r="AI1" s="410"/>
      <c r="AJ1" s="410"/>
      <c r="AK1" s="410"/>
      <c r="AL1" s="129"/>
    </row>
    <row r="2" spans="1:38" ht="14.2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410"/>
      <c r="AG2" s="410"/>
      <c r="AH2" s="410"/>
      <c r="AI2" s="410"/>
      <c r="AJ2" s="410"/>
      <c r="AK2" s="410"/>
    </row>
    <row r="3" spans="1:38" ht="8.2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412"/>
      <c r="AG3" s="412"/>
      <c r="AH3" s="412"/>
      <c r="AI3" s="412"/>
      <c r="AJ3" s="412"/>
      <c r="AK3" s="412"/>
    </row>
    <row r="4" spans="1:38" ht="2.2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412"/>
      <c r="AG4" s="412"/>
      <c r="AH4" s="412"/>
      <c r="AI4" s="412"/>
      <c r="AJ4" s="412"/>
      <c r="AK4" s="412"/>
    </row>
    <row r="5" spans="1:38" ht="2.2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412"/>
      <c r="AG5" s="412"/>
      <c r="AH5" s="412"/>
      <c r="AI5" s="412"/>
      <c r="AJ5" s="412"/>
      <c r="AK5" s="412"/>
    </row>
    <row r="6" spans="1:38" ht="7.5" customHeight="1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411"/>
      <c r="AG6" s="411"/>
      <c r="AH6" s="411"/>
      <c r="AI6" s="411"/>
      <c r="AJ6" s="411"/>
      <c r="AK6" s="411"/>
    </row>
    <row r="7" spans="1:38" ht="15" customHeight="1">
      <c r="A7" s="134" t="s">
        <v>89</v>
      </c>
      <c r="B7" s="144"/>
      <c r="C7" s="144"/>
      <c r="D7" s="144"/>
      <c r="E7" s="144"/>
      <c r="F7" s="144"/>
      <c r="G7" s="144" t="s">
        <v>126</v>
      </c>
      <c r="H7" s="211" t="s">
        <v>127</v>
      </c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418"/>
    </row>
    <row r="8" spans="1:38" ht="15" customHeight="1">
      <c r="A8" s="135"/>
      <c r="B8" s="145"/>
      <c r="C8" s="145"/>
      <c r="D8" s="145"/>
      <c r="E8" s="145"/>
      <c r="F8" s="145"/>
      <c r="G8" s="145"/>
      <c r="H8" s="212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419"/>
    </row>
    <row r="9" spans="1:38" ht="6" customHeight="1">
      <c r="A9" s="136"/>
      <c r="B9" s="146"/>
      <c r="C9" s="152"/>
      <c r="D9" s="152"/>
      <c r="E9" s="163" t="s">
        <v>95</v>
      </c>
      <c r="F9" s="175" t="s">
        <v>109</v>
      </c>
      <c r="G9" s="195"/>
      <c r="H9" s="213"/>
      <c r="I9" s="248"/>
      <c r="J9" s="248"/>
      <c r="K9" s="248"/>
      <c r="L9" s="300"/>
      <c r="M9" s="314"/>
      <c r="N9" s="314"/>
      <c r="O9" s="314"/>
      <c r="P9" s="300"/>
      <c r="Q9" s="248"/>
      <c r="R9" s="248"/>
      <c r="S9" s="300"/>
      <c r="T9" s="248"/>
      <c r="U9" s="248"/>
      <c r="V9" s="300"/>
      <c r="W9" s="300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420"/>
    </row>
    <row r="10" spans="1:38" ht="15" customHeight="1">
      <c r="A10" s="137"/>
      <c r="B10" s="147"/>
      <c r="C10" s="153"/>
      <c r="D10" s="153"/>
      <c r="E10" s="164"/>
      <c r="F10" s="176"/>
      <c r="G10" s="196"/>
      <c r="H10" s="214"/>
      <c r="I10" s="220"/>
      <c r="J10" s="220"/>
      <c r="K10" s="220"/>
      <c r="L10" s="220"/>
      <c r="M10" s="220"/>
      <c r="N10" s="220"/>
      <c r="O10" s="220"/>
      <c r="P10" s="220"/>
      <c r="Q10" s="364"/>
      <c r="R10" s="332"/>
      <c r="S10" s="332"/>
      <c r="U10" s="213"/>
      <c r="V10" s="213"/>
      <c r="W10" s="213"/>
      <c r="X10" s="213"/>
      <c r="Y10" s="395"/>
      <c r="Z10" s="332"/>
      <c r="AA10" s="332"/>
      <c r="AB10" s="332"/>
      <c r="AC10" s="332"/>
      <c r="AD10" s="332"/>
      <c r="AE10" s="332"/>
      <c r="AF10" s="332"/>
      <c r="AG10" s="332"/>
      <c r="AH10" s="213"/>
      <c r="AI10" s="213"/>
      <c r="AJ10" s="213"/>
      <c r="AK10" s="421"/>
    </row>
    <row r="11" spans="1:38" ht="15" customHeight="1">
      <c r="A11" s="137"/>
      <c r="B11" s="147"/>
      <c r="C11" s="153"/>
      <c r="D11" s="153"/>
      <c r="E11" s="164"/>
      <c r="F11" s="176"/>
      <c r="G11" s="196"/>
      <c r="H11" s="214"/>
      <c r="I11" s="220"/>
      <c r="J11" s="220"/>
      <c r="K11" s="220"/>
      <c r="L11" s="220"/>
      <c r="M11" s="220"/>
      <c r="N11" s="220"/>
      <c r="O11" s="220"/>
      <c r="P11" s="220"/>
      <c r="Q11" s="364"/>
      <c r="R11" s="332"/>
      <c r="S11" s="332"/>
      <c r="U11" s="213"/>
      <c r="V11" s="213"/>
      <c r="W11" s="213"/>
      <c r="X11" s="213"/>
      <c r="Y11" s="395"/>
      <c r="Z11" s="332"/>
      <c r="AA11" s="332"/>
      <c r="AB11" s="332"/>
      <c r="AC11" s="332"/>
      <c r="AD11" s="332"/>
      <c r="AE11" s="332"/>
      <c r="AF11" s="332"/>
      <c r="AG11" s="332"/>
      <c r="AH11" s="213"/>
      <c r="AI11" s="213"/>
      <c r="AJ11" s="213"/>
      <c r="AK11" s="421"/>
    </row>
    <row r="12" spans="1:38" ht="15" customHeight="1">
      <c r="A12" s="137"/>
      <c r="B12" s="147"/>
      <c r="C12" s="153"/>
      <c r="D12" s="153"/>
      <c r="E12" s="164"/>
      <c r="F12" s="176"/>
      <c r="G12" s="196"/>
      <c r="H12" s="214"/>
      <c r="I12" s="220"/>
      <c r="J12" s="220"/>
      <c r="K12" s="220"/>
      <c r="L12" s="220"/>
      <c r="M12" s="220"/>
      <c r="N12" s="220"/>
      <c r="O12" s="220"/>
      <c r="P12" s="220"/>
      <c r="Q12" s="364"/>
      <c r="R12" s="332"/>
      <c r="S12" s="332"/>
      <c r="U12" s="213"/>
      <c r="V12" s="213"/>
      <c r="W12" s="213"/>
      <c r="X12" s="213"/>
      <c r="Y12" s="395"/>
      <c r="Z12" s="332"/>
      <c r="AA12" s="332"/>
      <c r="AB12" s="332"/>
      <c r="AC12" s="332"/>
      <c r="AD12" s="332"/>
      <c r="AE12" s="332"/>
      <c r="AF12" s="332"/>
      <c r="AG12" s="332"/>
      <c r="AH12" s="213"/>
      <c r="AI12" s="213"/>
      <c r="AJ12" s="213"/>
      <c r="AK12" s="421"/>
    </row>
    <row r="13" spans="1:38" ht="15" customHeight="1">
      <c r="A13" s="137"/>
      <c r="B13" s="147"/>
      <c r="C13" s="153"/>
      <c r="D13" s="153"/>
      <c r="E13" s="164"/>
      <c r="F13" s="176"/>
      <c r="G13" s="196"/>
      <c r="H13" s="215"/>
      <c r="I13" s="249"/>
      <c r="J13" s="249"/>
      <c r="K13" s="249"/>
      <c r="L13" s="249"/>
      <c r="M13" s="251"/>
      <c r="N13" s="260"/>
      <c r="O13" s="260"/>
      <c r="P13" s="330"/>
      <c r="Q13" s="330"/>
      <c r="R13" s="330"/>
      <c r="S13" s="330"/>
      <c r="T13" s="260"/>
      <c r="U13" s="249"/>
      <c r="V13" s="249"/>
      <c r="W13" s="249"/>
      <c r="X13" s="249"/>
      <c r="Y13" s="260"/>
      <c r="Z13" s="260"/>
      <c r="AA13" s="260"/>
      <c r="AB13" s="260"/>
      <c r="AC13" s="249"/>
      <c r="AD13" s="249"/>
      <c r="AE13" s="249"/>
      <c r="AF13" s="249"/>
      <c r="AG13" s="414"/>
      <c r="AH13" s="414"/>
      <c r="AI13" s="414"/>
      <c r="AJ13" s="414"/>
      <c r="AK13" s="422"/>
    </row>
    <row r="14" spans="1:38" ht="15" customHeight="1">
      <c r="A14" s="137"/>
      <c r="B14" s="147"/>
      <c r="C14" s="153"/>
      <c r="D14" s="153"/>
      <c r="E14" s="164"/>
      <c r="F14" s="176"/>
      <c r="G14" s="196"/>
      <c r="H14" s="216"/>
      <c r="I14" s="250"/>
      <c r="J14" s="250"/>
      <c r="K14" s="250"/>
      <c r="L14" s="220"/>
      <c r="M14" s="215"/>
      <c r="N14" s="316"/>
      <c r="O14" s="340"/>
      <c r="P14" s="342"/>
      <c r="Q14" s="342"/>
      <c r="R14" s="220"/>
      <c r="S14" s="220"/>
      <c r="T14" s="316"/>
      <c r="U14" s="378"/>
      <c r="V14" s="378"/>
      <c r="W14" s="378"/>
      <c r="X14" s="220"/>
      <c r="Y14" s="213"/>
      <c r="Z14" s="259"/>
      <c r="AA14" s="213"/>
      <c r="AB14" s="403"/>
      <c r="AC14" s="403"/>
      <c r="AD14" s="403"/>
      <c r="AE14" s="403"/>
      <c r="AF14" s="220"/>
      <c r="AG14" s="415"/>
      <c r="AH14" s="416"/>
      <c r="AI14" s="416"/>
      <c r="AJ14" s="416"/>
      <c r="AK14" s="423"/>
    </row>
    <row r="15" spans="1:38" ht="15" customHeight="1">
      <c r="A15" s="137"/>
      <c r="B15" s="147"/>
      <c r="C15" s="153"/>
      <c r="D15" s="153"/>
      <c r="E15" s="164"/>
      <c r="F15" s="176"/>
      <c r="G15" s="196"/>
      <c r="H15" s="216"/>
      <c r="I15" s="250"/>
      <c r="J15" s="250"/>
      <c r="K15" s="250"/>
      <c r="L15" s="220"/>
      <c r="M15" s="215"/>
      <c r="N15" s="316"/>
      <c r="O15" s="340"/>
      <c r="P15" s="352"/>
      <c r="Q15" s="352"/>
      <c r="R15" s="220"/>
      <c r="S15" s="220"/>
      <c r="T15" s="316"/>
      <c r="U15" s="378"/>
      <c r="V15" s="378"/>
      <c r="W15" s="378"/>
      <c r="X15" s="220"/>
      <c r="Y15" s="213"/>
      <c r="Z15" s="259"/>
      <c r="AA15" s="213"/>
      <c r="AB15" s="404"/>
      <c r="AC15" s="404"/>
      <c r="AD15" s="404"/>
      <c r="AE15" s="404"/>
      <c r="AF15" s="220"/>
      <c r="AG15" s="415"/>
      <c r="AH15" s="416"/>
      <c r="AI15" s="416"/>
      <c r="AJ15" s="416"/>
      <c r="AK15" s="423"/>
    </row>
    <row r="16" spans="1:38" ht="15" customHeight="1">
      <c r="A16" s="137"/>
      <c r="B16" s="147"/>
      <c r="C16" s="153"/>
      <c r="D16" s="153"/>
      <c r="E16" s="164"/>
      <c r="F16" s="176"/>
      <c r="G16" s="196"/>
      <c r="H16" s="214"/>
      <c r="I16" s="220"/>
      <c r="J16" s="220"/>
      <c r="K16" s="220"/>
      <c r="L16" s="220"/>
      <c r="M16" s="220"/>
      <c r="N16" s="220"/>
      <c r="O16" s="220"/>
      <c r="P16" s="220"/>
      <c r="Q16" s="364"/>
      <c r="R16" s="215"/>
      <c r="S16" s="340"/>
      <c r="T16" s="364"/>
      <c r="U16" s="213"/>
      <c r="V16" s="213"/>
      <c r="W16" s="213"/>
      <c r="X16" s="213"/>
      <c r="Y16" s="341"/>
      <c r="Z16" s="259"/>
      <c r="AA16" s="398"/>
      <c r="AB16" s="213"/>
      <c r="AC16" s="213"/>
      <c r="AD16" s="213"/>
      <c r="AE16" s="213"/>
      <c r="AF16" s="413"/>
      <c r="AG16" s="213"/>
      <c r="AH16" s="213"/>
      <c r="AI16" s="213"/>
      <c r="AJ16" s="417"/>
      <c r="AK16" s="424"/>
    </row>
    <row r="17" spans="1:38" ht="15" customHeight="1">
      <c r="A17" s="137"/>
      <c r="B17" s="147"/>
      <c r="C17" s="153"/>
      <c r="D17" s="153"/>
      <c r="E17" s="164"/>
      <c r="F17" s="176"/>
      <c r="G17" s="196"/>
      <c r="H17" s="214"/>
      <c r="I17" s="220"/>
      <c r="J17" s="220"/>
      <c r="K17" s="220"/>
      <c r="L17" s="220"/>
      <c r="M17" s="220"/>
      <c r="N17" s="220"/>
      <c r="O17" s="220"/>
      <c r="P17" s="220"/>
      <c r="Q17" s="364"/>
      <c r="R17" s="215"/>
      <c r="S17" s="340"/>
      <c r="T17" s="364"/>
      <c r="U17" s="213"/>
      <c r="V17" s="213"/>
      <c r="W17" s="213"/>
      <c r="X17" s="213"/>
      <c r="Y17" s="341"/>
      <c r="Z17" s="259"/>
      <c r="AA17" s="398"/>
      <c r="AB17" s="213"/>
      <c r="AC17" s="213"/>
      <c r="AD17" s="213"/>
      <c r="AE17" s="213"/>
      <c r="AF17" s="413"/>
      <c r="AG17" s="213"/>
      <c r="AH17" s="213"/>
      <c r="AI17" s="213"/>
      <c r="AJ17" s="417"/>
      <c r="AK17" s="424"/>
    </row>
    <row r="18" spans="1:38" ht="15" customHeight="1">
      <c r="A18" s="137"/>
      <c r="B18" s="147"/>
      <c r="C18" s="153"/>
      <c r="D18" s="153"/>
      <c r="E18" s="164"/>
      <c r="F18" s="176"/>
      <c r="G18" s="196"/>
      <c r="H18" s="216"/>
      <c r="I18" s="251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AK18" s="425"/>
    </row>
    <row r="19" spans="1:38" ht="15" customHeight="1">
      <c r="A19" s="137"/>
      <c r="B19" s="147"/>
      <c r="C19" s="153"/>
      <c r="D19" s="153"/>
      <c r="E19" s="164"/>
      <c r="F19" s="176"/>
      <c r="G19" s="196"/>
      <c r="H19" s="217"/>
      <c r="I19" s="215"/>
      <c r="J19" s="215"/>
      <c r="L19" s="301"/>
      <c r="M19" s="301"/>
      <c r="N19" s="329"/>
      <c r="O19" s="341"/>
      <c r="P19" s="316"/>
      <c r="Q19" s="365"/>
      <c r="R19" s="365"/>
      <c r="S19" s="341"/>
      <c r="T19" s="341"/>
      <c r="U19" s="316"/>
      <c r="V19" s="352"/>
      <c r="W19" s="352"/>
      <c r="X19" s="341"/>
      <c r="Z19" s="316"/>
      <c r="AB19" s="215"/>
      <c r="AC19" s="215"/>
      <c r="AE19" s="409"/>
      <c r="AF19" s="403"/>
      <c r="AG19" s="403"/>
      <c r="AH19" s="403"/>
      <c r="AI19" s="403"/>
      <c r="AJ19" s="329"/>
      <c r="AK19" s="425"/>
    </row>
    <row r="20" spans="1:38" ht="6" customHeight="1">
      <c r="A20" s="137"/>
      <c r="B20" s="147"/>
      <c r="C20" s="153"/>
      <c r="D20" s="153"/>
      <c r="E20" s="164"/>
      <c r="F20" s="176"/>
      <c r="G20" s="196"/>
      <c r="H20" s="218"/>
      <c r="I20" s="252"/>
      <c r="J20" s="252"/>
      <c r="K20" s="252"/>
      <c r="L20" s="252"/>
      <c r="M20" s="262"/>
      <c r="N20" s="262"/>
      <c r="O20" s="213"/>
      <c r="P20" s="343"/>
      <c r="Q20" s="366"/>
      <c r="R20" s="366"/>
      <c r="S20" s="366"/>
      <c r="T20" s="371"/>
      <c r="U20" s="252"/>
      <c r="V20" s="252"/>
      <c r="W20" s="252"/>
      <c r="X20" s="252"/>
      <c r="Y20" s="262"/>
      <c r="Z20" s="273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426"/>
    </row>
    <row r="21" spans="1:38" ht="6" customHeight="1">
      <c r="A21" s="137"/>
      <c r="B21" s="147"/>
      <c r="C21" s="153"/>
      <c r="D21" s="153"/>
      <c r="E21" s="164"/>
      <c r="F21" s="177" t="s">
        <v>110</v>
      </c>
      <c r="G21" s="197"/>
      <c r="H21" s="219"/>
      <c r="I21" s="253"/>
      <c r="J21" s="253"/>
      <c r="K21" s="253"/>
      <c r="L21" s="302"/>
      <c r="M21" s="315"/>
      <c r="N21" s="315"/>
      <c r="O21" s="315"/>
      <c r="P21" s="353"/>
      <c r="Q21" s="253"/>
      <c r="R21" s="253"/>
      <c r="S21" s="353"/>
      <c r="T21" s="376"/>
      <c r="U21" s="376"/>
      <c r="V21" s="353"/>
      <c r="W21" s="393"/>
      <c r="X21" s="393"/>
      <c r="Y21" s="393"/>
      <c r="Z21" s="264"/>
      <c r="AA21" s="253"/>
      <c r="AB21" s="405"/>
      <c r="AC21" s="405"/>
      <c r="AD21" s="376"/>
      <c r="AE21" s="376"/>
      <c r="AF21" s="376"/>
      <c r="AG21" s="376"/>
      <c r="AH21" s="376"/>
      <c r="AI21" s="376"/>
      <c r="AJ21" s="376"/>
      <c r="AK21" s="427"/>
    </row>
    <row r="22" spans="1:38" ht="15" customHeight="1">
      <c r="A22" s="137"/>
      <c r="B22" s="147"/>
      <c r="C22" s="153"/>
      <c r="D22" s="153"/>
      <c r="E22" s="164"/>
      <c r="F22" s="178"/>
      <c r="G22" s="196"/>
      <c r="H22" s="214"/>
      <c r="I22" s="220"/>
      <c r="J22" s="220"/>
      <c r="K22" s="220"/>
      <c r="L22" s="220"/>
      <c r="M22" s="220"/>
      <c r="N22" s="220"/>
      <c r="O22" s="220"/>
      <c r="P22" s="220"/>
      <c r="Q22" s="364"/>
      <c r="R22" s="341"/>
      <c r="S22" s="341"/>
      <c r="T22" s="367"/>
      <c r="U22" s="251"/>
      <c r="V22" s="251"/>
      <c r="W22" s="213"/>
      <c r="X22" s="213"/>
      <c r="Y22" s="213"/>
      <c r="Z22" s="251"/>
      <c r="AA22" s="251"/>
      <c r="AB22" s="251"/>
      <c r="AC22" s="251"/>
      <c r="AD22" s="251"/>
      <c r="AE22" s="251"/>
      <c r="AF22" s="213"/>
      <c r="AG22" s="213"/>
      <c r="AH22" s="213"/>
      <c r="AI22" s="213"/>
      <c r="AJ22" s="251"/>
      <c r="AK22" s="428"/>
    </row>
    <row r="23" spans="1:38" ht="15" customHeight="1">
      <c r="A23" s="137"/>
      <c r="B23" s="147"/>
      <c r="C23" s="153"/>
      <c r="D23" s="153"/>
      <c r="E23" s="164"/>
      <c r="F23" s="178"/>
      <c r="G23" s="196"/>
      <c r="H23" s="214"/>
      <c r="I23" s="220"/>
      <c r="J23" s="220"/>
      <c r="K23" s="220"/>
      <c r="L23" s="220"/>
      <c r="M23" s="220"/>
      <c r="N23" s="220"/>
      <c r="O23" s="220"/>
      <c r="P23" s="220"/>
      <c r="Q23" s="364"/>
      <c r="R23" s="341"/>
      <c r="S23" s="341"/>
      <c r="T23" s="367"/>
      <c r="U23" s="251"/>
      <c r="V23" s="251"/>
      <c r="W23" s="213"/>
      <c r="X23" s="213"/>
      <c r="Y23" s="213"/>
      <c r="Z23" s="251"/>
      <c r="AA23" s="251"/>
      <c r="AB23" s="251"/>
      <c r="AC23" s="251"/>
      <c r="AD23" s="251"/>
      <c r="AE23" s="251"/>
      <c r="AF23" s="213"/>
      <c r="AG23" s="213"/>
      <c r="AH23" s="213"/>
      <c r="AI23" s="213"/>
      <c r="AJ23" s="251"/>
      <c r="AK23" s="428"/>
    </row>
    <row r="24" spans="1:38" ht="15" customHeight="1">
      <c r="A24" s="137"/>
      <c r="B24" s="147"/>
      <c r="C24" s="153"/>
      <c r="D24" s="153"/>
      <c r="E24" s="164"/>
      <c r="F24" s="178"/>
      <c r="G24" s="196"/>
      <c r="H24" s="214"/>
      <c r="I24" s="220"/>
      <c r="J24" s="220"/>
      <c r="K24" s="220"/>
      <c r="L24" s="220"/>
      <c r="M24" s="220"/>
      <c r="N24" s="220"/>
      <c r="O24" s="220"/>
      <c r="P24" s="220"/>
      <c r="Q24" s="367"/>
      <c r="R24" s="341"/>
      <c r="S24" s="341"/>
      <c r="U24" s="251"/>
      <c r="V24" s="251"/>
      <c r="W24" s="213"/>
      <c r="X24" s="213"/>
      <c r="Y24" s="213"/>
      <c r="Z24" s="251"/>
      <c r="AA24" s="251"/>
      <c r="AB24" s="251"/>
      <c r="AC24" s="251"/>
      <c r="AD24" s="251"/>
      <c r="AE24" s="251"/>
      <c r="AF24" s="213"/>
      <c r="AG24" s="213"/>
      <c r="AH24" s="213"/>
      <c r="AI24" s="213"/>
      <c r="AJ24" s="251"/>
      <c r="AK24" s="428"/>
    </row>
    <row r="25" spans="1:38" ht="15" customHeight="1">
      <c r="A25" s="137"/>
      <c r="B25" s="147"/>
      <c r="C25" s="153"/>
      <c r="D25" s="153"/>
      <c r="E25" s="164"/>
      <c r="F25" s="178"/>
      <c r="G25" s="196"/>
      <c r="H25" s="214"/>
      <c r="I25" s="220"/>
      <c r="J25" s="220"/>
      <c r="K25" s="220"/>
      <c r="L25" s="220"/>
      <c r="M25" s="220"/>
      <c r="N25" s="220"/>
      <c r="O25" s="220"/>
      <c r="P25" s="220"/>
      <c r="Q25" s="367"/>
      <c r="R25" s="220"/>
      <c r="S25" s="220"/>
      <c r="T25" s="377"/>
      <c r="U25" s="251"/>
      <c r="V25" s="251"/>
      <c r="W25" s="213"/>
      <c r="X25" s="213"/>
      <c r="Y25" s="213"/>
      <c r="Z25" s="251"/>
      <c r="AA25" s="251"/>
      <c r="AB25" s="251"/>
      <c r="AC25" s="251"/>
      <c r="AD25" s="251"/>
      <c r="AE25" s="251"/>
      <c r="AF25" s="213"/>
      <c r="AG25" s="213"/>
      <c r="AH25" s="213"/>
      <c r="AI25" s="213"/>
      <c r="AJ25" s="251"/>
      <c r="AK25" s="428"/>
    </row>
    <row r="26" spans="1:38" ht="15" customHeight="1">
      <c r="A26" s="137"/>
      <c r="B26" s="147"/>
      <c r="C26" s="153"/>
      <c r="D26" s="153"/>
      <c r="E26" s="164"/>
      <c r="F26" s="178"/>
      <c r="G26" s="196"/>
      <c r="H26" s="220"/>
      <c r="I26" s="249"/>
      <c r="J26" s="249"/>
      <c r="K26" s="249"/>
      <c r="L26" s="249"/>
      <c r="M26" s="251"/>
      <c r="N26" s="260"/>
      <c r="O26" s="330"/>
      <c r="P26" s="330"/>
      <c r="Q26" s="330"/>
      <c r="R26" s="330"/>
      <c r="T26" s="249"/>
      <c r="U26" s="249"/>
      <c r="V26" s="249"/>
      <c r="W26" s="249"/>
      <c r="Y26" s="396"/>
      <c r="Z26" s="396"/>
      <c r="AA26" s="260"/>
      <c r="AB26" s="249"/>
      <c r="AC26" s="249"/>
      <c r="AD26" s="249"/>
      <c r="AE26" s="249"/>
      <c r="AF26" s="249"/>
      <c r="AG26" s="414"/>
      <c r="AH26" s="414"/>
      <c r="AI26" s="414"/>
      <c r="AJ26" s="414"/>
      <c r="AK26" s="422"/>
    </row>
    <row r="27" spans="1:38" ht="15" customHeight="1">
      <c r="A27" s="137"/>
      <c r="B27" s="147"/>
      <c r="C27" s="153"/>
      <c r="D27" s="153"/>
      <c r="E27" s="164"/>
      <c r="F27" s="178"/>
      <c r="G27" s="196"/>
      <c r="H27" s="220"/>
      <c r="I27" s="250"/>
      <c r="J27" s="250"/>
      <c r="K27" s="250"/>
      <c r="L27" s="220"/>
      <c r="M27" s="316"/>
      <c r="N27" s="316"/>
      <c r="O27" s="342"/>
      <c r="P27" s="342"/>
      <c r="Q27" s="220"/>
      <c r="R27" s="220"/>
      <c r="S27" s="316"/>
      <c r="T27" s="378"/>
      <c r="U27" s="378"/>
      <c r="V27" s="378"/>
      <c r="W27" s="220"/>
      <c r="X27" s="316"/>
      <c r="Y27" s="397"/>
      <c r="Z27" s="397"/>
      <c r="AA27" s="259"/>
      <c r="AB27" s="406"/>
      <c r="AC27" s="403"/>
      <c r="AD27" s="403"/>
      <c r="AE27" s="403"/>
      <c r="AF27" s="220"/>
      <c r="AG27" s="415"/>
      <c r="AH27" s="416"/>
      <c r="AI27" s="416"/>
      <c r="AJ27" s="416"/>
      <c r="AK27" s="423"/>
    </row>
    <row r="28" spans="1:38" s="129" customFormat="1" ht="6" customHeight="1">
      <c r="A28" s="137"/>
      <c r="B28" s="147"/>
      <c r="C28" s="153"/>
      <c r="D28" s="153"/>
      <c r="E28" s="164"/>
      <c r="F28" s="178"/>
      <c r="G28" s="196"/>
      <c r="H28" s="216"/>
      <c r="I28" s="213"/>
      <c r="J28" s="213"/>
      <c r="K28" s="213"/>
      <c r="L28" s="213"/>
      <c r="M28" s="213"/>
      <c r="N28" s="251"/>
      <c r="O28" s="343"/>
      <c r="P28" s="354"/>
      <c r="Q28" s="354"/>
      <c r="R28" s="354"/>
      <c r="S28" s="371"/>
      <c r="T28" s="213"/>
      <c r="U28" s="213"/>
      <c r="V28" s="213"/>
      <c r="W28" s="213"/>
      <c r="X28" s="395"/>
      <c r="Y28" s="343"/>
      <c r="Z28" s="366"/>
      <c r="AA28" s="366"/>
      <c r="AB28" s="366"/>
      <c r="AC28" s="371"/>
      <c r="AD28" s="408"/>
      <c r="AE28" s="408"/>
      <c r="AF28" s="408"/>
      <c r="AG28" s="408"/>
      <c r="AH28" s="408"/>
      <c r="AI28" s="408"/>
      <c r="AJ28" s="408"/>
      <c r="AK28" s="429"/>
    </row>
    <row r="29" spans="1:38" ht="6" customHeight="1">
      <c r="A29" s="137"/>
      <c r="B29" s="147"/>
      <c r="C29" s="153"/>
      <c r="D29" s="153"/>
      <c r="E29" s="165"/>
      <c r="F29" s="179" t="s">
        <v>111</v>
      </c>
      <c r="G29" s="197"/>
      <c r="H29" s="221"/>
      <c r="I29" s="254"/>
      <c r="J29" s="254"/>
      <c r="K29" s="254"/>
      <c r="L29" s="303"/>
      <c r="M29" s="317"/>
      <c r="N29" s="317"/>
      <c r="O29" s="317"/>
      <c r="P29" s="353"/>
      <c r="Q29" s="254"/>
      <c r="R29" s="254"/>
      <c r="S29" s="353"/>
      <c r="T29" s="317"/>
      <c r="U29" s="317"/>
      <c r="V29" s="317"/>
      <c r="W29" s="353"/>
      <c r="X29" s="353"/>
      <c r="Y29" s="353"/>
      <c r="Z29" s="353"/>
      <c r="AA29" s="353"/>
      <c r="AB29" s="253"/>
      <c r="AC29" s="253"/>
      <c r="AD29" s="253"/>
      <c r="AE29" s="253"/>
      <c r="AF29" s="253"/>
      <c r="AG29" s="253"/>
      <c r="AH29" s="253"/>
      <c r="AI29" s="253"/>
      <c r="AJ29" s="253"/>
      <c r="AK29" s="430"/>
    </row>
    <row r="30" spans="1:38" ht="15.75" customHeight="1">
      <c r="A30" s="137"/>
      <c r="B30" s="147"/>
      <c r="C30" s="153"/>
      <c r="D30" s="153"/>
      <c r="E30" s="166"/>
      <c r="F30" s="176"/>
      <c r="G30" s="196"/>
      <c r="H30" s="218"/>
      <c r="I30" s="255"/>
      <c r="J30" s="255"/>
      <c r="K30" s="255"/>
      <c r="L30" s="304"/>
      <c r="M30" s="318"/>
      <c r="N30" s="318"/>
      <c r="O30" s="316"/>
      <c r="P30" s="316"/>
      <c r="Q30" s="367"/>
      <c r="R30" s="316"/>
      <c r="S30" s="316"/>
      <c r="U30" s="316"/>
      <c r="V30" s="316"/>
      <c r="W30" s="316"/>
      <c r="X30" s="316"/>
      <c r="Y30" s="215"/>
      <c r="Z30" s="215"/>
      <c r="AA30" s="215"/>
      <c r="AB30" s="215"/>
      <c r="AC30" s="215"/>
      <c r="AD30" s="215"/>
      <c r="AE30" s="341"/>
      <c r="AF30" s="341"/>
      <c r="AG30" s="341"/>
      <c r="AH30" s="341"/>
      <c r="AI30" s="215"/>
      <c r="AJ30" s="215"/>
      <c r="AK30" s="431"/>
    </row>
    <row r="31" spans="1:38" ht="15.75" customHeight="1">
      <c r="A31" s="137"/>
      <c r="B31" s="147"/>
      <c r="C31" s="153"/>
      <c r="D31" s="153"/>
      <c r="E31" s="166"/>
      <c r="F31" s="176"/>
      <c r="G31" s="196"/>
      <c r="H31" s="218"/>
      <c r="I31" s="249"/>
      <c r="J31" s="249"/>
      <c r="K31" s="249"/>
      <c r="L31" s="249"/>
      <c r="M31" s="249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260"/>
      <c r="AA31" s="260"/>
      <c r="AB31" s="249"/>
      <c r="AC31" s="249"/>
      <c r="AD31" s="249"/>
      <c r="AE31" s="249"/>
      <c r="AF31" s="260"/>
      <c r="AG31" s="414"/>
      <c r="AH31" s="414"/>
      <c r="AI31" s="414"/>
      <c r="AJ31" s="414"/>
      <c r="AK31" s="432"/>
    </row>
    <row r="32" spans="1:38" ht="15.75" customHeight="1">
      <c r="A32" s="137"/>
      <c r="B32" s="147"/>
      <c r="C32" s="153"/>
      <c r="D32" s="153"/>
      <c r="E32" s="166"/>
      <c r="F32" s="176"/>
      <c r="G32" s="196"/>
      <c r="H32" s="216"/>
      <c r="I32" s="250"/>
      <c r="J32" s="250"/>
      <c r="K32" s="250"/>
      <c r="L32" s="220"/>
      <c r="M32" s="316"/>
      <c r="N32" s="331"/>
      <c r="O32" s="331"/>
      <c r="P32" s="355"/>
      <c r="Q32" s="355"/>
      <c r="R32" s="318"/>
      <c r="S32" s="255"/>
      <c r="T32" s="255"/>
      <c r="U32" s="255"/>
      <c r="V32" s="316"/>
      <c r="W32" s="352"/>
      <c r="X32" s="220"/>
      <c r="Y32" s="220"/>
      <c r="Z32" s="259"/>
      <c r="AA32" s="213"/>
      <c r="AB32" s="403"/>
      <c r="AC32" s="403"/>
      <c r="AD32" s="403"/>
      <c r="AE32" s="403"/>
      <c r="AF32" s="220"/>
      <c r="AG32" s="415"/>
      <c r="AH32" s="416"/>
      <c r="AI32" s="416"/>
      <c r="AJ32" s="416"/>
      <c r="AK32" s="423"/>
      <c r="AL32" s="129"/>
    </row>
    <row r="33" spans="1:37" ht="6" customHeight="1">
      <c r="A33" s="137"/>
      <c r="B33" s="147"/>
      <c r="C33" s="153"/>
      <c r="D33" s="153"/>
      <c r="E33" s="166"/>
      <c r="F33" s="176"/>
      <c r="G33" s="196"/>
      <c r="H33" s="218"/>
      <c r="I33" s="215"/>
      <c r="J33" s="215"/>
      <c r="K33" s="215"/>
      <c r="L33" s="215"/>
      <c r="M33" s="319"/>
      <c r="N33" s="332"/>
      <c r="O33" s="344"/>
      <c r="P33" s="356"/>
      <c r="Q33" s="356"/>
      <c r="R33" s="356"/>
      <c r="S33" s="372"/>
      <c r="T33" s="255"/>
      <c r="U33" s="255"/>
      <c r="V33" s="215"/>
      <c r="W33" s="215"/>
      <c r="X33" s="215"/>
      <c r="Y33" s="398"/>
      <c r="Z33" s="220"/>
      <c r="AA33" s="341"/>
      <c r="AB33" s="341"/>
      <c r="AC33" s="341"/>
      <c r="AD33" s="319"/>
      <c r="AE33" s="319"/>
      <c r="AF33" s="319"/>
      <c r="AG33" s="319"/>
      <c r="AH33" s="319"/>
      <c r="AI33" s="319"/>
      <c r="AJ33" s="319"/>
      <c r="AK33" s="431"/>
    </row>
    <row r="34" spans="1:37" ht="6" customHeight="1">
      <c r="A34" s="137"/>
      <c r="B34" s="147"/>
      <c r="C34" s="153"/>
      <c r="D34" s="153"/>
      <c r="E34" s="166"/>
      <c r="F34" s="170" t="s">
        <v>112</v>
      </c>
      <c r="G34" s="198">
        <f>SUM(G9:G33)</f>
        <v>0</v>
      </c>
      <c r="H34" s="222"/>
      <c r="I34" s="256"/>
      <c r="J34" s="278"/>
      <c r="K34" s="291"/>
      <c r="L34" s="305"/>
      <c r="M34" s="320"/>
      <c r="N34" s="333"/>
      <c r="O34" s="333"/>
      <c r="P34" s="348"/>
      <c r="Q34" s="348"/>
      <c r="R34" s="348"/>
      <c r="S34" s="348"/>
      <c r="T34" s="348"/>
      <c r="U34" s="348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433"/>
    </row>
    <row r="35" spans="1:37" ht="18" customHeight="1">
      <c r="A35" s="137"/>
      <c r="B35" s="147"/>
      <c r="C35" s="153"/>
      <c r="D35" s="153"/>
      <c r="E35" s="166"/>
      <c r="F35" s="171"/>
      <c r="G35" s="196"/>
      <c r="H35" s="223"/>
      <c r="I35" s="213"/>
      <c r="J35" s="279"/>
      <c r="K35" s="292"/>
      <c r="L35" s="306"/>
      <c r="M35" s="213"/>
      <c r="N35" s="260"/>
      <c r="O35" s="260"/>
      <c r="P35" s="260"/>
      <c r="Q35" s="260"/>
      <c r="R35" s="260"/>
      <c r="S35" s="260"/>
      <c r="T35" s="260"/>
      <c r="U35" s="260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429"/>
    </row>
    <row r="36" spans="1:37" ht="6" customHeight="1">
      <c r="A36" s="137"/>
      <c r="B36" s="147"/>
      <c r="C36" s="153"/>
      <c r="D36" s="153"/>
      <c r="E36" s="167"/>
      <c r="F36" s="172"/>
      <c r="G36" s="199"/>
      <c r="H36" s="224"/>
      <c r="I36" s="257"/>
      <c r="J36" s="280"/>
      <c r="K36" s="293"/>
      <c r="L36" s="307"/>
      <c r="M36" s="321"/>
      <c r="N36" s="334"/>
      <c r="O36" s="334"/>
      <c r="P36" s="357"/>
      <c r="Q36" s="357"/>
      <c r="R36" s="357"/>
      <c r="S36" s="357"/>
      <c r="T36" s="357"/>
      <c r="U36" s="3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434"/>
    </row>
    <row r="37" spans="1:37" ht="6" customHeight="1">
      <c r="A37" s="137"/>
      <c r="B37" s="147"/>
      <c r="C37" s="153"/>
      <c r="D37" s="153"/>
      <c r="E37" s="168" t="s">
        <v>96</v>
      </c>
      <c r="F37" s="180" t="s">
        <v>25</v>
      </c>
      <c r="G37" s="200"/>
      <c r="H37" s="225"/>
      <c r="I37" s="258"/>
      <c r="J37" s="258"/>
      <c r="K37" s="258"/>
      <c r="L37" s="256"/>
      <c r="M37" s="322"/>
      <c r="N37" s="322"/>
      <c r="O37" s="322"/>
      <c r="P37" s="322"/>
      <c r="Q37" s="348"/>
      <c r="R37" s="258"/>
      <c r="S37" s="258"/>
      <c r="T37" s="258"/>
      <c r="U37" s="348"/>
      <c r="V37" s="258"/>
      <c r="W37" s="258"/>
      <c r="X37" s="258"/>
      <c r="Y37" s="348"/>
      <c r="Z37" s="258"/>
      <c r="AA37" s="258"/>
      <c r="AB37" s="256"/>
      <c r="AC37" s="256"/>
      <c r="AD37" s="256"/>
      <c r="AE37" s="256"/>
      <c r="AF37" s="256"/>
      <c r="AG37" s="256"/>
      <c r="AH37" s="256"/>
      <c r="AI37" s="256"/>
      <c r="AJ37" s="256"/>
      <c r="AK37" s="433"/>
    </row>
    <row r="38" spans="1:37" ht="14.25" customHeight="1">
      <c r="A38" s="137"/>
      <c r="B38" s="147"/>
      <c r="C38" s="153"/>
      <c r="D38" s="153"/>
      <c r="E38" s="147"/>
      <c r="F38" s="181"/>
      <c r="G38" s="196"/>
      <c r="H38" s="226"/>
      <c r="I38" s="251"/>
      <c r="J38" s="251"/>
      <c r="K38" s="251"/>
      <c r="L38" s="260"/>
      <c r="M38" s="260"/>
      <c r="N38" s="260"/>
      <c r="O38" s="325"/>
      <c r="P38" s="358"/>
      <c r="Q38" s="358"/>
      <c r="R38" s="358"/>
      <c r="S38" s="358"/>
      <c r="T38" s="260"/>
      <c r="U38" s="260"/>
      <c r="V38" s="281"/>
      <c r="W38" s="260"/>
      <c r="X38" s="260"/>
      <c r="Y38" s="260"/>
      <c r="Z38" s="260"/>
      <c r="AA38" s="260"/>
      <c r="AB38" s="260"/>
      <c r="AC38" s="260"/>
      <c r="AD38" s="389"/>
      <c r="AE38" s="386"/>
      <c r="AF38" s="386"/>
      <c r="AG38" s="386"/>
      <c r="AH38" s="386"/>
      <c r="AI38" s="386"/>
      <c r="AJ38" s="386"/>
      <c r="AK38" s="435"/>
    </row>
    <row r="39" spans="1:37" ht="14.25" customHeight="1">
      <c r="A39" s="137"/>
      <c r="B39" s="147"/>
      <c r="C39" s="153"/>
      <c r="D39" s="153"/>
      <c r="E39" s="147"/>
      <c r="F39" s="181"/>
      <c r="G39" s="196"/>
      <c r="H39" s="216"/>
      <c r="I39" s="259"/>
      <c r="J39" s="259"/>
      <c r="K39" s="259"/>
      <c r="L39" s="259"/>
      <c r="M39" s="323"/>
      <c r="N39" s="335"/>
      <c r="O39" s="318"/>
      <c r="P39" s="335"/>
      <c r="Q39" s="255"/>
      <c r="R39" s="255"/>
      <c r="S39" s="332"/>
      <c r="T39" s="379"/>
      <c r="U39" s="255"/>
      <c r="V39" s="387"/>
      <c r="W39" s="387"/>
      <c r="X39" s="387"/>
      <c r="Y39" s="323"/>
      <c r="Z39" s="213"/>
      <c r="AA39" s="213"/>
      <c r="AB39" s="213"/>
      <c r="AC39" s="215"/>
      <c r="AD39" s="215"/>
      <c r="AE39" s="215"/>
      <c r="AF39" s="215"/>
      <c r="AG39" s="215"/>
      <c r="AH39" s="215"/>
      <c r="AI39" s="215"/>
      <c r="AJ39" s="215"/>
      <c r="AK39" s="431"/>
    </row>
    <row r="40" spans="1:37" ht="14.25" customHeight="1">
      <c r="A40" s="137"/>
      <c r="B40" s="147"/>
      <c r="C40" s="153"/>
      <c r="D40" s="153"/>
      <c r="E40" s="147"/>
      <c r="F40" s="181"/>
      <c r="G40" s="196"/>
      <c r="H40" s="218"/>
      <c r="I40" s="251"/>
      <c r="J40" s="251"/>
      <c r="K40" s="251"/>
      <c r="L40" s="308"/>
      <c r="M40" s="309"/>
      <c r="N40" s="309"/>
      <c r="O40" s="309"/>
      <c r="P40" s="358"/>
      <c r="Q40" s="358"/>
      <c r="R40" s="358"/>
      <c r="S40" s="358"/>
      <c r="T40" s="260"/>
      <c r="U40" s="260"/>
      <c r="V40" s="260"/>
      <c r="W40" s="260"/>
      <c r="X40" s="260"/>
      <c r="Y40" s="260"/>
      <c r="Z40" s="399"/>
      <c r="AA40" s="260"/>
      <c r="AB40" s="260"/>
      <c r="AG40" s="213"/>
      <c r="AH40" s="213"/>
      <c r="AI40" s="286"/>
      <c r="AJ40" s="286"/>
      <c r="AK40" s="435"/>
    </row>
    <row r="41" spans="1:37" ht="14.25" customHeight="1">
      <c r="A41" s="137"/>
      <c r="B41" s="147"/>
      <c r="C41" s="153"/>
      <c r="D41" s="153"/>
      <c r="E41" s="147"/>
      <c r="F41" s="181"/>
      <c r="G41" s="196"/>
      <c r="H41" s="216"/>
      <c r="I41" s="259"/>
      <c r="J41" s="259"/>
      <c r="K41" s="259"/>
      <c r="L41" s="259"/>
      <c r="M41" s="323"/>
      <c r="N41" s="335"/>
      <c r="O41" s="318"/>
      <c r="P41" s="335"/>
      <c r="Q41" s="255"/>
      <c r="R41" s="255"/>
      <c r="S41" s="332"/>
      <c r="T41" s="379"/>
      <c r="U41" s="255"/>
      <c r="V41" s="387"/>
      <c r="W41" s="387"/>
      <c r="X41" s="387"/>
      <c r="Y41" s="323"/>
      <c r="Z41" s="213"/>
      <c r="AA41" s="213"/>
      <c r="AB41" s="213"/>
      <c r="AG41" s="341"/>
      <c r="AH41" s="341"/>
      <c r="AI41" s="341"/>
      <c r="AJ41" s="341"/>
      <c r="AK41" s="436"/>
    </row>
    <row r="42" spans="1:37" ht="14.25" customHeight="1">
      <c r="A42" s="137"/>
      <c r="B42" s="147"/>
      <c r="C42" s="153"/>
      <c r="D42" s="153"/>
      <c r="E42" s="147"/>
      <c r="F42" s="181"/>
      <c r="G42" s="196"/>
      <c r="H42" s="218"/>
      <c r="I42" s="260"/>
      <c r="J42" s="281"/>
      <c r="K42" s="294"/>
      <c r="L42" s="309"/>
      <c r="M42" s="309"/>
      <c r="N42" s="309"/>
      <c r="O42" s="345"/>
      <c r="P42" s="358"/>
      <c r="Q42" s="358"/>
      <c r="R42" s="358"/>
      <c r="S42" s="358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13"/>
      <c r="AF42" s="213"/>
      <c r="AG42" s="213"/>
      <c r="AH42" s="213"/>
      <c r="AI42" s="213"/>
      <c r="AJ42" s="213"/>
      <c r="AK42" s="429"/>
    </row>
    <row r="43" spans="1:37" ht="14.25" customHeight="1">
      <c r="A43" s="137"/>
      <c r="B43" s="147"/>
      <c r="C43" s="153"/>
      <c r="D43" s="153"/>
      <c r="E43" s="147"/>
      <c r="F43" s="181"/>
      <c r="G43" s="196"/>
      <c r="H43" s="216"/>
      <c r="I43" s="259"/>
      <c r="J43" s="259"/>
      <c r="K43" s="259"/>
      <c r="L43" s="259"/>
      <c r="M43" s="323"/>
      <c r="N43" s="311"/>
      <c r="O43" s="316"/>
      <c r="P43" s="359"/>
      <c r="Q43" s="215"/>
      <c r="R43" s="215"/>
      <c r="S43" s="359"/>
      <c r="T43" s="259"/>
      <c r="U43" s="213"/>
      <c r="V43" s="387"/>
      <c r="W43" s="387"/>
      <c r="X43" s="387"/>
      <c r="Y43" s="32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429"/>
    </row>
    <row r="44" spans="1:37" ht="6" customHeight="1">
      <c r="A44" s="137"/>
      <c r="B44" s="147"/>
      <c r="C44" s="153"/>
      <c r="D44" s="153"/>
      <c r="E44" s="147"/>
      <c r="F44" s="182"/>
      <c r="G44" s="201"/>
      <c r="H44" s="227"/>
      <c r="I44" s="261"/>
      <c r="J44" s="282"/>
      <c r="K44" s="295"/>
      <c r="L44" s="261"/>
      <c r="M44" s="295"/>
      <c r="N44" s="336"/>
      <c r="O44" s="336"/>
      <c r="P44" s="261"/>
      <c r="Q44" s="261"/>
      <c r="R44" s="261"/>
      <c r="S44" s="261"/>
      <c r="T44" s="261"/>
      <c r="U44" s="261"/>
      <c r="V44" s="388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437"/>
    </row>
    <row r="45" spans="1:37" ht="6" customHeight="1">
      <c r="A45" s="137"/>
      <c r="B45" s="147"/>
      <c r="C45" s="153"/>
      <c r="D45" s="153"/>
      <c r="E45" s="147"/>
      <c r="F45" s="176" t="s">
        <v>22</v>
      </c>
      <c r="G45" s="196"/>
      <c r="H45" s="218"/>
      <c r="I45" s="251"/>
      <c r="J45" s="251"/>
      <c r="K45" s="251"/>
      <c r="L45" s="309"/>
      <c r="M45" s="324"/>
      <c r="N45" s="324"/>
      <c r="O45" s="324"/>
      <c r="P45" s="324"/>
      <c r="Q45" s="260"/>
      <c r="R45" s="251"/>
      <c r="S45" s="251"/>
      <c r="T45" s="251"/>
      <c r="U45" s="260"/>
      <c r="V45" s="251"/>
      <c r="W45" s="251"/>
      <c r="X45" s="251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438"/>
    </row>
    <row r="46" spans="1:37" ht="14.25" customHeight="1">
      <c r="A46" s="137"/>
      <c r="B46" s="147"/>
      <c r="C46" s="153"/>
      <c r="D46" s="153"/>
      <c r="E46" s="147"/>
      <c r="F46" s="176"/>
      <c r="G46" s="196"/>
      <c r="H46" s="226"/>
      <c r="I46" s="251"/>
      <c r="J46" s="251"/>
      <c r="K46" s="251"/>
      <c r="L46" s="308"/>
      <c r="M46" s="325"/>
      <c r="N46" s="325"/>
      <c r="O46" s="325"/>
      <c r="P46" s="358"/>
      <c r="Q46" s="358"/>
      <c r="R46" s="358"/>
      <c r="S46" s="358"/>
      <c r="T46" s="281"/>
      <c r="U46" s="260"/>
      <c r="V46" s="281"/>
      <c r="W46" s="281"/>
      <c r="X46" s="281"/>
      <c r="Y46" s="260"/>
      <c r="Z46" s="399"/>
      <c r="AA46" s="260"/>
      <c r="AB46" s="260"/>
      <c r="AC46" s="281"/>
      <c r="AD46" s="281"/>
      <c r="AE46" s="281"/>
      <c r="AF46" s="281"/>
      <c r="AG46" s="286"/>
      <c r="AH46" s="286"/>
      <c r="AI46" s="286"/>
      <c r="AJ46" s="286"/>
      <c r="AK46" s="435"/>
    </row>
    <row r="47" spans="1:37" s="130" customFormat="1" ht="14.25" customHeight="1">
      <c r="A47" s="137"/>
      <c r="B47" s="147"/>
      <c r="C47" s="153"/>
      <c r="D47" s="153"/>
      <c r="E47" s="147"/>
      <c r="F47" s="176"/>
      <c r="G47" s="196"/>
      <c r="H47" s="228"/>
      <c r="I47" s="259"/>
      <c r="J47" s="259"/>
      <c r="K47" s="259"/>
      <c r="L47" s="259"/>
      <c r="M47" s="323"/>
      <c r="N47" s="323"/>
      <c r="O47" s="316"/>
      <c r="P47" s="323"/>
      <c r="Q47" s="368"/>
      <c r="R47" s="368"/>
      <c r="S47" s="341"/>
      <c r="T47" s="259"/>
      <c r="U47" s="215"/>
      <c r="V47" s="387"/>
      <c r="W47" s="387"/>
      <c r="X47" s="387"/>
      <c r="Y47" s="323"/>
      <c r="Z47" s="260"/>
      <c r="AA47" s="260"/>
      <c r="AB47" s="260"/>
      <c r="AC47" s="213"/>
      <c r="AD47" s="213"/>
      <c r="AE47" s="213"/>
      <c r="AF47" s="213"/>
      <c r="AG47" s="213"/>
      <c r="AH47" s="213"/>
      <c r="AI47" s="213"/>
      <c r="AJ47" s="213"/>
      <c r="AK47" s="429"/>
    </row>
    <row r="48" spans="1:37" s="130" customFormat="1" ht="14.25" customHeight="1">
      <c r="A48" s="137"/>
      <c r="B48" s="147"/>
      <c r="C48" s="153"/>
      <c r="D48" s="153"/>
      <c r="E48" s="147"/>
      <c r="F48" s="176"/>
      <c r="G48" s="196"/>
      <c r="H48" s="218"/>
      <c r="I48" s="251"/>
      <c r="J48" s="251"/>
      <c r="K48" s="251"/>
      <c r="L48" s="308"/>
      <c r="M48" s="309"/>
      <c r="N48" s="309"/>
      <c r="O48" s="309"/>
      <c r="P48" s="358"/>
      <c r="Q48" s="358"/>
      <c r="R48" s="358"/>
      <c r="S48" s="358"/>
      <c r="T48" s="281"/>
      <c r="U48" s="260"/>
      <c r="V48" s="389"/>
      <c r="W48" s="389"/>
      <c r="X48" s="389"/>
      <c r="Y48" s="389"/>
      <c r="Z48" s="260"/>
      <c r="AA48" s="260"/>
      <c r="AB48" s="260"/>
      <c r="AC48" s="260"/>
      <c r="AD48" s="260"/>
      <c r="AE48" s="260"/>
      <c r="AF48" s="213"/>
      <c r="AG48" s="213"/>
      <c r="AH48" s="213"/>
      <c r="AI48" s="213"/>
      <c r="AJ48" s="213"/>
      <c r="AK48" s="429"/>
    </row>
    <row r="49" spans="1:42" s="130" customFormat="1" ht="14.25" customHeight="1">
      <c r="A49" s="137"/>
      <c r="B49" s="147"/>
      <c r="C49" s="153"/>
      <c r="D49" s="153"/>
      <c r="E49" s="147"/>
      <c r="F49" s="176"/>
      <c r="G49" s="196"/>
      <c r="H49" s="216"/>
      <c r="I49" s="259"/>
      <c r="J49" s="259"/>
      <c r="K49" s="259"/>
      <c r="L49" s="259"/>
      <c r="M49" s="323"/>
      <c r="N49" s="323"/>
      <c r="O49" s="316"/>
      <c r="P49" s="323"/>
      <c r="Q49" s="368"/>
      <c r="R49" s="368"/>
      <c r="S49" s="341"/>
      <c r="T49" s="259"/>
      <c r="U49" s="215"/>
      <c r="V49" s="387"/>
      <c r="W49" s="387"/>
      <c r="X49" s="387"/>
      <c r="Y49" s="323"/>
      <c r="Z49" s="260"/>
      <c r="AA49" s="260"/>
      <c r="AB49" s="260"/>
      <c r="AC49" s="213"/>
      <c r="AD49" s="213"/>
      <c r="AE49" s="213"/>
      <c r="AF49" s="213"/>
      <c r="AG49" s="213"/>
      <c r="AH49" s="213"/>
      <c r="AI49" s="213"/>
      <c r="AJ49" s="213"/>
      <c r="AK49" s="429"/>
    </row>
    <row r="50" spans="1:42" s="130" customFormat="1" ht="14.25" customHeight="1">
      <c r="A50" s="137"/>
      <c r="B50" s="147"/>
      <c r="C50" s="153"/>
      <c r="D50" s="153"/>
      <c r="E50" s="147"/>
      <c r="F50" s="176"/>
      <c r="G50" s="196"/>
      <c r="H50" s="218"/>
      <c r="I50" s="260"/>
      <c r="J50" s="281"/>
      <c r="K50" s="294"/>
      <c r="L50" s="309"/>
      <c r="M50" s="309"/>
      <c r="N50" s="309"/>
      <c r="O50" s="345"/>
      <c r="P50" s="358"/>
      <c r="Q50" s="358"/>
      <c r="R50" s="358"/>
      <c r="S50" s="358"/>
      <c r="T50" s="260"/>
      <c r="U50" s="260"/>
      <c r="V50" s="260"/>
      <c r="W50" s="260"/>
      <c r="X50" s="260"/>
      <c r="Y50" s="260"/>
      <c r="Z50" s="260"/>
      <c r="AA50" s="260"/>
      <c r="AB50" s="260"/>
      <c r="AC50" s="286"/>
      <c r="AD50" s="286"/>
      <c r="AE50" s="286"/>
      <c r="AF50" s="286"/>
      <c r="AG50" s="286"/>
      <c r="AH50" s="286"/>
      <c r="AI50" s="286"/>
      <c r="AJ50" s="286"/>
      <c r="AK50" s="435"/>
    </row>
    <row r="51" spans="1:42" s="130" customFormat="1" ht="14.25" customHeight="1">
      <c r="A51" s="137"/>
      <c r="B51" s="147"/>
      <c r="C51" s="153"/>
      <c r="D51" s="153"/>
      <c r="E51" s="147"/>
      <c r="F51" s="176"/>
      <c r="G51" s="196"/>
      <c r="H51" s="218"/>
      <c r="I51" s="259"/>
      <c r="J51" s="259"/>
      <c r="K51" s="259"/>
      <c r="L51" s="259"/>
      <c r="M51" s="323"/>
      <c r="N51" s="311"/>
      <c r="O51" s="316"/>
      <c r="P51" s="358"/>
      <c r="Q51" s="368"/>
      <c r="R51" s="368"/>
      <c r="S51" s="358"/>
      <c r="T51" s="259"/>
      <c r="U51" s="213"/>
      <c r="V51" s="387"/>
      <c r="W51" s="387"/>
      <c r="X51" s="387"/>
      <c r="Y51" s="323"/>
      <c r="Z51" s="213"/>
      <c r="AA51" s="213"/>
      <c r="AB51" s="213"/>
      <c r="AC51" s="286"/>
      <c r="AD51" s="286"/>
      <c r="AE51" s="286"/>
      <c r="AF51" s="286"/>
      <c r="AG51" s="286"/>
      <c r="AH51" s="286"/>
      <c r="AI51" s="286"/>
      <c r="AJ51" s="286"/>
      <c r="AK51" s="435"/>
    </row>
    <row r="52" spans="1:42" s="130" customFormat="1" ht="6" customHeight="1">
      <c r="A52" s="137"/>
      <c r="B52" s="147"/>
      <c r="C52" s="153"/>
      <c r="D52" s="153"/>
      <c r="E52" s="147"/>
      <c r="F52" s="176"/>
      <c r="G52" s="196"/>
      <c r="H52" s="229"/>
      <c r="I52" s="262"/>
      <c r="J52" s="262"/>
      <c r="K52" s="262"/>
      <c r="L52" s="275"/>
      <c r="M52" s="311"/>
      <c r="N52" s="311"/>
      <c r="O52" s="311"/>
      <c r="P52" s="311"/>
      <c r="Q52" s="213"/>
      <c r="R52" s="369"/>
      <c r="S52" s="369"/>
      <c r="T52" s="213"/>
      <c r="U52" s="386"/>
      <c r="V52" s="386"/>
      <c r="W52" s="386"/>
      <c r="X52" s="386"/>
      <c r="Y52" s="273"/>
      <c r="Z52" s="213"/>
      <c r="AA52" s="213"/>
      <c r="AB52" s="213"/>
      <c r="AC52" s="286"/>
      <c r="AD52" s="286"/>
      <c r="AE52" s="286"/>
      <c r="AF52" s="286"/>
      <c r="AG52" s="286"/>
      <c r="AH52" s="286"/>
      <c r="AI52" s="286"/>
      <c r="AJ52" s="286"/>
      <c r="AK52" s="435"/>
    </row>
    <row r="53" spans="1:42" s="130" customFormat="1" ht="6" customHeight="1">
      <c r="A53" s="137"/>
      <c r="B53" s="147"/>
      <c r="C53" s="153"/>
      <c r="D53" s="153"/>
      <c r="E53" s="147"/>
      <c r="F53" s="170" t="s">
        <v>113</v>
      </c>
      <c r="G53" s="198">
        <f>SUM(G38:G52)</f>
        <v>0</v>
      </c>
      <c r="H53" s="222"/>
      <c r="I53" s="256"/>
      <c r="J53" s="283"/>
      <c r="K53" s="283"/>
      <c r="L53" s="310"/>
      <c r="M53" s="310"/>
      <c r="N53" s="291"/>
      <c r="O53" s="256"/>
      <c r="P53" s="256"/>
      <c r="Q53" s="256"/>
      <c r="R53" s="256"/>
      <c r="S53" s="256"/>
      <c r="T53" s="256"/>
      <c r="U53" s="256"/>
      <c r="V53" s="291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433"/>
    </row>
    <row r="54" spans="1:42" s="130" customFormat="1" ht="12.75" customHeight="1">
      <c r="A54" s="137"/>
      <c r="B54" s="147"/>
      <c r="C54" s="153"/>
      <c r="D54" s="153"/>
      <c r="E54" s="147"/>
      <c r="F54" s="171"/>
      <c r="G54" s="196"/>
      <c r="H54" s="223"/>
      <c r="I54" s="213"/>
      <c r="J54" s="284"/>
      <c r="K54" s="284"/>
      <c r="L54" s="311"/>
      <c r="M54" s="311"/>
      <c r="N54" s="292"/>
      <c r="O54" s="213"/>
      <c r="P54" s="213"/>
      <c r="Q54" s="213"/>
      <c r="R54" s="213"/>
      <c r="S54" s="213"/>
      <c r="T54" s="213"/>
      <c r="U54" s="213"/>
      <c r="V54" s="292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429"/>
    </row>
    <row r="55" spans="1:42" s="130" customFormat="1" ht="6" customHeight="1">
      <c r="A55" s="137"/>
      <c r="B55" s="147"/>
      <c r="C55" s="153"/>
      <c r="D55" s="153"/>
      <c r="E55" s="169"/>
      <c r="F55" s="172"/>
      <c r="G55" s="199"/>
      <c r="H55" s="224"/>
      <c r="I55" s="257"/>
      <c r="J55" s="285"/>
      <c r="K55" s="293"/>
      <c r="L55" s="293"/>
      <c r="M55" s="293"/>
      <c r="N55" s="293"/>
      <c r="O55" s="257"/>
      <c r="P55" s="257"/>
      <c r="Q55" s="257"/>
      <c r="R55" s="257"/>
      <c r="S55" s="257"/>
      <c r="T55" s="257"/>
      <c r="U55" s="257"/>
      <c r="V55" s="390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434"/>
    </row>
    <row r="56" spans="1:42" s="130" customFormat="1" ht="10.5" customHeight="1">
      <c r="A56" s="137"/>
      <c r="B56" s="147"/>
      <c r="C56" s="153"/>
      <c r="D56" s="153"/>
      <c r="E56" s="168" t="s">
        <v>97</v>
      </c>
      <c r="F56" s="183" t="s">
        <v>114</v>
      </c>
      <c r="G56" s="202"/>
      <c r="H56" s="230"/>
      <c r="I56" s="263"/>
      <c r="J56" s="263"/>
      <c r="K56" s="263"/>
      <c r="L56" s="263"/>
      <c r="M56" s="263"/>
      <c r="N56" s="263"/>
      <c r="O56" s="263"/>
      <c r="P56" s="360"/>
      <c r="Q56" s="360"/>
      <c r="R56" s="360"/>
      <c r="S56" s="373"/>
      <c r="T56" s="380"/>
      <c r="U56" s="380"/>
      <c r="V56" s="380"/>
      <c r="W56" s="380"/>
      <c r="X56" s="380"/>
      <c r="Y56" s="38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  <c r="AJ56" s="400"/>
      <c r="AK56" s="439"/>
    </row>
    <row r="57" spans="1:42" s="130" customFormat="1" ht="10.5" customHeight="1">
      <c r="A57" s="137"/>
      <c r="B57" s="147"/>
      <c r="C57" s="153"/>
      <c r="D57" s="153"/>
      <c r="E57" s="147"/>
      <c r="F57" s="184"/>
      <c r="G57" s="197"/>
      <c r="H57" s="214"/>
      <c r="I57" s="220"/>
      <c r="J57" s="220"/>
      <c r="K57" s="220"/>
      <c r="L57" s="220"/>
      <c r="M57" s="220"/>
      <c r="N57" s="220"/>
      <c r="O57" s="220"/>
      <c r="P57" s="250"/>
      <c r="Q57" s="250"/>
      <c r="R57" s="250"/>
      <c r="S57" s="215"/>
      <c r="T57" s="381"/>
      <c r="U57" s="381"/>
      <c r="V57" s="381"/>
      <c r="W57" s="381"/>
      <c r="X57" s="381"/>
      <c r="Y57" s="38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40"/>
    </row>
    <row r="58" spans="1:42" s="130" customFormat="1" ht="10.5" customHeight="1">
      <c r="A58" s="137"/>
      <c r="B58" s="147"/>
      <c r="C58" s="153"/>
      <c r="D58" s="153"/>
      <c r="E58" s="147"/>
      <c r="F58" s="185" t="s">
        <v>57</v>
      </c>
      <c r="G58" s="197"/>
      <c r="H58" s="231"/>
      <c r="I58" s="264"/>
      <c r="J58" s="264"/>
      <c r="K58" s="264"/>
      <c r="L58" s="264"/>
      <c r="M58" s="264"/>
      <c r="N58" s="264"/>
      <c r="O58" s="264"/>
      <c r="P58" s="361"/>
      <c r="Q58" s="361"/>
      <c r="R58" s="361"/>
      <c r="S58" s="353"/>
      <c r="T58" s="382"/>
      <c r="U58" s="382"/>
      <c r="V58" s="382"/>
      <c r="W58" s="382"/>
      <c r="X58" s="382"/>
      <c r="Y58" s="382"/>
      <c r="Z58" s="402"/>
      <c r="AA58" s="402"/>
      <c r="AB58" s="402"/>
      <c r="AC58" s="407"/>
      <c r="AD58" s="407"/>
      <c r="AE58" s="407"/>
      <c r="AF58" s="407"/>
      <c r="AG58" s="402"/>
      <c r="AH58" s="402"/>
      <c r="AI58" s="402"/>
      <c r="AJ58" s="407"/>
      <c r="AK58" s="441"/>
    </row>
    <row r="59" spans="1:42" s="130" customFormat="1" ht="10.5" customHeight="1">
      <c r="A59" s="137"/>
      <c r="B59" s="147"/>
      <c r="C59" s="153"/>
      <c r="D59" s="153"/>
      <c r="E59" s="147"/>
      <c r="F59" s="186"/>
      <c r="G59" s="201"/>
      <c r="H59" s="232"/>
      <c r="I59" s="265"/>
      <c r="J59" s="265"/>
      <c r="K59" s="265"/>
      <c r="L59" s="265"/>
      <c r="M59" s="265"/>
      <c r="N59" s="265"/>
      <c r="O59" s="265"/>
      <c r="P59" s="362"/>
      <c r="Q59" s="362"/>
      <c r="R59" s="362"/>
      <c r="S59" s="374"/>
      <c r="T59" s="383"/>
      <c r="U59" s="383"/>
      <c r="V59" s="383"/>
      <c r="W59" s="383"/>
      <c r="X59" s="383"/>
      <c r="Y59" s="383"/>
      <c r="Z59" s="261"/>
      <c r="AA59" s="261"/>
      <c r="AB59" s="261"/>
      <c r="AC59" s="282"/>
      <c r="AD59" s="282"/>
      <c r="AE59" s="282"/>
      <c r="AF59" s="282"/>
      <c r="AG59" s="261"/>
      <c r="AH59" s="261"/>
      <c r="AI59" s="261"/>
      <c r="AJ59" s="282"/>
      <c r="AK59" s="442"/>
    </row>
    <row r="60" spans="1:42" s="130" customFormat="1" ht="10.5" customHeight="1">
      <c r="A60" s="137"/>
      <c r="B60" s="147"/>
      <c r="C60" s="153"/>
      <c r="D60" s="153"/>
      <c r="E60" s="147"/>
      <c r="F60" s="186" t="s">
        <v>115</v>
      </c>
      <c r="G60" s="201"/>
      <c r="H60" s="231"/>
      <c r="I60" s="264"/>
      <c r="J60" s="264"/>
      <c r="K60" s="264"/>
      <c r="L60" s="264"/>
      <c r="M60" s="264"/>
      <c r="N60" s="264"/>
      <c r="O60" s="264"/>
      <c r="P60" s="361"/>
      <c r="Q60" s="361"/>
      <c r="R60" s="361"/>
      <c r="S60" s="353"/>
      <c r="T60" s="384"/>
      <c r="U60" s="384"/>
      <c r="V60" s="384"/>
      <c r="W60" s="384"/>
      <c r="X60" s="384"/>
      <c r="Y60" s="384"/>
      <c r="Z60" s="213"/>
      <c r="AA60" s="213"/>
      <c r="AB60" s="213"/>
      <c r="AC60" s="286"/>
      <c r="AD60" s="286"/>
      <c r="AE60" s="286"/>
      <c r="AF60" s="286"/>
      <c r="AG60" s="213"/>
      <c r="AH60" s="213"/>
      <c r="AI60" s="213"/>
      <c r="AJ60" s="286"/>
      <c r="AK60" s="435"/>
    </row>
    <row r="61" spans="1:42" s="130" customFormat="1" ht="10.5" customHeight="1">
      <c r="A61" s="137"/>
      <c r="B61" s="147"/>
      <c r="C61" s="153"/>
      <c r="D61" s="153"/>
      <c r="E61" s="147"/>
      <c r="F61" s="187"/>
      <c r="G61" s="203"/>
      <c r="H61" s="233"/>
      <c r="I61" s="266"/>
      <c r="J61" s="266"/>
      <c r="K61" s="266"/>
      <c r="L61" s="266"/>
      <c r="M61" s="266"/>
      <c r="N61" s="266"/>
      <c r="O61" s="266"/>
      <c r="P61" s="363"/>
      <c r="Q61" s="363"/>
      <c r="R61" s="363"/>
      <c r="S61" s="375"/>
      <c r="T61" s="385"/>
      <c r="U61" s="385"/>
      <c r="V61" s="385"/>
      <c r="W61" s="385"/>
      <c r="X61" s="385"/>
      <c r="Y61" s="385"/>
      <c r="Z61" s="257"/>
      <c r="AA61" s="257"/>
      <c r="AB61" s="257"/>
      <c r="AC61" s="285"/>
      <c r="AD61" s="285"/>
      <c r="AE61" s="285"/>
      <c r="AF61" s="285"/>
      <c r="AG61" s="257"/>
      <c r="AH61" s="257"/>
      <c r="AI61" s="257"/>
      <c r="AJ61" s="285"/>
      <c r="AK61" s="443"/>
    </row>
    <row r="62" spans="1:42" s="130" customFormat="1" ht="10.5" customHeight="1">
      <c r="A62" s="137"/>
      <c r="B62" s="147"/>
      <c r="C62" s="153"/>
      <c r="D62" s="153"/>
      <c r="E62" s="147"/>
      <c r="F62" s="188" t="s">
        <v>116</v>
      </c>
      <c r="G62" s="196">
        <f>SUM(G56:G61)</f>
        <v>0</v>
      </c>
      <c r="H62" s="223"/>
      <c r="I62" s="213"/>
      <c r="J62" s="286"/>
      <c r="K62" s="292"/>
      <c r="L62" s="292"/>
      <c r="M62" s="292"/>
      <c r="N62" s="292"/>
      <c r="O62" s="213"/>
      <c r="P62" s="213"/>
      <c r="Q62" s="213"/>
      <c r="R62" s="213"/>
      <c r="S62" s="213"/>
      <c r="T62" s="213"/>
      <c r="U62" s="213"/>
      <c r="V62" s="391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429"/>
    </row>
    <row r="63" spans="1:42" s="130" customFormat="1" ht="10.5" customHeight="1">
      <c r="A63" s="137"/>
      <c r="B63" s="147"/>
      <c r="C63" s="153"/>
      <c r="D63" s="153"/>
      <c r="E63" s="169"/>
      <c r="F63" s="189"/>
      <c r="G63" s="199"/>
      <c r="H63" s="224"/>
      <c r="I63" s="257"/>
      <c r="J63" s="257"/>
      <c r="K63" s="293"/>
      <c r="L63" s="293"/>
      <c r="M63" s="293"/>
      <c r="N63" s="293"/>
      <c r="O63" s="257"/>
      <c r="P63" s="257"/>
      <c r="Q63" s="257"/>
      <c r="R63" s="257"/>
      <c r="S63" s="257"/>
      <c r="T63" s="257"/>
      <c r="U63" s="257"/>
      <c r="V63" s="293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434"/>
    </row>
    <row r="64" spans="1:42" s="130" customFormat="1" ht="10.5" customHeight="1">
      <c r="A64" s="137"/>
      <c r="B64" s="147"/>
      <c r="C64" s="153"/>
      <c r="D64" s="153"/>
      <c r="E64" s="168" t="s">
        <v>98</v>
      </c>
      <c r="F64" s="190" t="s">
        <v>117</v>
      </c>
      <c r="G64" s="198"/>
      <c r="H64" s="234"/>
      <c r="I64" s="267"/>
      <c r="J64" s="267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444"/>
      <c r="AM64" s="456"/>
      <c r="AN64" s="456"/>
      <c r="AO64" s="456"/>
      <c r="AP64" s="458"/>
    </row>
    <row r="65" spans="1:42" s="130" customFormat="1" ht="10.5" customHeight="1">
      <c r="A65" s="137"/>
      <c r="B65" s="147"/>
      <c r="C65" s="153"/>
      <c r="D65" s="153"/>
      <c r="E65" s="147"/>
      <c r="F65" s="176"/>
      <c r="G65" s="196"/>
      <c r="H65" s="235"/>
      <c r="I65" s="268"/>
      <c r="J65" s="268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445"/>
      <c r="AM65" s="456"/>
      <c r="AN65" s="456"/>
      <c r="AO65" s="456"/>
      <c r="AP65" s="458"/>
    </row>
    <row r="66" spans="1:42" s="130" customFormat="1" ht="10.5" customHeight="1">
      <c r="A66" s="137"/>
      <c r="B66" s="147"/>
      <c r="C66" s="153"/>
      <c r="D66" s="153"/>
      <c r="E66" s="147"/>
      <c r="F66" s="191" t="s">
        <v>107</v>
      </c>
      <c r="G66" s="204"/>
      <c r="H66" s="235"/>
      <c r="I66" s="268"/>
      <c r="J66" s="268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445"/>
      <c r="AM66" s="457"/>
      <c r="AN66" s="458"/>
      <c r="AO66" s="458"/>
      <c r="AP66" s="458"/>
    </row>
    <row r="67" spans="1:42" s="130" customFormat="1" ht="10.5" customHeight="1">
      <c r="A67" s="137"/>
      <c r="B67" s="147"/>
      <c r="C67" s="153"/>
      <c r="D67" s="153"/>
      <c r="E67" s="147"/>
      <c r="F67" s="192"/>
      <c r="G67" s="205"/>
      <c r="H67" s="236"/>
      <c r="I67" s="269"/>
      <c r="J67" s="269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446"/>
      <c r="AM67" s="457"/>
      <c r="AN67" s="458"/>
      <c r="AO67" s="458"/>
      <c r="AP67" s="458"/>
    </row>
    <row r="68" spans="1:42" s="130" customFormat="1" ht="10.5" customHeight="1">
      <c r="A68" s="137"/>
      <c r="B68" s="147"/>
      <c r="C68" s="153"/>
      <c r="D68" s="153"/>
      <c r="E68" s="147"/>
      <c r="F68" s="170" t="s">
        <v>118</v>
      </c>
      <c r="G68" s="198">
        <f>SUM(G64:G67)</f>
        <v>0</v>
      </c>
      <c r="H68" s="222"/>
      <c r="I68" s="256"/>
      <c r="J68" s="287"/>
      <c r="K68" s="291"/>
      <c r="L68" s="291"/>
      <c r="M68" s="291"/>
      <c r="N68" s="291"/>
      <c r="O68" s="256"/>
      <c r="P68" s="256"/>
      <c r="Q68" s="256"/>
      <c r="R68" s="256"/>
      <c r="S68" s="256"/>
      <c r="T68" s="256"/>
      <c r="U68" s="256"/>
      <c r="V68" s="392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433"/>
      <c r="AM68" s="457"/>
      <c r="AN68" s="458"/>
      <c r="AO68" s="458"/>
      <c r="AP68" s="458"/>
    </row>
    <row r="69" spans="1:42" s="130" customFormat="1" ht="10.5" customHeight="1">
      <c r="A69" s="137"/>
      <c r="B69" s="147"/>
      <c r="C69" s="153"/>
      <c r="D69" s="153"/>
      <c r="E69" s="169"/>
      <c r="F69" s="172"/>
      <c r="G69" s="199"/>
      <c r="H69" s="224"/>
      <c r="I69" s="257"/>
      <c r="J69" s="257"/>
      <c r="K69" s="293"/>
      <c r="L69" s="293"/>
      <c r="M69" s="293"/>
      <c r="N69" s="293"/>
      <c r="O69" s="257"/>
      <c r="P69" s="257"/>
      <c r="Q69" s="257"/>
      <c r="R69" s="257"/>
      <c r="S69" s="257"/>
      <c r="T69" s="257"/>
      <c r="U69" s="257"/>
      <c r="V69" s="293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434"/>
      <c r="AM69" s="457"/>
      <c r="AN69" s="458"/>
      <c r="AO69" s="458"/>
      <c r="AP69" s="458"/>
    </row>
    <row r="70" spans="1:42" s="130" customFormat="1" ht="10.5" customHeight="1">
      <c r="A70" s="137"/>
      <c r="B70" s="147"/>
      <c r="C70" s="153"/>
      <c r="D70" s="153"/>
      <c r="E70" s="170" t="s">
        <v>100</v>
      </c>
      <c r="F70" s="190" t="s">
        <v>119</v>
      </c>
      <c r="G70" s="198"/>
      <c r="H70" s="230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  <c r="AK70" s="447"/>
      <c r="AM70" s="457"/>
      <c r="AN70" s="458"/>
      <c r="AO70" s="458"/>
      <c r="AP70" s="458"/>
    </row>
    <row r="71" spans="1:42" s="130" customFormat="1" ht="10.5" customHeight="1">
      <c r="A71" s="137"/>
      <c r="B71" s="147"/>
      <c r="C71" s="153"/>
      <c r="D71" s="153"/>
      <c r="E71" s="171"/>
      <c r="F71" s="176"/>
      <c r="G71" s="196"/>
      <c r="H71" s="23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448"/>
      <c r="AM71" s="457"/>
      <c r="AN71" s="458"/>
      <c r="AO71" s="458"/>
      <c r="AP71" s="458"/>
    </row>
    <row r="72" spans="1:42" s="130" customFormat="1" ht="10.5" customHeight="1">
      <c r="A72" s="137"/>
      <c r="B72" s="147"/>
      <c r="C72" s="153"/>
      <c r="D72" s="153"/>
      <c r="E72" s="171"/>
      <c r="F72" s="191" t="s">
        <v>120</v>
      </c>
      <c r="G72" s="206"/>
      <c r="H72" s="231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449"/>
    </row>
    <row r="73" spans="1:42" s="130" customFormat="1" ht="10.5" customHeight="1">
      <c r="A73" s="137"/>
      <c r="B73" s="147"/>
      <c r="C73" s="153"/>
      <c r="D73" s="153"/>
      <c r="E73" s="171"/>
      <c r="F73" s="192"/>
      <c r="G73" s="203"/>
      <c r="H73" s="233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6"/>
      <c r="AK73" s="450"/>
    </row>
    <row r="74" spans="1:42" s="130" customFormat="1" ht="10.5" customHeight="1">
      <c r="A74" s="137"/>
      <c r="B74" s="147"/>
      <c r="C74" s="153"/>
      <c r="D74" s="153"/>
      <c r="E74" s="171"/>
      <c r="F74" s="188" t="s">
        <v>121</v>
      </c>
      <c r="G74" s="198">
        <f>SUM(G70:G73)</f>
        <v>0</v>
      </c>
      <c r="H74" s="223"/>
      <c r="I74" s="213"/>
      <c r="J74" s="213"/>
      <c r="K74" s="292"/>
      <c r="L74" s="292"/>
      <c r="M74" s="292"/>
      <c r="N74" s="292"/>
      <c r="O74" s="213"/>
      <c r="P74" s="213"/>
      <c r="Q74" s="213"/>
      <c r="R74" s="213"/>
      <c r="S74" s="213"/>
      <c r="T74" s="213"/>
      <c r="U74" s="213"/>
      <c r="V74" s="292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429"/>
    </row>
    <row r="75" spans="1:42" s="130" customFormat="1" ht="10.5" customHeight="1">
      <c r="A75" s="137"/>
      <c r="B75" s="147"/>
      <c r="C75" s="153"/>
      <c r="D75" s="153"/>
      <c r="E75" s="172"/>
      <c r="F75" s="188"/>
      <c r="G75" s="199"/>
      <c r="H75" s="223"/>
      <c r="I75" s="213"/>
      <c r="J75" s="213"/>
      <c r="K75" s="292"/>
      <c r="L75" s="292"/>
      <c r="M75" s="292"/>
      <c r="N75" s="292"/>
      <c r="O75" s="213"/>
      <c r="P75" s="213"/>
      <c r="Q75" s="213"/>
      <c r="R75" s="213"/>
      <c r="S75" s="213"/>
      <c r="T75" s="213"/>
      <c r="U75" s="213"/>
      <c r="V75" s="292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429"/>
    </row>
    <row r="76" spans="1:42" s="130" customFormat="1" ht="10.5" customHeight="1">
      <c r="A76" s="137"/>
      <c r="B76" s="147"/>
      <c r="C76" s="153"/>
      <c r="D76" s="153"/>
      <c r="E76" s="168" t="s">
        <v>4</v>
      </c>
      <c r="F76" s="190" t="s">
        <v>46</v>
      </c>
      <c r="G76" s="198"/>
      <c r="H76" s="230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447"/>
    </row>
    <row r="77" spans="1:42" s="130" customFormat="1" ht="10.5" customHeight="1">
      <c r="A77" s="137"/>
      <c r="B77" s="147"/>
      <c r="C77" s="153"/>
      <c r="D77" s="153"/>
      <c r="E77" s="147"/>
      <c r="F77" s="176"/>
      <c r="G77" s="196"/>
      <c r="H77" s="23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448"/>
    </row>
    <row r="78" spans="1:42" s="130" customFormat="1" ht="10.5" customHeight="1">
      <c r="A78" s="137"/>
      <c r="B78" s="147"/>
      <c r="C78" s="153"/>
      <c r="D78" s="153"/>
      <c r="E78" s="147"/>
      <c r="F78" s="191" t="s">
        <v>29</v>
      </c>
      <c r="G78" s="206"/>
      <c r="H78" s="237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441"/>
    </row>
    <row r="79" spans="1:42" s="130" customFormat="1" ht="10.5" customHeight="1">
      <c r="A79" s="137"/>
      <c r="B79" s="147"/>
      <c r="C79" s="153"/>
      <c r="D79" s="153"/>
      <c r="E79" s="147"/>
      <c r="F79" s="192"/>
      <c r="G79" s="203"/>
      <c r="H79" s="238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  <c r="AK79" s="443"/>
    </row>
    <row r="80" spans="1:42" s="130" customFormat="1" ht="10.5" customHeight="1">
      <c r="A80" s="137"/>
      <c r="B80" s="147"/>
      <c r="C80" s="153"/>
      <c r="D80" s="153"/>
      <c r="E80" s="147"/>
      <c r="F80" s="188" t="s">
        <v>122</v>
      </c>
      <c r="G80" s="198">
        <f>SUM(G76:G79)</f>
        <v>0</v>
      </c>
      <c r="H80" s="223"/>
      <c r="I80" s="213"/>
      <c r="J80" s="286"/>
      <c r="K80" s="292"/>
      <c r="L80" s="292"/>
      <c r="M80" s="292"/>
      <c r="N80" s="292"/>
      <c r="O80" s="213"/>
      <c r="P80" s="213"/>
      <c r="Q80" s="213"/>
      <c r="R80" s="213"/>
      <c r="S80" s="213"/>
      <c r="T80" s="213"/>
      <c r="U80" s="213"/>
      <c r="V80" s="391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429"/>
    </row>
    <row r="81" spans="1:37" s="130" customFormat="1" ht="10.5" customHeight="1">
      <c r="A81" s="137"/>
      <c r="B81" s="147"/>
      <c r="C81" s="153"/>
      <c r="D81" s="153"/>
      <c r="E81" s="169"/>
      <c r="F81" s="189"/>
      <c r="G81" s="199"/>
      <c r="H81" s="224"/>
      <c r="I81" s="257"/>
      <c r="J81" s="257"/>
      <c r="K81" s="293"/>
      <c r="L81" s="293"/>
      <c r="M81" s="293"/>
      <c r="N81" s="293"/>
      <c r="O81" s="257"/>
      <c r="P81" s="257"/>
      <c r="Q81" s="257"/>
      <c r="R81" s="257"/>
      <c r="S81" s="257"/>
      <c r="T81" s="257"/>
      <c r="U81" s="257"/>
      <c r="V81" s="293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434"/>
    </row>
    <row r="82" spans="1:37" s="130" customFormat="1" ht="10.5" customHeight="1">
      <c r="A82" s="137"/>
      <c r="B82" s="147"/>
      <c r="C82" s="153"/>
      <c r="D82" s="153"/>
      <c r="E82" s="168" t="s">
        <v>102</v>
      </c>
      <c r="F82" s="190" t="s">
        <v>123</v>
      </c>
      <c r="G82" s="198"/>
      <c r="H82" s="230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  <c r="AK82" s="447"/>
    </row>
    <row r="83" spans="1:37" s="130" customFormat="1" ht="10.5" customHeight="1">
      <c r="A83" s="137"/>
      <c r="B83" s="147"/>
      <c r="C83" s="153"/>
      <c r="D83" s="153"/>
      <c r="E83" s="147"/>
      <c r="F83" s="176"/>
      <c r="G83" s="196"/>
      <c r="H83" s="23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  <c r="AJ83" s="265"/>
      <c r="AK83" s="448"/>
    </row>
    <row r="84" spans="1:37" s="130" customFormat="1" ht="10.5" customHeight="1">
      <c r="A84" s="137"/>
      <c r="B84" s="147"/>
      <c r="C84" s="153"/>
      <c r="D84" s="153"/>
      <c r="E84" s="147"/>
      <c r="F84" s="191" t="s">
        <v>124</v>
      </c>
      <c r="G84" s="206"/>
      <c r="H84" s="231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449"/>
    </row>
    <row r="85" spans="1:37" s="130" customFormat="1" ht="10.5" customHeight="1">
      <c r="A85" s="137"/>
      <c r="B85" s="147"/>
      <c r="C85" s="153"/>
      <c r="D85" s="153"/>
      <c r="E85" s="147"/>
      <c r="F85" s="192"/>
      <c r="G85" s="203"/>
      <c r="H85" s="233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450"/>
    </row>
    <row r="86" spans="1:37" s="130" customFormat="1" ht="10.5" customHeight="1">
      <c r="A86" s="137"/>
      <c r="B86" s="147"/>
      <c r="C86" s="153"/>
      <c r="D86" s="153"/>
      <c r="E86" s="147"/>
      <c r="F86" s="188" t="s">
        <v>125</v>
      </c>
      <c r="G86" s="198">
        <f>SUM(G82:G85)</f>
        <v>0</v>
      </c>
      <c r="H86" s="223"/>
      <c r="I86" s="213"/>
      <c r="J86" s="286"/>
      <c r="K86" s="292"/>
      <c r="L86" s="292"/>
      <c r="M86" s="292"/>
      <c r="N86" s="292"/>
      <c r="O86" s="213"/>
      <c r="P86" s="213"/>
      <c r="Q86" s="213"/>
      <c r="R86" s="213"/>
      <c r="S86" s="213"/>
      <c r="T86" s="213"/>
      <c r="U86" s="213"/>
      <c r="V86" s="391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429"/>
    </row>
    <row r="87" spans="1:37" ht="10.5" customHeight="1">
      <c r="A87" s="137"/>
      <c r="B87" s="147"/>
      <c r="C87" s="153"/>
      <c r="D87" s="153"/>
      <c r="E87" s="169"/>
      <c r="F87" s="189"/>
      <c r="G87" s="199"/>
      <c r="H87" s="224"/>
      <c r="I87" s="257"/>
      <c r="J87" s="257"/>
      <c r="K87" s="293"/>
      <c r="L87" s="293"/>
      <c r="M87" s="293"/>
      <c r="N87" s="293"/>
      <c r="O87" s="257"/>
      <c r="P87" s="257"/>
      <c r="Q87" s="257"/>
      <c r="R87" s="257"/>
      <c r="S87" s="257"/>
      <c r="T87" s="257"/>
      <c r="U87" s="257"/>
      <c r="V87" s="293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434"/>
    </row>
    <row r="88" spans="1:37" ht="4.5" customHeight="1">
      <c r="A88" s="137"/>
      <c r="B88" s="147"/>
      <c r="C88" s="153"/>
      <c r="D88" s="153"/>
      <c r="E88" s="159" t="s">
        <v>103</v>
      </c>
      <c r="F88" s="193"/>
      <c r="G88" s="198"/>
      <c r="H88" s="239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451"/>
    </row>
    <row r="89" spans="1:37" ht="4.5" customHeight="1">
      <c r="A89" s="137"/>
      <c r="B89" s="147"/>
      <c r="C89" s="153"/>
      <c r="D89" s="153"/>
      <c r="E89" s="160"/>
      <c r="F89" s="188"/>
      <c r="G89" s="196"/>
      <c r="H89" s="240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435"/>
    </row>
    <row r="90" spans="1:37" ht="4.5" customHeight="1">
      <c r="A90" s="137"/>
      <c r="B90" s="147"/>
      <c r="C90" s="153"/>
      <c r="D90" s="153"/>
      <c r="E90" s="160"/>
      <c r="F90" s="188"/>
      <c r="G90" s="196"/>
      <c r="H90" s="240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435"/>
    </row>
    <row r="91" spans="1:37" ht="4.5" customHeight="1">
      <c r="A91" s="137"/>
      <c r="B91" s="147"/>
      <c r="C91" s="153"/>
      <c r="D91" s="153"/>
      <c r="E91" s="160"/>
      <c r="F91" s="188"/>
      <c r="G91" s="196"/>
      <c r="H91" s="228"/>
      <c r="I91" s="215"/>
      <c r="J91" s="215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436"/>
    </row>
    <row r="92" spans="1:37" ht="4.5" customHeight="1">
      <c r="A92" s="137"/>
      <c r="B92" s="147"/>
      <c r="C92" s="153"/>
      <c r="D92" s="153"/>
      <c r="E92" s="160"/>
      <c r="F92" s="188"/>
      <c r="G92" s="196"/>
      <c r="H92" s="228"/>
      <c r="I92" s="215"/>
      <c r="J92" s="215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436"/>
    </row>
    <row r="93" spans="1:37" ht="4.5" customHeight="1">
      <c r="A93" s="137"/>
      <c r="B93" s="147"/>
      <c r="C93" s="153"/>
      <c r="D93" s="153"/>
      <c r="E93" s="160"/>
      <c r="F93" s="188"/>
      <c r="G93" s="196"/>
      <c r="H93" s="228"/>
      <c r="I93" s="215"/>
      <c r="J93" s="215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436"/>
    </row>
    <row r="94" spans="1:37" ht="4.5" customHeight="1">
      <c r="A94" s="137"/>
      <c r="B94" s="147"/>
      <c r="C94" s="153"/>
      <c r="D94" s="153"/>
      <c r="E94" s="161"/>
      <c r="F94" s="189"/>
      <c r="G94" s="199"/>
      <c r="H94" s="241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452"/>
    </row>
    <row r="95" spans="1:37" ht="9" customHeight="1">
      <c r="A95" s="137"/>
      <c r="B95" s="147"/>
      <c r="C95" s="153"/>
      <c r="D95" s="153"/>
      <c r="E95" s="173" t="s">
        <v>104</v>
      </c>
      <c r="F95" s="193"/>
      <c r="G95" s="198">
        <f>SUM(G34,G53,G62,G68,G74,G80,G86,G88)</f>
        <v>0</v>
      </c>
      <c r="H95" s="222"/>
      <c r="I95" s="256"/>
      <c r="J95" s="283"/>
      <c r="K95" s="283"/>
      <c r="L95" s="310"/>
      <c r="M95" s="310"/>
      <c r="N95" s="291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433"/>
    </row>
    <row r="96" spans="1:37" ht="18" customHeight="1">
      <c r="A96" s="137"/>
      <c r="B96" s="147"/>
      <c r="C96" s="153"/>
      <c r="D96" s="153"/>
      <c r="E96" s="156"/>
      <c r="F96" s="188"/>
      <c r="G96" s="196"/>
      <c r="H96" s="223"/>
      <c r="I96" s="213"/>
      <c r="J96" s="284"/>
      <c r="K96" s="284"/>
      <c r="L96" s="311"/>
      <c r="M96" s="311"/>
      <c r="N96" s="292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429"/>
    </row>
    <row r="97" spans="1:37" ht="9" customHeight="1">
      <c r="A97" s="137"/>
      <c r="B97" s="147"/>
      <c r="C97" s="153"/>
      <c r="D97" s="154"/>
      <c r="E97" s="157"/>
      <c r="F97" s="189"/>
      <c r="G97" s="199"/>
      <c r="H97" s="224"/>
      <c r="I97" s="257"/>
      <c r="J97" s="285"/>
      <c r="K97" s="293"/>
      <c r="L97" s="293"/>
      <c r="M97" s="293"/>
      <c r="N97" s="293"/>
      <c r="O97" s="257"/>
      <c r="P97" s="257"/>
      <c r="Q97" s="257"/>
      <c r="R97" s="257"/>
      <c r="S97" s="257"/>
      <c r="T97" s="257"/>
      <c r="U97" s="257"/>
      <c r="V97" s="390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434"/>
    </row>
    <row r="98" spans="1:37" ht="17.25" customHeight="1">
      <c r="A98" s="137"/>
      <c r="B98" s="147"/>
      <c r="C98" s="153"/>
      <c r="D98" s="159" t="s">
        <v>92</v>
      </c>
      <c r="E98" s="155"/>
      <c r="F98" s="193"/>
      <c r="G98" s="198"/>
      <c r="H98" s="242"/>
      <c r="I98" s="256"/>
      <c r="J98" s="288"/>
      <c r="K98" s="288"/>
      <c r="L98" s="288"/>
      <c r="M98" s="288"/>
      <c r="N98" s="256"/>
      <c r="O98" s="346"/>
      <c r="P98" s="346"/>
      <c r="Q98" s="256"/>
      <c r="R98" s="256"/>
      <c r="S98" s="288"/>
      <c r="T98" s="288"/>
      <c r="U98" s="256"/>
      <c r="V98" s="256"/>
      <c r="W98" s="348"/>
      <c r="X98" s="348"/>
      <c r="Y98" s="348"/>
      <c r="Z98" s="348"/>
      <c r="AA98" s="348"/>
      <c r="AB98" s="346"/>
      <c r="AC98" s="348"/>
      <c r="AD98" s="348"/>
      <c r="AE98" s="348"/>
      <c r="AF98" s="348"/>
      <c r="AG98" s="348"/>
      <c r="AH98" s="348"/>
      <c r="AI98" s="348"/>
      <c r="AJ98" s="348"/>
      <c r="AK98" s="453"/>
    </row>
    <row r="99" spans="1:37" ht="17.25" customHeight="1">
      <c r="A99" s="137"/>
      <c r="B99" s="147"/>
      <c r="C99" s="153"/>
      <c r="D99" s="160"/>
      <c r="E99" s="156"/>
      <c r="F99" s="188"/>
      <c r="G99" s="196"/>
      <c r="H99" s="223"/>
      <c r="I99" s="275"/>
      <c r="J99" s="289"/>
      <c r="K99" s="289"/>
      <c r="L99" s="289"/>
      <c r="M99" s="289"/>
      <c r="N99" s="289"/>
      <c r="O99" s="347"/>
      <c r="Q99" s="213"/>
      <c r="R99" s="370"/>
      <c r="S99" s="370"/>
      <c r="T99" s="370"/>
      <c r="U99" s="370"/>
      <c r="V99" s="213"/>
      <c r="W99" s="394"/>
      <c r="X99" s="394"/>
      <c r="Y99" s="394"/>
      <c r="Z99" s="394"/>
      <c r="AA99" s="273"/>
      <c r="AC99" s="213"/>
      <c r="AD99" s="213"/>
      <c r="AE99" s="213"/>
      <c r="AF99" s="213"/>
      <c r="AG99" s="213"/>
      <c r="AH99" s="213"/>
      <c r="AI99" s="213"/>
      <c r="AJ99" s="213"/>
      <c r="AK99" s="435"/>
    </row>
    <row r="100" spans="1:37" ht="17.25" customHeight="1">
      <c r="A100" s="137"/>
      <c r="B100" s="147"/>
      <c r="C100" s="153"/>
      <c r="D100" s="161"/>
      <c r="E100" s="157"/>
      <c r="F100" s="189"/>
      <c r="G100" s="199"/>
      <c r="H100" s="224"/>
      <c r="I100" s="276"/>
      <c r="J100" s="257"/>
      <c r="K100" s="293"/>
      <c r="L100" s="257"/>
      <c r="M100" s="293"/>
      <c r="N100" s="293"/>
      <c r="O100" s="257"/>
      <c r="P100" s="257"/>
      <c r="Q100" s="257"/>
      <c r="R100" s="257"/>
      <c r="S100" s="257"/>
      <c r="T100" s="257"/>
      <c r="U100" s="257"/>
      <c r="V100" s="293"/>
      <c r="W100" s="257"/>
      <c r="X100" s="257"/>
      <c r="Y100" s="257"/>
      <c r="Z100" s="257"/>
      <c r="AA100" s="257"/>
      <c r="AB100" s="257"/>
      <c r="AC100" s="285"/>
      <c r="AD100" s="285"/>
      <c r="AE100" s="285"/>
      <c r="AF100" s="285"/>
      <c r="AG100" s="285"/>
      <c r="AH100" s="285"/>
      <c r="AI100" s="285"/>
      <c r="AJ100" s="285"/>
      <c r="AK100" s="443"/>
    </row>
    <row r="101" spans="1:37" ht="21" customHeight="1">
      <c r="A101" s="137"/>
      <c r="B101" s="147"/>
      <c r="C101" s="153"/>
      <c r="D101" s="162" t="s">
        <v>93</v>
      </c>
      <c r="E101" s="156"/>
      <c r="F101" s="188"/>
      <c r="G101" s="196">
        <f>SUM(G98,G95)</f>
        <v>0</v>
      </c>
      <c r="H101" s="22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92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429"/>
    </row>
    <row r="102" spans="1:37" ht="21" customHeight="1">
      <c r="A102" s="137"/>
      <c r="B102" s="147"/>
      <c r="C102" s="154"/>
      <c r="D102" s="157"/>
      <c r="E102" s="157"/>
      <c r="F102" s="189"/>
      <c r="G102" s="199"/>
      <c r="H102" s="224"/>
      <c r="I102" s="257"/>
      <c r="J102" s="290"/>
      <c r="K102" s="290"/>
      <c r="L102" s="312"/>
      <c r="M102" s="312"/>
      <c r="N102" s="293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434"/>
    </row>
    <row r="103" spans="1:37" s="130" customFormat="1" ht="12" customHeight="1">
      <c r="A103" s="137"/>
      <c r="B103" s="148"/>
      <c r="C103" s="155" t="s">
        <v>88</v>
      </c>
      <c r="D103" s="155"/>
      <c r="E103" s="155"/>
      <c r="F103" s="193"/>
      <c r="G103" s="198"/>
      <c r="H103" s="242"/>
      <c r="I103" s="258"/>
      <c r="J103" s="258"/>
      <c r="K103" s="258"/>
      <c r="L103" s="313"/>
      <c r="M103" s="251"/>
      <c r="N103" s="251"/>
      <c r="O103" s="348"/>
      <c r="P103" s="251"/>
      <c r="Q103" s="251"/>
      <c r="R103" s="348"/>
      <c r="S103" s="258"/>
      <c r="T103" s="25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I103" s="348"/>
      <c r="AJ103" s="348"/>
      <c r="AK103" s="453"/>
    </row>
    <row r="104" spans="1:37" s="130" customFormat="1" ht="12" customHeight="1">
      <c r="A104" s="137"/>
      <c r="B104" s="148"/>
      <c r="C104" s="156"/>
      <c r="D104" s="156"/>
      <c r="E104" s="156"/>
      <c r="F104" s="188"/>
      <c r="G104" s="196"/>
      <c r="H104" s="223"/>
      <c r="I104" s="213"/>
      <c r="J104" s="284"/>
      <c r="K104" s="284"/>
      <c r="L104" s="275"/>
      <c r="M104" s="311"/>
      <c r="N104" s="311"/>
      <c r="O104" s="213"/>
      <c r="P104" s="286"/>
      <c r="Q104" s="286"/>
      <c r="R104" s="213"/>
      <c r="S104" s="286"/>
      <c r="T104" s="286"/>
      <c r="U104" s="286"/>
      <c r="V104" s="213"/>
      <c r="W104" s="386"/>
      <c r="X104" s="386"/>
      <c r="Y104" s="386"/>
      <c r="Z104" s="27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435"/>
    </row>
    <row r="105" spans="1:37" s="130" customFormat="1" ht="12" customHeight="1">
      <c r="A105" s="137"/>
      <c r="B105" s="148"/>
      <c r="C105" s="157"/>
      <c r="D105" s="157"/>
      <c r="E105" s="157"/>
      <c r="F105" s="189"/>
      <c r="G105" s="199"/>
      <c r="H105" s="224"/>
      <c r="I105" s="257"/>
      <c r="J105" s="285"/>
      <c r="K105" s="293"/>
      <c r="L105" s="275"/>
      <c r="M105" s="311"/>
      <c r="N105" s="311"/>
      <c r="O105" s="271"/>
      <c r="P105" s="257"/>
      <c r="Q105" s="257"/>
      <c r="R105" s="257"/>
      <c r="S105" s="257"/>
      <c r="T105" s="257"/>
      <c r="U105" s="257"/>
      <c r="V105" s="390"/>
      <c r="W105" s="257"/>
      <c r="X105" s="257"/>
      <c r="Y105" s="257"/>
      <c r="Z105" s="257"/>
      <c r="AA105" s="257"/>
      <c r="AB105" s="257"/>
      <c r="AC105" s="285"/>
      <c r="AD105" s="285"/>
      <c r="AE105" s="285"/>
      <c r="AF105" s="285"/>
      <c r="AG105" s="285"/>
      <c r="AH105" s="285"/>
      <c r="AI105" s="285"/>
      <c r="AJ105" s="285"/>
      <c r="AK105" s="443"/>
    </row>
    <row r="106" spans="1:37" s="130" customFormat="1" ht="16.5" customHeight="1">
      <c r="A106" s="138"/>
      <c r="B106" s="149"/>
      <c r="C106" s="155" t="s">
        <v>91</v>
      </c>
      <c r="D106" s="155"/>
      <c r="E106" s="155"/>
      <c r="F106" s="193"/>
      <c r="G106" s="198">
        <f>SUM(G101+G103)</f>
        <v>0</v>
      </c>
      <c r="H106" s="222"/>
      <c r="I106" s="256"/>
      <c r="J106" s="287"/>
      <c r="K106" s="291"/>
      <c r="L106" s="291"/>
      <c r="M106" s="291"/>
      <c r="N106" s="291"/>
      <c r="O106" s="256"/>
      <c r="P106" s="256"/>
      <c r="Q106" s="256"/>
      <c r="R106" s="256"/>
      <c r="S106" s="256"/>
      <c r="T106" s="256"/>
      <c r="U106" s="256"/>
      <c r="V106" s="392"/>
      <c r="W106" s="256"/>
      <c r="X106" s="256"/>
      <c r="Y106" s="256"/>
      <c r="Z106" s="256"/>
      <c r="AA106" s="256"/>
      <c r="AB106" s="256"/>
      <c r="AC106" s="256"/>
      <c r="AD106" s="256"/>
      <c r="AE106" s="256"/>
      <c r="AF106" s="256"/>
      <c r="AG106" s="256"/>
      <c r="AH106" s="256"/>
      <c r="AI106" s="256"/>
      <c r="AJ106" s="256"/>
      <c r="AK106" s="433"/>
    </row>
    <row r="107" spans="1:37" s="130" customFormat="1" ht="16.5" customHeight="1">
      <c r="A107" s="139"/>
      <c r="B107" s="150"/>
      <c r="C107" s="158"/>
      <c r="D107" s="158"/>
      <c r="E107" s="158"/>
      <c r="F107" s="194"/>
      <c r="G107" s="207"/>
      <c r="H107" s="243"/>
      <c r="I107" s="277"/>
      <c r="J107" s="277"/>
      <c r="K107" s="299"/>
      <c r="L107" s="299"/>
      <c r="M107" s="299"/>
      <c r="N107" s="299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454"/>
    </row>
    <row r="108" spans="1:37" s="130" customFormat="1" ht="6" customHeigh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326"/>
      <c r="N108" s="337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</row>
    <row r="109" spans="1:37" s="130" customFormat="1" ht="16.5" customHeight="1">
      <c r="B109" s="151" t="s">
        <v>144</v>
      </c>
      <c r="C109" s="151"/>
      <c r="D109" s="151"/>
      <c r="E109" s="151"/>
      <c r="F109" s="151" t="s">
        <v>105</v>
      </c>
      <c r="G109" s="208"/>
      <c r="H109" s="244"/>
      <c r="I109" s="244"/>
      <c r="J109" s="244"/>
      <c r="K109" s="244"/>
      <c r="L109" s="244"/>
      <c r="M109" s="327"/>
      <c r="N109" s="338"/>
    </row>
    <row r="110" spans="1:37" s="130" customFormat="1" ht="16.5" customHeight="1">
      <c r="B110" s="151"/>
      <c r="C110" s="151"/>
      <c r="D110" s="151"/>
      <c r="E110" s="151"/>
      <c r="F110" s="151"/>
      <c r="G110" s="208"/>
      <c r="H110" s="244"/>
      <c r="I110" s="244"/>
      <c r="J110" s="244"/>
      <c r="K110" s="244"/>
      <c r="L110" s="244"/>
      <c r="M110" s="327"/>
      <c r="N110" s="338"/>
    </row>
    <row r="111" spans="1:37" s="130" customFormat="1" ht="16.5" customHeight="1">
      <c r="B111" s="151"/>
      <c r="C111" s="151"/>
      <c r="D111" s="151"/>
      <c r="E111" s="151"/>
      <c r="F111" s="151" t="s">
        <v>106</v>
      </c>
      <c r="G111" s="208"/>
      <c r="H111" s="244">
        <f>H109*0.1</f>
        <v>0</v>
      </c>
      <c r="I111" s="244"/>
      <c r="J111" s="244"/>
      <c r="K111" s="244"/>
      <c r="L111" s="244"/>
      <c r="M111" s="327"/>
      <c r="N111" s="338"/>
    </row>
    <row r="112" spans="1:37" s="130" customFormat="1" ht="16.5" customHeight="1">
      <c r="B112" s="151"/>
      <c r="C112" s="151"/>
      <c r="D112" s="151"/>
      <c r="E112" s="151"/>
      <c r="F112" s="151"/>
      <c r="G112" s="208"/>
      <c r="H112" s="244"/>
      <c r="I112" s="244"/>
      <c r="J112" s="244"/>
      <c r="K112" s="244"/>
      <c r="L112" s="244"/>
      <c r="M112" s="327"/>
      <c r="N112" s="338"/>
    </row>
    <row r="113" spans="1:256" s="130" customFormat="1" ht="16.5" customHeight="1">
      <c r="B113" s="151"/>
      <c r="C113" s="151"/>
      <c r="D113" s="151"/>
      <c r="E113" s="151"/>
      <c r="F113" s="151" t="s">
        <v>108</v>
      </c>
      <c r="G113" s="208"/>
      <c r="H113" s="244">
        <f>H109+H111</f>
        <v>0</v>
      </c>
      <c r="I113" s="244"/>
      <c r="J113" s="244"/>
      <c r="K113" s="244"/>
      <c r="L113" s="244"/>
      <c r="M113" s="327"/>
      <c r="N113" s="338"/>
    </row>
    <row r="114" spans="1:256" s="130" customFormat="1" ht="16.5" customHeight="1">
      <c r="B114" s="151"/>
      <c r="C114" s="151"/>
      <c r="D114" s="151"/>
      <c r="E114" s="151"/>
      <c r="F114" s="151"/>
      <c r="G114" s="208"/>
      <c r="H114" s="244"/>
      <c r="I114" s="244"/>
      <c r="J114" s="244"/>
      <c r="K114" s="244"/>
      <c r="L114" s="244"/>
      <c r="M114" s="327"/>
      <c r="N114" s="338"/>
    </row>
    <row r="115" spans="1:256" s="130" customFormat="1" ht="29.25" customHeight="1">
      <c r="AK115" s="455"/>
    </row>
    <row r="116" spans="1:256" s="131" customFormat="1" ht="18.75" customHeight="1">
      <c r="A116" s="140"/>
      <c r="B116" s="140"/>
      <c r="C116" s="140"/>
      <c r="D116" s="140"/>
      <c r="E116" s="174"/>
      <c r="F116" s="174"/>
      <c r="G116" s="209"/>
      <c r="H116" s="209"/>
      <c r="I116" s="209"/>
      <c r="J116" s="209"/>
      <c r="K116" s="209"/>
      <c r="L116" s="209"/>
      <c r="M116" s="328"/>
      <c r="N116" s="339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</row>
    <row r="117" spans="1:256" s="131" customFormat="1" ht="18.75" customHeight="1">
      <c r="A117" s="140"/>
      <c r="B117" s="140"/>
      <c r="C117" s="140"/>
      <c r="D117" s="140"/>
      <c r="E117" s="174"/>
      <c r="F117" s="174"/>
      <c r="G117" s="209"/>
      <c r="H117" s="209"/>
      <c r="I117" s="209"/>
      <c r="J117" s="209"/>
      <c r="K117" s="209"/>
      <c r="L117" s="209"/>
      <c r="M117" s="328"/>
      <c r="N117" s="328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350"/>
      <c r="AJ117" s="350"/>
      <c r="AK117" s="350"/>
    </row>
    <row r="118" spans="1:256" s="131" customFormat="1" ht="18.75" customHeight="1">
      <c r="A118" s="141"/>
      <c r="B118" s="141"/>
      <c r="C118" s="141"/>
      <c r="D118" s="141"/>
      <c r="E118" s="141"/>
      <c r="F118" s="141"/>
      <c r="G118" s="141"/>
      <c r="H118" s="245"/>
      <c r="I118" s="245"/>
      <c r="J118" s="245"/>
      <c r="K118" s="245"/>
      <c r="L118" s="245"/>
      <c r="M118" s="328"/>
      <c r="N118" s="328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350"/>
      <c r="AJ118" s="350"/>
      <c r="AK118" s="350"/>
    </row>
    <row r="119" spans="1:256" s="131" customFormat="1" ht="18.75" customHeight="1">
      <c r="A119" s="141"/>
      <c r="B119" s="141"/>
      <c r="C119" s="141"/>
      <c r="D119" s="141"/>
      <c r="E119" s="141"/>
      <c r="F119" s="141"/>
      <c r="G119" s="141"/>
      <c r="H119" s="245"/>
      <c r="I119" s="245"/>
      <c r="J119" s="245"/>
      <c r="K119" s="245"/>
      <c r="L119" s="245"/>
      <c r="M119" s="328"/>
      <c r="N119" s="328"/>
      <c r="O119" s="351"/>
      <c r="P119" s="351"/>
      <c r="Q119" s="351"/>
      <c r="R119" s="351"/>
      <c r="S119" s="351"/>
      <c r="T119" s="351"/>
      <c r="U119" s="351"/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</row>
    <row r="120" spans="1:256" s="131" customFormat="1" ht="18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</row>
    <row r="121" spans="1:256" s="131" customFormat="1" ht="30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</row>
    <row r="122" spans="1:256" s="131" customFormat="1" ht="30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</row>
    <row r="123" spans="1:256" s="131" customFormat="1" ht="30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</row>
    <row r="124" spans="1:256" s="130" customFormat="1" ht="30" customHeight="1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3"/>
      <c r="AI124" s="143"/>
      <c r="AJ124" s="143"/>
      <c r="AK124" s="143"/>
    </row>
    <row r="125" spans="1:256" s="130" customFormat="1" ht="30" customHeight="1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</row>
    <row r="126" spans="1:256" s="130" customFormat="1" ht="30" customHeight="1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</row>
    <row r="127" spans="1:256" s="130" customFormat="1" ht="30" customHeight="1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</row>
    <row r="128" spans="1:256" s="130" customFormat="1" ht="30" customHeight="1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</row>
    <row r="129" spans="1:37" s="130" customFormat="1" ht="30" customHeight="1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  <c r="AG129" s="143"/>
      <c r="AH129" s="143"/>
      <c r="AI129" s="143"/>
      <c r="AJ129" s="143"/>
      <c r="AK129" s="143"/>
    </row>
    <row r="130" spans="1:37" s="130" customFormat="1" ht="30" customHeight="1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3"/>
      <c r="AG130" s="143"/>
      <c r="AH130" s="143"/>
      <c r="AI130" s="143"/>
      <c r="AJ130" s="143"/>
      <c r="AK130" s="143"/>
    </row>
    <row r="131" spans="1:37" s="130" customFormat="1" ht="30" customHeight="1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</row>
    <row r="132" spans="1:37" s="130" customFormat="1" ht="30" customHeight="1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  <c r="AG132" s="143"/>
      <c r="AH132" s="143"/>
      <c r="AI132" s="143"/>
      <c r="AJ132" s="143"/>
      <c r="AK132" s="143"/>
    </row>
    <row r="133" spans="1:37" s="130" customFormat="1" ht="30" customHeight="1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  <c r="AE133" s="143"/>
      <c r="AF133" s="143"/>
      <c r="AG133" s="143"/>
      <c r="AH133" s="143"/>
      <c r="AI133" s="143"/>
      <c r="AJ133" s="143"/>
      <c r="AK133" s="143"/>
    </row>
    <row r="134" spans="1:37" s="130" customFormat="1" ht="30" customHeight="1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3"/>
      <c r="AF134" s="143"/>
      <c r="AG134" s="143"/>
      <c r="AH134" s="143"/>
      <c r="AI134" s="143"/>
      <c r="AJ134" s="143"/>
      <c r="AK134" s="143"/>
    </row>
    <row r="135" spans="1:37" s="130" customFormat="1" ht="30" customHeight="1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</row>
    <row r="136" spans="1:37" s="130" customFormat="1" ht="30" customHeight="1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3"/>
      <c r="AF136" s="143"/>
      <c r="AG136" s="143"/>
      <c r="AH136" s="143"/>
      <c r="AI136" s="143"/>
      <c r="AJ136" s="143"/>
      <c r="AK136" s="143"/>
    </row>
    <row r="137" spans="1:37" s="130" customFormat="1" ht="30" customHeight="1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</row>
    <row r="138" spans="1:37" s="130" customFormat="1" ht="30" customHeight="1">
      <c r="A138" s="129"/>
      <c r="B138" s="129"/>
      <c r="C138" s="129"/>
      <c r="D138" s="129"/>
      <c r="E138" s="129"/>
      <c r="F138" s="129"/>
      <c r="G138" s="210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</row>
    <row r="139" spans="1:37" s="130" customFormat="1" ht="30" customHeight="1">
      <c r="A139" s="129"/>
      <c r="B139" s="129"/>
      <c r="C139" s="129"/>
      <c r="D139" s="129"/>
      <c r="E139" s="129"/>
      <c r="F139" s="129"/>
      <c r="G139" s="210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</row>
    <row r="140" spans="1:37" s="130" customFormat="1" ht="30" customHeight="1">
      <c r="A140" s="129"/>
      <c r="B140" s="129"/>
      <c r="C140" s="129"/>
      <c r="D140" s="129"/>
      <c r="E140" s="129"/>
      <c r="F140" s="129"/>
      <c r="G140" s="210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</row>
    <row r="141" spans="1:37" s="130" customFormat="1" ht="30" customHeight="1">
      <c r="A141" s="129"/>
      <c r="B141" s="129"/>
      <c r="C141" s="129"/>
      <c r="D141" s="129"/>
      <c r="E141" s="129"/>
      <c r="F141" s="129"/>
      <c r="G141" s="210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</row>
    <row r="142" spans="1:37" s="130" customFormat="1" ht="30" customHeight="1">
      <c r="A142" s="129"/>
      <c r="B142" s="129"/>
      <c r="C142" s="129"/>
      <c r="D142" s="129"/>
      <c r="E142" s="129"/>
      <c r="F142" s="129"/>
      <c r="G142" s="210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</row>
    <row r="143" spans="1:37" s="130" customFormat="1" ht="30" customHeight="1">
      <c r="A143" s="129"/>
      <c r="B143" s="129"/>
      <c r="C143" s="129"/>
      <c r="D143" s="129"/>
      <c r="E143" s="129"/>
      <c r="F143" s="129"/>
      <c r="G143" s="210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</row>
    <row r="144" spans="1:37" ht="30" customHeight="1">
      <c r="G144" s="210"/>
    </row>
    <row r="145" spans="7:7" ht="30" customHeight="1">
      <c r="G145" s="210"/>
    </row>
    <row r="146" spans="7:7" ht="30" customHeight="1">
      <c r="G146" s="210"/>
    </row>
    <row r="147" spans="7:7" ht="30" customHeight="1">
      <c r="G147" s="210"/>
    </row>
    <row r="148" spans="7:7" ht="30" customHeight="1">
      <c r="G148" s="210"/>
    </row>
    <row r="149" spans="7:7" ht="30" customHeight="1">
      <c r="G149" s="210"/>
    </row>
    <row r="150" spans="7:7" ht="30" customHeight="1">
      <c r="G150" s="210"/>
    </row>
    <row r="151" spans="7:7" ht="30" customHeight="1">
      <c r="G151" s="210"/>
    </row>
    <row r="152" spans="7:7" ht="30" customHeight="1">
      <c r="G152" s="210"/>
    </row>
    <row r="153" spans="7:7" ht="30" customHeight="1">
      <c r="G153" s="210"/>
    </row>
    <row r="154" spans="7:7" ht="30" customHeight="1">
      <c r="G154" s="210"/>
    </row>
    <row r="155" spans="7:7" ht="30" customHeight="1">
      <c r="G155" s="210"/>
    </row>
    <row r="156" spans="7:7" ht="30" customHeight="1">
      <c r="G156" s="210"/>
    </row>
    <row r="157" spans="7:7" ht="30" customHeight="1">
      <c r="G157" s="210"/>
    </row>
    <row r="158" spans="7:7" ht="30" customHeight="1">
      <c r="G158" s="210"/>
    </row>
    <row r="159" spans="7:7" ht="30" customHeight="1">
      <c r="G159" s="210"/>
    </row>
    <row r="160" spans="7:7" ht="30" customHeight="1">
      <c r="G160" s="210"/>
    </row>
    <row r="161" spans="7:7" ht="30" customHeight="1">
      <c r="G161" s="210"/>
    </row>
    <row r="162" spans="7:7" ht="30" customHeight="1">
      <c r="G162" s="210"/>
    </row>
    <row r="163" spans="7:7" ht="30" customHeight="1">
      <c r="G163" s="210"/>
    </row>
    <row r="164" spans="7:7" ht="30" customHeight="1"/>
    <row r="165" spans="7:7" ht="30" customHeight="1"/>
    <row r="166" spans="7:7" ht="30" customHeight="1"/>
    <row r="167" spans="7:7" ht="30" customHeight="1"/>
    <row r="168" spans="7:7" ht="30" customHeight="1"/>
    <row r="169" spans="7:7" ht="30" customHeight="1"/>
    <row r="170" spans="7:7" ht="30" customHeight="1"/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mergeCells count="186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J67"/>
    <mergeCell ref="K64:AK67"/>
    <mergeCell ref="AM64:AO65"/>
    <mergeCell ref="F66:F67"/>
    <mergeCell ref="G66:G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F111:G112"/>
    <mergeCell ref="H111:M112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4"/>
  <dataValidations count="1">
    <dataValidation type="list" allowBlank="1" showDropDown="0" showInputMessage="1" showErrorMessage="1" sqref="F76:F79">
      <formula1>"小型バス(ﾏｲｸﾛ),コミューター,その他"</formula1>
    </dataValidation>
  </dataValidations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>
      <selection activeCell="AY154" sqref="AY154:CC156"/>
    </sheetView>
  </sheetViews>
  <sheetFormatPr defaultRowHeight="18.75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45</v>
      </c>
      <c r="Q1" s="2"/>
      <c r="R1" s="2"/>
      <c r="S1" s="2"/>
    </row>
    <row r="2" spans="1:20" ht="21" customHeight="1"/>
    <row r="3" spans="1:20" ht="36" customHeight="1">
      <c r="A3" s="15" t="str">
        <v>松江市（八雲・忌部）コミュニティバス運行業務委託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59" t="s">
        <v>1</v>
      </c>
      <c r="C8" s="466"/>
      <c r="D8" s="471"/>
      <c r="E8" s="474"/>
      <c r="F8" s="462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6"/>
    </row>
    <row r="9" spans="1:20" ht="21.75" customHeight="1">
      <c r="B9" s="460" t="s">
        <v>51</v>
      </c>
      <c r="C9" s="467"/>
      <c r="D9" s="472"/>
      <c r="E9" s="475"/>
      <c r="F9" s="48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87"/>
    </row>
    <row r="10" spans="1:20" ht="21.75" customHeight="1">
      <c r="B10" s="461"/>
      <c r="C10" s="468"/>
      <c r="D10" s="473"/>
      <c r="E10" s="476"/>
      <c r="F10" s="481"/>
      <c r="G10" s="484"/>
      <c r="H10" s="484"/>
      <c r="I10" s="484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8"/>
    </row>
    <row r="11" spans="1:20" ht="21.75" customHeight="1">
      <c r="B11" s="462" t="s">
        <v>38</v>
      </c>
      <c r="C11" s="469"/>
      <c r="D11" s="469"/>
      <c r="E11" s="477"/>
      <c r="F11" s="462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6"/>
    </row>
    <row r="12" spans="1:20" ht="21.75" customHeight="1">
      <c r="B12" s="463"/>
      <c r="C12" s="29"/>
      <c r="D12" s="29"/>
      <c r="E12" s="478"/>
      <c r="F12" s="48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87"/>
    </row>
    <row r="13" spans="1:20" ht="21.75" customHeight="1">
      <c r="B13" s="463"/>
      <c r="C13" s="29"/>
      <c r="D13" s="29"/>
      <c r="E13" s="478"/>
      <c r="F13" s="48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87"/>
    </row>
    <row r="14" spans="1:20" ht="21.75" customHeight="1">
      <c r="B14" s="463"/>
      <c r="C14" s="29"/>
      <c r="D14" s="29"/>
      <c r="E14" s="478"/>
      <c r="F14" s="48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87"/>
    </row>
    <row r="15" spans="1:20" ht="21.75" customHeight="1">
      <c r="B15" s="463"/>
      <c r="C15" s="29"/>
      <c r="D15" s="29"/>
      <c r="E15" s="478"/>
      <c r="F15" s="48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87"/>
    </row>
    <row r="16" spans="1:20" ht="21.75" customHeight="1">
      <c r="B16" s="463"/>
      <c r="C16" s="29"/>
      <c r="D16" s="29"/>
      <c r="E16" s="478"/>
      <c r="F16" s="48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87"/>
    </row>
    <row r="17" spans="2:20" ht="21.75" customHeight="1">
      <c r="B17" s="463"/>
      <c r="C17" s="29"/>
      <c r="D17" s="29"/>
      <c r="E17" s="478"/>
      <c r="F17" s="48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87"/>
    </row>
    <row r="18" spans="2:20" ht="21.75" customHeight="1">
      <c r="B18" s="463"/>
      <c r="C18" s="29"/>
      <c r="D18" s="29"/>
      <c r="E18" s="478"/>
      <c r="F18" s="48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87"/>
    </row>
    <row r="19" spans="2:20" ht="21.75" customHeight="1">
      <c r="B19" s="463"/>
      <c r="C19" s="29"/>
      <c r="D19" s="29"/>
      <c r="E19" s="478"/>
      <c r="F19" s="48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87"/>
    </row>
    <row r="20" spans="2:20" ht="21.75" customHeight="1">
      <c r="B20" s="463"/>
      <c r="C20" s="29"/>
      <c r="D20" s="29"/>
      <c r="E20" s="478"/>
      <c r="F20" s="48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87"/>
    </row>
    <row r="21" spans="2:20" ht="21.75" customHeight="1">
      <c r="B21" s="463"/>
      <c r="C21" s="29"/>
      <c r="D21" s="29"/>
      <c r="E21" s="478"/>
      <c r="F21" s="48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87"/>
    </row>
    <row r="22" spans="2:20" ht="21.75" customHeight="1">
      <c r="B22" s="463"/>
      <c r="C22" s="29"/>
      <c r="D22" s="29"/>
      <c r="E22" s="478"/>
      <c r="F22" s="48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87"/>
    </row>
    <row r="23" spans="2:20" ht="21.75" customHeight="1">
      <c r="B23" s="463"/>
      <c r="C23" s="29"/>
      <c r="D23" s="29"/>
      <c r="E23" s="478"/>
      <c r="F23" s="48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87"/>
    </row>
    <row r="24" spans="2:20" ht="21.75" customHeight="1">
      <c r="B24" s="463"/>
      <c r="C24" s="29"/>
      <c r="D24" s="29"/>
      <c r="E24" s="478"/>
      <c r="F24" s="48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87"/>
    </row>
    <row r="25" spans="2:20" ht="21.75" customHeight="1">
      <c r="B25" s="463"/>
      <c r="C25" s="29"/>
      <c r="D25" s="29"/>
      <c r="E25" s="478"/>
      <c r="F25" s="48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87"/>
    </row>
    <row r="26" spans="2:20" ht="21.75" customHeight="1">
      <c r="B26" s="464"/>
      <c r="C26" s="470"/>
      <c r="D26" s="470"/>
      <c r="E26" s="479"/>
      <c r="F26" s="481"/>
      <c r="G26" s="484"/>
      <c r="H26" s="484"/>
      <c r="I26" s="484"/>
      <c r="J26" s="484"/>
      <c r="K26" s="484"/>
      <c r="L26" s="484"/>
      <c r="M26" s="484"/>
      <c r="N26" s="484"/>
      <c r="O26" s="484"/>
      <c r="P26" s="484"/>
      <c r="Q26" s="484"/>
      <c r="R26" s="484"/>
      <c r="S26" s="484"/>
      <c r="T26" s="488"/>
    </row>
    <row r="27" spans="2:20" ht="29.25" customHeight="1">
      <c r="B27" s="465" t="s">
        <v>61</v>
      </c>
      <c r="C27" s="465"/>
      <c r="D27" s="465"/>
      <c r="E27" s="465"/>
      <c r="F27" s="482"/>
      <c r="G27" s="485">
        <f>様式第1号!L9</f>
        <v>0</v>
      </c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9"/>
    </row>
    <row r="28" spans="2:20" ht="29.25" customHeight="1">
      <c r="B28" s="465" t="s">
        <v>31</v>
      </c>
      <c r="C28" s="465"/>
      <c r="D28" s="465"/>
      <c r="E28" s="465"/>
      <c r="F28" s="482"/>
      <c r="G28" s="485">
        <f>様式第2号!L18</f>
        <v>0</v>
      </c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9"/>
    </row>
    <row r="29" spans="2:20" ht="29.25" customHeight="1">
      <c r="B29" s="465" t="s">
        <v>32</v>
      </c>
      <c r="C29" s="465"/>
      <c r="D29" s="465"/>
      <c r="E29" s="465"/>
      <c r="F29" s="482"/>
      <c r="G29" s="485">
        <f>様式第2号!L19</f>
        <v>0</v>
      </c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9"/>
    </row>
    <row r="30" spans="2:20" ht="29.25" customHeight="1">
      <c r="B30" s="465" t="s">
        <v>74</v>
      </c>
      <c r="C30" s="465"/>
      <c r="D30" s="465"/>
      <c r="E30" s="465"/>
      <c r="F30" s="482"/>
      <c r="G30" s="485">
        <f>様式第2号!L20</f>
        <v>0</v>
      </c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489"/>
    </row>
    <row r="31" spans="2:20" ht="29.25" customHeight="1">
      <c r="B31" s="465" t="s">
        <v>11</v>
      </c>
      <c r="C31" s="465"/>
      <c r="D31" s="465"/>
      <c r="E31" s="465"/>
      <c r="F31" s="482"/>
      <c r="G31" s="485">
        <f>様式第2号!L21</f>
        <v>0</v>
      </c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9"/>
    </row>
    <row r="32" spans="2:20" ht="21" customHeight="1">
      <c r="B32" s="1" t="s">
        <v>76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4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>
      <selection activeCell="AY154" sqref="AY154:CC156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130</v>
      </c>
      <c r="Q1" s="2"/>
      <c r="R1" s="2"/>
      <c r="S1" s="2"/>
    </row>
    <row r="2" spans="1:19" ht="21" customHeight="1"/>
    <row r="3" spans="1:19" ht="36" customHeight="1">
      <c r="A3" s="15" t="str">
        <v>松江市（八雲・忌部）コミュニティバス運行業務委託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5</v>
      </c>
    </row>
    <row r="9" spans="1:19" ht="21" customHeight="1"/>
    <row r="10" spans="1:19" ht="21" customHeight="1"/>
    <row r="11" spans="1:19" ht="18" customHeight="1">
      <c r="E11" s="5"/>
      <c r="F11" s="16" t="s">
        <v>49</v>
      </c>
      <c r="G11" s="16"/>
      <c r="H11" s="17"/>
      <c r="I11" s="6" t="s">
        <v>42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56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50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90" t="str">
        <v>案件名：松江市（八雲・忌部）コミュニティバス運行業務委託</v>
      </c>
    </row>
    <row r="19" spans="1:19" ht="21" customHeight="1">
      <c r="D19" s="490"/>
    </row>
    <row r="20" spans="1:19" ht="21" customHeight="1">
      <c r="P20" s="1"/>
      <c r="Q20" s="1"/>
      <c r="R20" s="1"/>
      <c r="S20" s="1"/>
    </row>
    <row r="21" spans="1:19" ht="21" customHeight="1">
      <c r="A21" s="1" t="s">
        <v>54</v>
      </c>
    </row>
    <row r="22" spans="1:19" ht="21" customHeight="1">
      <c r="A22" s="1" t="s">
        <v>28</v>
      </c>
    </row>
    <row r="23" spans="1:19" ht="21" customHeight="1"/>
    <row r="24" spans="1:19" ht="21" customHeight="1"/>
    <row r="25" spans="1:19" ht="21" customHeight="1">
      <c r="A25" s="16" t="s">
        <v>47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様式第8号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坂本 恭平</cp:lastModifiedBy>
  <cp:lastPrinted>2024-11-14T04:26:58Z</cp:lastPrinted>
  <dcterms:created xsi:type="dcterms:W3CDTF">2023-11-08T03:06:07Z</dcterms:created>
  <dcterms:modified xsi:type="dcterms:W3CDTF">2025-10-26T07:21:27Z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2025-10-26T07:21:27Z</vt:filetime>
  </property>
</Properties>
</file>