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7"/>
  </bookViews>
  <sheets>
    <sheet name="様式第1号" sheetId="1" r:id="rId1"/>
    <sheet name="様式第2号" sheetId="2" r:id="rId2"/>
    <sheet name="様式第3号" sheetId="3" r:id="rId3"/>
    <sheet name="様式第4号" sheetId="7" r:id="rId4"/>
    <sheet name="様式第5号" sheetId="4" r:id="rId5"/>
    <sheet name="様式第6号" sheetId="8" r:id="rId6"/>
    <sheet name="様式第7号" sheetId="5" r:id="rId7"/>
    <sheet name="様式第8号" sheetId="6" r:id="rId8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4">様式第5号!$A$1:$S$33</definedName>
    <definedName name="_xlnm.Print_Area" localSheetId="3">様式第4号!$A$1:$CC$16</definedName>
    <definedName name="_xlnm.Print_Area" localSheetId="5">様式第6号!$A$1:$AK$114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<sst xmlns="http://schemas.openxmlformats.org/spreadsheetml/2006/main" xmlns:r="http://schemas.openxmlformats.org/officeDocument/2006/relationships" count="146" uniqueCount="146">
  <si>
    <t>代表者職氏名</t>
    <rPh sb="0" eb="6">
      <t>ダイヒョウシャショクシメイ</t>
    </rPh>
    <phoneticPr fontId="4"/>
  </si>
  <si>
    <t>　（あて先）　松 江 市 長</t>
  </si>
  <si>
    <t>　2　運行管理の体制（実施方法と体制）について</t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</si>
  <si>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56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</si>
  <si>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4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</si>
  <si>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4"/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</si>
  <si>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</si>
  <si>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</si>
  <si>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</si>
  <si>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4"/>
  </si>
  <si>
    <t>記</t>
    <rPh sb="0" eb="1">
      <t>キ</t>
    </rPh>
    <phoneticPr fontId="4"/>
  </si>
  <si>
    <t>メ 　ー　 ル</t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</si>
  <si>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</si>
  <si>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</si>
  <si>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</si>
  <si>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</si>
  <si>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4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</si>
  <si>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4"/>
  </si>
  <si>
    <t xml:space="preserve"> 法定福利費</t>
    <rPh sb="1" eb="3">
      <t>ホウテイ</t>
    </rPh>
    <rPh sb="3" eb="5">
      <t>フクリ</t>
    </rPh>
    <rPh sb="5" eb="6">
      <t>ヒ</t>
    </rPh>
    <phoneticPr fontId="57"/>
  </si>
  <si>
    <t>見　　積　　書</t>
    <rPh sb="0" eb="1">
      <t>ミ</t>
    </rPh>
    <rPh sb="3" eb="4">
      <t>セキ</t>
    </rPh>
    <rPh sb="6" eb="7">
      <t>ショ</t>
    </rPh>
    <phoneticPr fontId="4"/>
  </si>
  <si>
    <t>辞　　　退　　　届</t>
    <rPh sb="0" eb="1">
      <t>ジ</t>
    </rPh>
    <rPh sb="4" eb="5">
      <t>タイ</t>
    </rPh>
    <rPh sb="8" eb="9">
      <t>トドケ</t>
    </rPh>
    <phoneticPr fontId="4"/>
  </si>
  <si>
    <t xml:space="preserve"> 厚 生 費</t>
    <rPh sb="1" eb="2">
      <t>アツシ</t>
    </rPh>
    <rPh sb="3" eb="4">
      <t>セイ</t>
    </rPh>
    <rPh sb="5" eb="6">
      <t>ヒ</t>
    </rPh>
    <phoneticPr fontId="56"/>
  </si>
  <si>
    <t>【様式第２号】</t>
  </si>
  <si>
    <t>住　　　　所</t>
    <rPh sb="0" eb="1">
      <t>ジュウ</t>
    </rPh>
    <rPh sb="5" eb="6">
      <t>トコロ</t>
    </rPh>
    <phoneticPr fontId="4"/>
  </si>
  <si>
    <t>拘束</t>
  </si>
  <si>
    <t>　いたします。</t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</si>
  <si>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</si>
  <si>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担当者職氏名</t>
    <rPh sb="0" eb="6">
      <t>タントウシャショクシメイ</t>
    </rPh>
    <phoneticPr fontId="4"/>
  </si>
  <si>
    <t xml:space="preserve">  （3）本市において、指名競争入札に関する指名を停止されていない。また、指名の停止を受け</t>
  </si>
  <si>
    <t>誓　　約　　書</t>
  </si>
  <si>
    <t>　3　整備管理の体制（実施方法と体制）について</t>
    <rPh sb="3" eb="5">
      <t>セイビ</t>
    </rPh>
    <phoneticPr fontId="4"/>
  </si>
  <si>
    <t xml:space="preserve">     なされていない。</t>
  </si>
  <si>
    <t xml:space="preserve">     たが、すでにその停止期間を経過している。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</si>
  <si>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4"/>
  </si>
  <si>
    <t xml:space="preserve">  （5）会社更生法（平成14年法律第154号）に基づく更生手続き開始の申立又は民事再生法（平</t>
  </si>
  <si>
    <t xml:space="preserve">     破産法(平成16年法律第75号）第18条若しくは第19条の規定に基づく破産手続開始の申立が</t>
  </si>
  <si>
    <t xml:space="preserve">  （6）会社法（平成17年法律第86号）第475条若しくは第644条の規定に基づく清算の開始､又は</t>
  </si>
  <si>
    <t>所 在 地</t>
    <rPh sb="0" eb="1">
      <t>ショ</t>
    </rPh>
    <rPh sb="2" eb="3">
      <t>ザイ</t>
    </rPh>
    <rPh sb="4" eb="5">
      <t>チ</t>
    </rPh>
    <phoneticPr fontId="4"/>
  </si>
  <si>
    <t>休</t>
  </si>
  <si>
    <t>　5　災害・事故、異常気象時の対応について</t>
  </si>
  <si>
    <t>【様式第７号】</t>
  </si>
  <si>
    <t xml:space="preserve">  （2）地方自治法施行令（昭和22年政令第16号）第167条の4の規定に該当していない。</t>
  </si>
  <si>
    <t>【理由】</t>
    <rPh sb="1" eb="3">
      <t>リユウ</t>
    </rPh>
    <phoneticPr fontId="4"/>
  </si>
  <si>
    <t>（事業者）</t>
    <rPh sb="1" eb="4">
      <t>ジギョウシャ</t>
    </rPh>
    <phoneticPr fontId="4"/>
  </si>
  <si>
    <t>№</t>
  </si>
  <si>
    <t>㊞</t>
  </si>
  <si>
    <t>【様式第３号】</t>
  </si>
  <si>
    <t>　　上記の案件について、参加表明書等を提出しましたが、都合により下記のとおり参加を辞退</t>
  </si>
  <si>
    <t>円</t>
    <rPh sb="0" eb="1">
      <t>エン</t>
    </rPh>
    <phoneticPr fontId="4"/>
  </si>
  <si>
    <t>申　請　者</t>
    <rPh sb="0" eb="1">
      <t>サル</t>
    </rPh>
    <rPh sb="2" eb="3">
      <t>ショウ</t>
    </rPh>
    <rPh sb="4" eb="5">
      <t>モノ</t>
    </rPh>
    <phoneticPr fontId="4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</si>
  <si>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4"/>
  </si>
  <si>
    <t xml:space="preserve"> 車検整備費</t>
    <rPh sb="1" eb="6">
      <t>シャケンセイビヒ</t>
    </rPh>
    <phoneticPr fontId="4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</si>
  <si>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</si>
  <si>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</si>
  <si>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</si>
  <si>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</si>
  <si>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</si>
  <si>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4"/>
  </si>
  <si>
    <t>電話番号</t>
  </si>
  <si>
    <t>（消費税及び地方消費税相当額を含む）</t>
  </si>
  <si>
    <t>　1　当該委託業務に係る経費</t>
  </si>
  <si>
    <t xml:space="preserve">     定する暴力団又は第 2 条第 6 号に規定する暴力団員が経営に関与していない。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</si>
  <si>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4"/>
  </si>
  <si>
    <t>金</t>
    <rPh sb="0" eb="1">
      <t>キン</t>
    </rPh>
    <phoneticPr fontId="4"/>
  </si>
  <si>
    <t>FAX 番号</t>
  </si>
  <si>
    <t>Ｅ‐mail</t>
  </si>
  <si>
    <t>（担当者）</t>
    <rPh sb="1" eb="4">
      <t>タントウシャ</t>
    </rPh>
    <phoneticPr fontId="4"/>
  </si>
  <si>
    <t>F A X 番 号</t>
  </si>
  <si>
    <t>○号車</t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</si>
  <si>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</si>
  <si>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</si>
  <si>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</si>
  <si>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</si>
  <si>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</si>
  <si>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4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</si>
  <si>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4"/>
  </si>
  <si>
    <t>　1　輸送（地域住民）の安全な確保と継続的な輸送の確保について</t>
    <rPh sb="6" eb="10">
      <t>チイキジ</t>
    </rPh>
    <phoneticPr fontId="4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</si>
  <si>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</si>
  <si>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4"/>
  </si>
  <si>
    <t>【様式第６号】</t>
  </si>
  <si>
    <t>【様式第５号】</t>
  </si>
  <si>
    <t>営業外費用（Ｋ）</t>
    <rPh sb="0" eb="3">
      <t>エイギョウガイ</t>
    </rPh>
    <rPh sb="3" eb="5">
      <t>ヒヨウ</t>
    </rPh>
    <phoneticPr fontId="56"/>
  </si>
  <si>
    <t>科目</t>
    <rPh sb="0" eb="2">
      <t>カモク</t>
    </rPh>
    <phoneticPr fontId="56"/>
  </si>
  <si>
    <t>合計（Ｌ）</t>
    <rPh sb="0" eb="2">
      <t>ゴウケイ</t>
    </rPh>
    <phoneticPr fontId="56"/>
  </si>
  <si>
    <t>一般管理費（J）</t>
    <rPh sb="0" eb="2">
      <t>イッパン</t>
    </rPh>
    <rPh sb="2" eb="5">
      <t>カンリヒ</t>
    </rPh>
    <phoneticPr fontId="56"/>
  </si>
  <si>
    <t xml:space="preserve">営業費用計（K）
</t>
    <rPh sb="0" eb="2">
      <t>エイギョウ</t>
    </rPh>
    <rPh sb="2" eb="4">
      <t>ヒヨウ</t>
    </rPh>
    <rPh sb="4" eb="5">
      <t>ケイ</t>
    </rPh>
    <phoneticPr fontId="56"/>
  </si>
  <si>
    <t>回送</t>
  </si>
  <si>
    <t>人 件 費</t>
    <rPh sb="0" eb="1">
      <t>ヒト</t>
    </rPh>
    <rPh sb="2" eb="3">
      <t>ケン</t>
    </rPh>
    <rPh sb="4" eb="5">
      <t>ヒ</t>
    </rPh>
    <phoneticPr fontId="56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</si>
  <si>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56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</si>
  <si>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56"/>
  </si>
  <si>
    <t>燃 料 費</t>
    <rPh sb="0" eb="1">
      <t>ネン</t>
    </rPh>
    <rPh sb="2" eb="3">
      <t>リョウ</t>
    </rPh>
    <rPh sb="4" eb="5">
      <t>ヒ</t>
    </rPh>
    <phoneticPr fontId="56"/>
  </si>
  <si>
    <t>保 険 料</t>
    <rPh sb="0" eb="1">
      <t>タモツ</t>
    </rPh>
    <rPh sb="2" eb="3">
      <t>ケン</t>
    </rPh>
    <rPh sb="4" eb="5">
      <t>リョウ</t>
    </rPh>
    <phoneticPr fontId="56"/>
  </si>
  <si>
    <t>2号車</t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</si>
  <si>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56"/>
  </si>
  <si>
    <t>その他経費（H）</t>
    <rPh sb="2" eb="3">
      <t>タ</t>
    </rPh>
    <rPh sb="3" eb="5">
      <t>ケイヒ</t>
    </rPh>
    <phoneticPr fontId="56"/>
  </si>
  <si>
    <t>運送費計（I）
=（A+B+C+D+E+F+G+H+I+J）</t>
    <rPh sb="0" eb="3">
      <t>ウンソウヒ</t>
    </rPh>
    <rPh sb="3" eb="4">
      <t>ケイ</t>
    </rPh>
    <phoneticPr fontId="56"/>
  </si>
  <si>
    <t>（年額，税抜）</t>
    <rPh sb="5" eb="6">
      <t>ヌ</t>
    </rPh>
    <phoneticPr fontId="56"/>
  </si>
  <si>
    <t>（消費税額）</t>
    <rPh sb="1" eb="4">
      <t>ショウヒゼイ</t>
    </rPh>
    <rPh sb="4" eb="5">
      <t>ガク</t>
    </rPh>
    <phoneticPr fontId="56"/>
  </si>
  <si>
    <t>（年額，税込）</t>
  </si>
  <si>
    <t xml:space="preserve"> 軽油</t>
    <rPh sb="1" eb="3">
      <t>ケイユ</t>
    </rPh>
    <phoneticPr fontId="4"/>
  </si>
  <si>
    <t xml:space="preserve"> 運　転　手</t>
    <rPh sb="1" eb="2">
      <t>ウン</t>
    </rPh>
    <rPh sb="3" eb="4">
      <t>テン</t>
    </rPh>
    <rPh sb="5" eb="6">
      <t>テ</t>
    </rPh>
    <phoneticPr fontId="56"/>
  </si>
  <si>
    <t xml:space="preserve"> 運行管理者
 整備管理者</t>
    <rPh sb="1" eb="3">
      <t>ウンコウ</t>
    </rPh>
    <rPh sb="3" eb="6">
      <t>カンリシャ</t>
    </rPh>
    <phoneticPr fontId="56"/>
  </si>
  <si>
    <t xml:space="preserve"> 事務職員</t>
    <rPh sb="1" eb="3">
      <t>ジム</t>
    </rPh>
    <rPh sb="3" eb="5">
      <t>ショクイン</t>
    </rPh>
    <phoneticPr fontId="56"/>
  </si>
  <si>
    <t>小計（A）</t>
    <rPh sb="0" eb="2">
      <t>ショウケイ</t>
    </rPh>
    <phoneticPr fontId="56"/>
  </si>
  <si>
    <t>小計（B）</t>
    <rPh sb="0" eb="2">
      <t>ショウケイ</t>
    </rPh>
    <phoneticPr fontId="56"/>
  </si>
  <si>
    <t xml:space="preserve"> 法定点検費</t>
    <rPh sb="1" eb="3">
      <t>ホウテイ</t>
    </rPh>
    <rPh sb="3" eb="5">
      <t>テンケン</t>
    </rPh>
    <rPh sb="5" eb="6">
      <t>ヒ</t>
    </rPh>
    <phoneticPr fontId="56"/>
  </si>
  <si>
    <t xml:space="preserve"> 一般整備費</t>
    <rPh sb="1" eb="6">
      <t>イッパンセイビヒ</t>
    </rPh>
    <phoneticPr fontId="4"/>
  </si>
  <si>
    <t>小計（C）</t>
    <rPh sb="0" eb="2">
      <t>ショウケイ</t>
    </rPh>
    <phoneticPr fontId="56"/>
  </si>
  <si>
    <t xml:space="preserve"> ガソリン</t>
  </si>
  <si>
    <t>小計（D）</t>
    <rPh sb="0" eb="2">
      <t>ショウケイ</t>
    </rPh>
    <phoneticPr fontId="56"/>
  </si>
  <si>
    <t xml:space="preserve"> 自賠責保険料</t>
    <rPh sb="1" eb="4">
      <t>ジバイセキ</t>
    </rPh>
    <rPh sb="4" eb="7">
      <t>ホケンリョウ</t>
    </rPh>
    <phoneticPr fontId="56"/>
  </si>
  <si>
    <t xml:space="preserve"> 任意保険料</t>
    <rPh sb="1" eb="6">
      <t>ニンイホケンリョウ</t>
    </rPh>
    <phoneticPr fontId="4"/>
  </si>
  <si>
    <t>小計（E）</t>
    <rPh sb="0" eb="2">
      <t>ショウケイ</t>
    </rPh>
    <phoneticPr fontId="56"/>
  </si>
  <si>
    <t>小計（F）</t>
    <rPh sb="0" eb="2">
      <t>ショウケイ</t>
    </rPh>
    <phoneticPr fontId="56"/>
  </si>
  <si>
    <t xml:space="preserve"> 自動車税</t>
    <rPh sb="1" eb="4">
      <t>ジドウシャ</t>
    </rPh>
    <rPh sb="4" eb="5">
      <t>ゼイ</t>
    </rPh>
    <phoneticPr fontId="56"/>
  </si>
  <si>
    <t xml:space="preserve"> 自動車重量税</t>
    <rPh sb="1" eb="7">
      <t>ジドウシャジュウリョウゼイ</t>
    </rPh>
    <phoneticPr fontId="4"/>
  </si>
  <si>
    <t>小計（G）</t>
    <rPh sb="0" eb="2">
      <t>ショウケイ</t>
    </rPh>
    <phoneticPr fontId="56"/>
  </si>
  <si>
    <t>金額</t>
    <rPh sb="0" eb="2">
      <t>キンガク</t>
    </rPh>
    <phoneticPr fontId="56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</si>
  <si>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56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</si>
  <si>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4"/>
  </si>
  <si>
    <t>【様式第８号】</t>
    <rPh sb="5" eb="6">
      <t>ゴウ</t>
    </rPh>
    <phoneticPr fontId="4"/>
  </si>
  <si>
    <t>○号車</t>
    <rPh sb="1" eb="3">
      <t>ゴウシャ</t>
    </rPh>
    <phoneticPr fontId="11"/>
  </si>
  <si>
    <t>　　　 様式第6号「経費内訳書」のとおり</t>
    <rPh sb="4" eb="6">
      <t>ヨウシキ</t>
    </rPh>
    <rPh sb="6" eb="7">
      <t>ダイ</t>
    </rPh>
    <rPh sb="8" eb="9">
      <t>ゴウ</t>
    </rPh>
    <phoneticPr fontId="4"/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</si>
  <si>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4"/>
  </si>
  <si>
    <t>見積額</t>
    <rPh sb="0" eb="2">
      <t>ミツモリ</t>
    </rPh>
    <rPh sb="2" eb="3">
      <t>ガク</t>
    </rPh>
    <phoneticPr fontId="56"/>
  </si>
  <si>
    <t>　事項及び提出書類の内容について、事実に相違ないことを誓約します。</t>
  </si>
  <si>
    <t xml:space="preserve">  　参加表明書を提出します。</t>
  </si>
  <si>
    <t>号車</t>
    <rPh sb="0" eb="2">
      <t>ゴウシャ</t>
    </rPh>
    <phoneticPr fontId="11"/>
  </si>
  <si>
    <t>1号車</t>
  </si>
  <si>
    <t>※準備：「準」、回送：「回」、運行：「1」、休憩：「休」、報告：「報」を表に時間ごとに記載すること</t>
    <rPh sb="1" eb="3">
      <t>ジュンビ</t>
    </rPh>
    <rPh sb="5" eb="6">
      <t>ジュン</t>
    </rPh>
    <rPh sb="8" eb="10">
      <t>カイソウ</t>
    </rPh>
    <rPh sb="12" eb="13">
      <t>カイ</t>
    </rPh>
    <rPh sb="15" eb="17">
      <t>ウンコウ</t>
    </rPh>
    <rPh sb="22" eb="24">
      <t>キュウケイ</t>
    </rPh>
    <rPh sb="26" eb="27">
      <t>キュウ</t>
    </rPh>
    <rPh sb="29" eb="31">
      <t>ホウコク</t>
    </rPh>
    <rPh sb="33" eb="34">
      <t>ホウ</t>
    </rPh>
    <rPh sb="36" eb="37">
      <t>ヒョウ</t>
    </rPh>
    <rPh sb="38" eb="40">
      <t>ジカン</t>
    </rPh>
    <rPh sb="43" eb="45">
      <t>キサイ</t>
    </rPh>
    <phoneticPr fontId="11"/>
  </si>
  <si>
    <t>※必要に応じ、欄を追加・削除すること</t>
    <rPh sb="1" eb="3">
      <t>ヒツヨウ</t>
    </rPh>
    <rPh sb="4" eb="5">
      <t>オウ</t>
    </rPh>
    <rPh sb="7" eb="8">
      <t>ラン</t>
    </rPh>
    <rPh sb="9" eb="11">
      <t>ツイカ</t>
    </rPh>
    <rPh sb="12" eb="14">
      <t>サクジョ</t>
    </rPh>
    <phoneticPr fontId="11"/>
  </si>
  <si>
    <t>記入例</t>
    <rPh sb="0" eb="3">
      <t>キニュ</t>
    </rPh>
    <phoneticPr fontId="11"/>
  </si>
  <si>
    <t>号車</t>
  </si>
  <si>
    <t>準</t>
    <rPh sb="0" eb="1">
      <t>ジュンビ</t>
    </rPh>
    <phoneticPr fontId="11"/>
  </si>
  <si>
    <t>回</t>
    <rPh sb="0" eb="1">
      <t>カイソウ</t>
    </rPh>
    <phoneticPr fontId="11"/>
  </si>
  <si>
    <t>※１セル＝１０分</t>
  </si>
  <si>
    <t>(</t>
  </si>
  <si>
    <t>-</t>
  </si>
  <si>
    <t>)</t>
  </si>
  <si>
    <t>実働</t>
  </si>
  <si>
    <t>準備・報告</t>
  </si>
  <si>
    <t>【様式第４号】</t>
  </si>
  <si>
    <t>報</t>
    <rPh sb="0" eb="1">
      <t>ホウコク</t>
    </rPh>
    <phoneticPr fontId="11"/>
  </si>
  <si>
    <t>）</t>
  </si>
  <si>
    <t>休憩</t>
  </si>
  <si>
    <t>■（八束）デマンド運行乗務員シフト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</si>
</sst>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[$-411]ggge&quot;年&quot;m&quot;月&quot;d&quot;日&quot;;@"/>
    <numFmt numFmtId="177" formatCode="#,##0&quot;時&quot;"/>
    <numFmt numFmtId="178" formatCode="#,##0&quot;円&quot;"/>
    <numFmt numFmtId="179" formatCode="0_);[Red]\(0\)"/>
    <numFmt numFmtId="180" formatCode="#,##0_ "/>
    <numFmt numFmtId="181" formatCode="#,##0.0;[Red]\-#,##0.0"/>
    <numFmt numFmtId="182" formatCode="#,##0_);[Red]\(#,##0\)"/>
    <numFmt numFmtId="183" formatCode="#,##0.0_ ;[Red]\-#,##0.0\ "/>
    <numFmt numFmtId="184" formatCode="0.00;[Red]0.00"/>
    <numFmt numFmtId="185" formatCode="0.0000_ "/>
    <numFmt numFmtId="186" formatCode="#,##0.0000;[Red]#,##0.0000"/>
    <numFmt numFmtId="187" formatCode="0.000;[Red]0.000"/>
    <numFmt numFmtId="188" formatCode="#,##0.0_ "/>
    <numFmt numFmtId="189" formatCode="#,##0;[Red]#,##0"/>
    <numFmt numFmtId="190" formatCode="#,##0.0_);[Red]\(#,##0.0\)"/>
  </numFmts>
  <fonts count="5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6"/>
      <color auto="1"/>
      <name val="Calibri"/>
      <family val="2"/>
    </font>
    <font>
      <sz val="20"/>
      <color theme="1"/>
      <name val="MS PMincho"/>
      <family val="1"/>
    </font>
    <font>
      <sz val="10"/>
      <color theme="1"/>
      <name val="MS PMincho"/>
      <family val="1"/>
    </font>
    <font>
      <sz val="11"/>
      <color theme="1"/>
      <name val="MS PMincho"/>
      <family val="1"/>
    </font>
    <font>
      <b/>
      <sz val="16"/>
      <color theme="1"/>
      <name val="MS PMincho"/>
      <family val="1"/>
    </font>
    <font>
      <b/>
      <sz val="12"/>
      <color theme="1"/>
      <name val="MS PMincho"/>
      <family val="1"/>
    </font>
    <font>
      <b/>
      <sz val="10"/>
      <color theme="1"/>
      <name val="MS PMincho"/>
      <family val="1"/>
    </font>
    <font>
      <sz val="10"/>
      <color theme="1"/>
      <name val="BIZ UDゴシック"/>
      <family val="3"/>
    </font>
    <font>
      <b/>
      <sz val="11"/>
      <color theme="1"/>
      <name val="MS PMincho"/>
      <family val="1"/>
    </font>
    <font>
      <sz val="11"/>
      <color auto="1"/>
      <name val="Calibri"/>
      <family val="2"/>
    </font>
    <font>
      <sz val="8"/>
      <color theme="1"/>
      <name val="MS PMincho"/>
      <family val="1"/>
    </font>
    <font>
      <b/>
      <sz val="8"/>
      <color theme="1"/>
      <name val="MS PMincho"/>
      <family val="1"/>
    </font>
    <font>
      <sz val="10"/>
      <color rgb="FF0432FF"/>
      <name val="MS PMincho"/>
      <family val="1"/>
    </font>
    <font>
      <sz val="10"/>
      <color theme="0"/>
      <name val="MS PMincho"/>
      <family val="1"/>
    </font>
    <font>
      <sz val="11"/>
      <color rgb="FF0332FF"/>
      <name val="ＭＳ Ｐ明朝"/>
      <family val="1"/>
    </font>
    <font>
      <sz val="11"/>
      <color theme="0"/>
      <name val="Calibri"/>
      <family val="2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メイリオ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BDD6EE"/>
      </patternFill>
    </fill>
    <fill>
      <patternFill patternType="solid">
        <fgColor theme="5" tint="0.6"/>
        <bgColor rgb="FFBDD6EE"/>
      </patternFill>
    </fill>
  </fills>
  <borders count="9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</cellStyleXfs>
  <cellXfs count="48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3" fillId="0" borderId="0" xfId="4"/>
    <xf numFmtId="0" fontId="0" fillId="0" borderId="0" xfId="0" applyFill="1" applyAlignment="1"/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27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4" borderId="16" xfId="0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vertical="center"/>
    </xf>
    <xf numFmtId="177" fontId="16" fillId="0" borderId="15" xfId="0" applyNumberFormat="1" applyFont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177" fontId="20" fillId="0" borderId="20" xfId="0" applyNumberFormat="1" applyFont="1" applyBorder="1" applyAlignment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77" fontId="20" fillId="0" borderId="22" xfId="0" applyNumberFormat="1" applyFont="1" applyBorder="1" applyAlignment="1">
      <alignment vertical="center"/>
    </xf>
    <xf numFmtId="177" fontId="20" fillId="0" borderId="23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77" fontId="20" fillId="0" borderId="24" xfId="0" applyNumberFormat="1" applyFont="1" applyBorder="1" applyAlignment="1">
      <alignment vertical="center"/>
    </xf>
    <xf numFmtId="0" fontId="0" fillId="0" borderId="14" xfId="0" applyBorder="1">
      <alignment vertical="center"/>
    </xf>
    <xf numFmtId="27" fontId="14" fillId="0" borderId="0" xfId="0" applyNumberFormat="1" applyFont="1" applyAlignment="1">
      <alignment horizontal="center" vertical="center"/>
    </xf>
    <xf numFmtId="0" fontId="13" fillId="7" borderId="1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/>
    </xf>
    <xf numFmtId="0" fontId="13" fillId="3" borderId="26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0" fontId="13" fillId="7" borderId="28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3" borderId="30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7" borderId="20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0" fontId="13" fillId="3" borderId="32" xfId="0" applyFont="1" applyFill="1" applyBorder="1" applyAlignment="1">
      <alignment vertical="center"/>
    </xf>
    <xf numFmtId="0" fontId="13" fillId="7" borderId="24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20" fontId="23" fillId="0" borderId="0" xfId="0" applyNumberFormat="1" applyFont="1" applyAlignment="1">
      <alignment horizontal="right" vertical="center"/>
    </xf>
    <xf numFmtId="20" fontId="23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17" xfId="0" applyBorder="1">
      <alignment vertical="center"/>
    </xf>
    <xf numFmtId="0" fontId="13" fillId="0" borderId="0" xfId="0" applyFont="1" applyFill="1" applyBorder="1" applyAlignment="1">
      <alignment horizontal="right" vertical="center"/>
    </xf>
    <xf numFmtId="20" fontId="13" fillId="0" borderId="0" xfId="0" applyNumberFormat="1" applyFont="1" applyAlignment="1">
      <alignment horizontal="right" vertical="center"/>
    </xf>
    <xf numFmtId="20" fontId="13" fillId="0" borderId="0" xfId="0" applyNumberFormat="1" applyFont="1" applyFill="1" applyBorder="1" applyAlignment="1">
      <alignment horizontal="right" vertical="center"/>
    </xf>
    <xf numFmtId="20" fontId="23" fillId="0" borderId="0" xfId="0" applyNumberFormat="1" applyFont="1" applyAlignment="1">
      <alignment horizontal="center" vertical="center"/>
    </xf>
    <xf numFmtId="20" fontId="23" fillId="0" borderId="0" xfId="0" applyNumberFormat="1" applyFont="1" applyFill="1" applyBorder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20" fontId="23" fillId="0" borderId="0" xfId="0" applyNumberFormat="1" applyFont="1" applyFill="1" applyBorder="1" applyAlignment="1">
      <alignment horizontal="left" vertical="center"/>
    </xf>
    <xf numFmtId="20" fontId="24" fillId="0" borderId="0" xfId="0" applyNumberFormat="1" applyFont="1" applyAlignment="1">
      <alignment horizontal="left" vertical="center"/>
    </xf>
    <xf numFmtId="20" fontId="25" fillId="0" borderId="0" xfId="0" applyNumberFormat="1" applyFont="1" applyAlignment="1">
      <alignment horizontal="center" vertical="center"/>
    </xf>
    <xf numFmtId="20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7" fillId="0" borderId="36" xfId="0" applyFont="1" applyBorder="1" applyAlignment="1">
      <alignment horizontal="right" vertical="center"/>
    </xf>
    <xf numFmtId="3" fontId="28" fillId="0" borderId="36" xfId="0" applyNumberFormat="1" applyFont="1" applyBorder="1" applyAlignment="1">
      <alignment horizontal="right" vertical="center"/>
    </xf>
    <xf numFmtId="0" fontId="27" fillId="0" borderId="36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2" applyFont="1" applyAlignment="1">
      <alignment horizontal="center" vertical="center"/>
    </xf>
    <xf numFmtId="0" fontId="2" fillId="0" borderId="0" xfId="3">
      <alignment vertical="center"/>
    </xf>
    <xf numFmtId="0" fontId="31" fillId="0" borderId="0" xfId="2" applyFont="1" applyBorder="1" applyAlignment="1">
      <alignment horizontal="center" vertical="center"/>
    </xf>
    <xf numFmtId="0" fontId="32" fillId="0" borderId="37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38" fontId="33" fillId="0" borderId="38" xfId="1" applyFont="1" applyBorder="1" applyAlignment="1">
      <alignment horizontal="center" vertical="center"/>
    </xf>
    <xf numFmtId="38" fontId="33" fillId="0" borderId="39" xfId="1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 textRotation="255"/>
    </xf>
    <xf numFmtId="0" fontId="33" fillId="0" borderId="41" xfId="2" applyFont="1" applyBorder="1" applyAlignment="1">
      <alignment horizontal="center" vertical="center" textRotation="255"/>
    </xf>
    <xf numFmtId="0" fontId="33" fillId="0" borderId="42" xfId="2" applyFont="1" applyBorder="1" applyAlignment="1">
      <alignment horizontal="center" vertical="center" textRotation="255"/>
    </xf>
    <xf numFmtId="0" fontId="33" fillId="0" borderId="43" xfId="2" applyFont="1" applyBorder="1" applyAlignment="1">
      <alignment horizontal="center" vertical="center" textRotation="255"/>
    </xf>
    <xf numFmtId="0" fontId="34" fillId="0" borderId="0" xfId="2" applyFont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38" fontId="33" fillId="0" borderId="44" xfId="1" applyFont="1" applyBorder="1" applyAlignment="1">
      <alignment horizontal="center" vertical="center"/>
    </xf>
    <xf numFmtId="38" fontId="33" fillId="0" borderId="45" xfId="1" applyFont="1" applyBorder="1" applyAlignment="1">
      <alignment horizontal="center" vertical="center"/>
    </xf>
    <xf numFmtId="38" fontId="33" fillId="0" borderId="46" xfId="1" applyFont="1" applyBorder="1" applyAlignment="1">
      <alignment horizontal="center" vertical="center" wrapText="1"/>
    </xf>
    <xf numFmtId="38" fontId="33" fillId="0" borderId="47" xfId="1" applyFont="1" applyBorder="1" applyAlignment="1">
      <alignment horizontal="center" vertical="center" wrapText="1"/>
    </xf>
    <xf numFmtId="38" fontId="33" fillId="0" borderId="12" xfId="1" applyFont="1" applyBorder="1" applyAlignment="1">
      <alignment vertical="center" wrapText="1"/>
    </xf>
    <xf numFmtId="38" fontId="33" fillId="0" borderId="14" xfId="1" applyFont="1" applyBorder="1" applyAlignment="1">
      <alignment vertical="center" wrapText="1"/>
    </xf>
    <xf numFmtId="38" fontId="33" fillId="0" borderId="37" xfId="1" applyFont="1" applyBorder="1" applyAlignment="1">
      <alignment vertical="center" wrapText="1"/>
    </xf>
    <xf numFmtId="0" fontId="35" fillId="0" borderId="48" xfId="2" applyFont="1" applyBorder="1" applyAlignment="1">
      <alignment horizontal="center" vertical="center"/>
    </xf>
    <xf numFmtId="38" fontId="33" fillId="0" borderId="49" xfId="1" applyFont="1" applyBorder="1" applyAlignment="1">
      <alignment horizontal="center" vertical="center" wrapText="1"/>
    </xf>
    <xf numFmtId="38" fontId="33" fillId="0" borderId="12" xfId="1" applyFont="1" applyBorder="1" applyAlignment="1">
      <alignment horizontal="center" vertical="center" wrapText="1"/>
    </xf>
    <xf numFmtId="38" fontId="33" fillId="0" borderId="13" xfId="1" applyFont="1" applyBorder="1" applyAlignment="1">
      <alignment horizontal="center" vertical="center" wrapText="1"/>
    </xf>
    <xf numFmtId="38" fontId="33" fillId="0" borderId="14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/>
    </xf>
    <xf numFmtId="38" fontId="33" fillId="0" borderId="17" xfId="1" applyFont="1" applyBorder="1" applyAlignment="1">
      <alignment horizontal="center" vertical="center"/>
    </xf>
    <xf numFmtId="38" fontId="33" fillId="0" borderId="37" xfId="1" applyFont="1" applyBorder="1" applyAlignment="1">
      <alignment horizontal="center" vertical="center"/>
    </xf>
    <xf numFmtId="38" fontId="33" fillId="0" borderId="11" xfId="1" applyFont="1" applyBorder="1" applyAlignment="1">
      <alignment horizontal="center" vertical="center"/>
    </xf>
    <xf numFmtId="38" fontId="33" fillId="0" borderId="12" xfId="1" applyFont="1" applyBorder="1" applyAlignment="1">
      <alignment horizontal="center" vertical="center"/>
    </xf>
    <xf numFmtId="38" fontId="33" fillId="0" borderId="13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 wrapText="1"/>
    </xf>
    <xf numFmtId="38" fontId="33" fillId="0" borderId="50" xfId="1" applyFont="1" applyBorder="1" applyAlignment="1">
      <alignment horizontal="center" vertical="center"/>
    </xf>
    <xf numFmtId="38" fontId="33" fillId="0" borderId="51" xfId="1" applyFont="1" applyBorder="1" applyAlignment="1">
      <alignment horizontal="center" vertical="center"/>
    </xf>
    <xf numFmtId="38" fontId="33" fillId="0" borderId="52" xfId="1" applyFont="1" applyBorder="1" applyAlignment="1">
      <alignment horizontal="center" vertical="center"/>
    </xf>
    <xf numFmtId="38" fontId="33" fillId="0" borderId="53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 wrapText="1"/>
    </xf>
    <xf numFmtId="38" fontId="33" fillId="0" borderId="56" xfId="1" applyFont="1" applyBorder="1" applyAlignment="1">
      <alignment horizontal="center" vertical="center" wrapText="1"/>
    </xf>
    <xf numFmtId="38" fontId="33" fillId="0" borderId="55" xfId="1" applyFont="1" applyBorder="1" applyAlignment="1">
      <alignment horizontal="center" vertical="center"/>
    </xf>
    <xf numFmtId="38" fontId="33" fillId="0" borderId="47" xfId="1" applyFont="1" applyBorder="1" applyAlignment="1">
      <alignment horizontal="center" vertical="center"/>
    </xf>
    <xf numFmtId="38" fontId="33" fillId="0" borderId="56" xfId="1" applyFont="1" applyBorder="1" applyAlignment="1">
      <alignment horizontal="center" vertical="center"/>
    </xf>
    <xf numFmtId="38" fontId="33" fillId="0" borderId="14" xfId="1" applyFont="1" applyBorder="1" applyAlignment="1">
      <alignment horizontal="center" vertical="center" wrapText="1"/>
    </xf>
    <xf numFmtId="0" fontId="36" fillId="0" borderId="0" xfId="2" applyFont="1" applyBorder="1" applyAlignment="1">
      <alignment vertical="center"/>
    </xf>
    <xf numFmtId="38" fontId="33" fillId="0" borderId="57" xfId="1" applyFont="1" applyBorder="1" applyAlignment="1">
      <alignment horizontal="left" vertical="center"/>
    </xf>
    <xf numFmtId="38" fontId="33" fillId="0" borderId="33" xfId="1" applyFont="1" applyBorder="1" applyAlignment="1">
      <alignment horizontal="left" vertical="center"/>
    </xf>
    <xf numFmtId="38" fontId="33" fillId="0" borderId="58" xfId="1" applyFont="1" applyBorder="1" applyAlignment="1">
      <alignment horizontal="left" vertical="center" wrapText="1"/>
    </xf>
    <xf numFmtId="38" fontId="33" fillId="0" borderId="33" xfId="1" applyFont="1" applyBorder="1" applyAlignment="1">
      <alignment horizontal="left" vertical="center" wrapText="1"/>
    </xf>
    <xf numFmtId="38" fontId="33" fillId="0" borderId="58" xfId="1" applyFont="1" applyBorder="1" applyAlignment="1">
      <alignment horizontal="left" vertical="center"/>
    </xf>
    <xf numFmtId="38" fontId="33" fillId="0" borderId="55" xfId="1" applyFont="1" applyBorder="1" applyAlignment="1">
      <alignment horizontal="left" vertical="center"/>
    </xf>
    <xf numFmtId="38" fontId="33" fillId="0" borderId="47" xfId="1" applyFont="1" applyBorder="1" applyAlignment="1">
      <alignment horizontal="left" vertical="center"/>
    </xf>
    <xf numFmtId="38" fontId="33" fillId="0" borderId="51" xfId="1" applyFont="1" applyBorder="1" applyAlignment="1">
      <alignment horizontal="left" vertical="center"/>
    </xf>
    <xf numFmtId="178" fontId="33" fillId="0" borderId="59" xfId="1" applyNumberFormat="1" applyFont="1" applyBorder="1" applyAlignment="1">
      <alignment horizontal="left" vertical="center"/>
    </xf>
    <xf numFmtId="178" fontId="33" fillId="0" borderId="53" xfId="1" applyNumberFormat="1" applyFont="1" applyBorder="1" applyAlignment="1">
      <alignment horizontal="left" vertical="center"/>
    </xf>
    <xf numFmtId="178" fontId="33" fillId="0" borderId="51" xfId="1" applyNumberFormat="1" applyFont="1" applyBorder="1" applyAlignment="1">
      <alignment horizontal="left" vertical="center"/>
    </xf>
    <xf numFmtId="178" fontId="33" fillId="0" borderId="54" xfId="1" applyNumberFormat="1" applyFont="1" applyBorder="1" applyAlignment="1">
      <alignment horizontal="left" vertical="center"/>
    </xf>
    <xf numFmtId="38" fontId="33" fillId="0" borderId="33" xfId="1" applyFont="1" applyBorder="1" applyAlignment="1">
      <alignment horizontal="center" vertical="center"/>
    </xf>
    <xf numFmtId="38" fontId="33" fillId="0" borderId="34" xfId="1" applyFont="1" applyBorder="1" applyAlignment="1">
      <alignment horizontal="center" vertical="center"/>
    </xf>
    <xf numFmtId="38" fontId="33" fillId="0" borderId="35" xfId="1" applyFont="1" applyBorder="1" applyAlignment="1">
      <alignment horizontal="left" vertical="center"/>
    </xf>
    <xf numFmtId="38" fontId="33" fillId="0" borderId="53" xfId="1" applyFont="1" applyBorder="1" applyAlignment="1">
      <alignment horizontal="left" vertical="center"/>
    </xf>
    <xf numFmtId="38" fontId="33" fillId="0" borderId="56" xfId="1" applyFont="1" applyBorder="1" applyAlignment="1">
      <alignment horizontal="left" vertical="center"/>
    </xf>
    <xf numFmtId="38" fontId="33" fillId="0" borderId="35" xfId="1" applyFont="1" applyBorder="1" applyAlignment="1">
      <alignment horizontal="center" vertical="center"/>
    </xf>
    <xf numFmtId="38" fontId="33" fillId="0" borderId="60" xfId="1" applyFont="1" applyBorder="1" applyAlignment="1">
      <alignment horizontal="center" vertical="center"/>
    </xf>
    <xf numFmtId="178" fontId="37" fillId="0" borderId="46" xfId="1" applyNumberFormat="1" applyFont="1" applyBorder="1" applyAlignment="1">
      <alignment horizontal="right" vertical="center"/>
    </xf>
    <xf numFmtId="178" fontId="37" fillId="0" borderId="47" xfId="1" applyNumberFormat="1" applyFont="1" applyBorder="1" applyAlignment="1">
      <alignment horizontal="right" vertical="center"/>
    </xf>
    <xf numFmtId="178" fontId="37" fillId="0" borderId="53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horizontal="right" vertical="center"/>
    </xf>
    <xf numFmtId="178" fontId="37" fillId="0" borderId="56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vertical="center"/>
    </xf>
    <xf numFmtId="178" fontId="37" fillId="0" borderId="51" xfId="1" applyNumberFormat="1" applyFont="1" applyBorder="1" applyAlignment="1">
      <alignment horizontal="right" vertical="center"/>
    </xf>
    <xf numFmtId="178" fontId="37" fillId="0" borderId="59" xfId="1" applyNumberFormat="1" applyFont="1" applyBorder="1" applyAlignment="1">
      <alignment horizontal="right" vertical="center"/>
    </xf>
    <xf numFmtId="178" fontId="37" fillId="0" borderId="54" xfId="1" applyNumberFormat="1" applyFont="1" applyBorder="1" applyAlignment="1">
      <alignment horizontal="right" vertical="center"/>
    </xf>
    <xf numFmtId="178" fontId="38" fillId="0" borderId="52" xfId="1" applyNumberFormat="1" applyFont="1" applyBorder="1" applyAlignment="1">
      <alignment horizontal="right" vertical="center"/>
    </xf>
    <xf numFmtId="178" fontId="38" fillId="0" borderId="54" xfId="1" applyNumberFormat="1" applyFont="1" applyBorder="1" applyAlignment="1">
      <alignment horizontal="right" vertical="center"/>
    </xf>
    <xf numFmtId="178" fontId="37" fillId="0" borderId="52" xfId="1" applyNumberFormat="1" applyFont="1" applyBorder="1" applyAlignment="1">
      <alignment horizontal="right" vertical="center"/>
    </xf>
    <xf numFmtId="178" fontId="37" fillId="0" borderId="61" xfId="1" applyNumberFormat="1" applyFont="1" applyBorder="1" applyAlignment="1">
      <alignment horizontal="right" vertical="center"/>
    </xf>
    <xf numFmtId="0" fontId="35" fillId="0" borderId="62" xfId="2" applyFont="1" applyBorder="1" applyAlignment="1">
      <alignment horizontal="center" vertical="center"/>
    </xf>
    <xf numFmtId="178" fontId="39" fillId="0" borderId="0" xfId="2" applyNumberFormat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33" fillId="0" borderId="49" xfId="2" applyFont="1" applyBorder="1" applyAlignment="1">
      <alignment horizontal="center" vertical="center"/>
    </xf>
    <xf numFmtId="0" fontId="33" fillId="0" borderId="63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horizontal="left" vertical="center"/>
    </xf>
    <xf numFmtId="0" fontId="41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vertical="center"/>
    </xf>
    <xf numFmtId="0" fontId="41" fillId="0" borderId="12" xfId="2" applyFont="1" applyBorder="1" applyAlignment="1">
      <alignment horizontal="right" vertical="center"/>
    </xf>
    <xf numFmtId="0" fontId="41" fillId="0" borderId="12" xfId="2" applyNumberFormat="1" applyFont="1" applyBorder="1" applyAlignment="1"/>
    <xf numFmtId="0" fontId="41" fillId="0" borderId="64" xfId="2" applyFont="1" applyBorder="1" applyAlignment="1">
      <alignment vertical="center"/>
    </xf>
    <xf numFmtId="0" fontId="41" fillId="0" borderId="0" xfId="2" applyFont="1" applyBorder="1" applyAlignment="1">
      <alignment horizontal="left" vertical="center"/>
    </xf>
    <xf numFmtId="0" fontId="41" fillId="0" borderId="64" xfId="2" applyFont="1" applyBorder="1" applyAlignment="1"/>
    <xf numFmtId="0" fontId="40" fillId="0" borderId="11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41" fillId="0" borderId="11" xfId="2" applyFont="1" applyBorder="1" applyAlignment="1"/>
    <xf numFmtId="179" fontId="41" fillId="0" borderId="12" xfId="2" applyNumberFormat="1" applyFont="1" applyBorder="1" applyAlignment="1"/>
    <xf numFmtId="0" fontId="41" fillId="0" borderId="65" xfId="2" applyFont="1" applyBorder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42" fillId="0" borderId="12" xfId="2" applyFont="1" applyBorder="1" applyAlignment="1">
      <alignment vertical="center"/>
    </xf>
    <xf numFmtId="0" fontId="41" fillId="0" borderId="11" xfId="2" applyFont="1" applyBorder="1" applyAlignment="1">
      <alignment horizontal="left" vertical="center"/>
    </xf>
    <xf numFmtId="0" fontId="41" fillId="0" borderId="64" xfId="2" applyFont="1" applyBorder="1" applyAlignment="1">
      <alignment horizontal="left" vertical="center"/>
    </xf>
    <xf numFmtId="0" fontId="41" fillId="0" borderId="65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42" fillId="0" borderId="64" xfId="2" applyFont="1" applyBorder="1" applyAlignment="1">
      <alignment horizontal="left" vertical="center"/>
    </xf>
    <xf numFmtId="0" fontId="42" fillId="0" borderId="13" xfId="2" applyFont="1" applyBorder="1" applyAlignment="1">
      <alignment horizontal="left" vertical="center"/>
    </xf>
    <xf numFmtId="0" fontId="42" fillId="0" borderId="11" xfId="2" applyFont="1" applyBorder="1" applyAlignment="1">
      <alignment horizontal="left" vertical="center"/>
    </xf>
    <xf numFmtId="0" fontId="42" fillId="0" borderId="12" xfId="2" applyFont="1" applyBorder="1" applyAlignment="1">
      <alignment horizontal="left" vertical="center"/>
    </xf>
    <xf numFmtId="0" fontId="41" fillId="0" borderId="13" xfId="2" applyFont="1" applyBorder="1" applyAlignment="1"/>
    <xf numFmtId="0" fontId="42" fillId="0" borderId="11" xfId="2" applyFont="1" applyBorder="1" applyAlignment="1"/>
    <xf numFmtId="0" fontId="40" fillId="0" borderId="63" xfId="2" applyFont="1" applyBorder="1" applyAlignment="1">
      <alignment horizontal="center" vertical="center"/>
    </xf>
    <xf numFmtId="178" fontId="43" fillId="0" borderId="66" xfId="2" applyNumberFormat="1" applyFont="1" applyBorder="1" applyAlignment="1">
      <alignment horizontal="right" vertical="center"/>
    </xf>
    <xf numFmtId="0" fontId="44" fillId="0" borderId="0" xfId="2" applyFont="1" applyBorder="1" applyAlignment="1">
      <alignment vertical="center" wrapText="1"/>
    </xf>
    <xf numFmtId="0" fontId="33" fillId="0" borderId="67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41" fillId="0" borderId="67" xfId="2" applyFont="1" applyBorder="1" applyAlignment="1"/>
    <xf numFmtId="0" fontId="42" fillId="0" borderId="0" xfId="2" applyFont="1" applyBorder="1" applyAlignment="1">
      <alignment horizontal="center"/>
    </xf>
    <xf numFmtId="3" fontId="41" fillId="0" borderId="0" xfId="2" applyNumberFormat="1" applyFont="1" applyBorder="1" applyAlignment="1">
      <alignment horizontal="right" vertical="center"/>
    </xf>
    <xf numFmtId="0" fontId="42" fillId="0" borderId="0" xfId="2" applyFont="1" applyBorder="1" applyAlignment="1"/>
    <xf numFmtId="0" fontId="42" fillId="0" borderId="0" xfId="2" applyNumberFormat="1" applyFont="1" applyBorder="1" applyAlignment="1">
      <alignment horizontal="center" vertical="center"/>
    </xf>
    <xf numFmtId="0" fontId="41" fillId="0" borderId="68" xfId="2" applyFont="1" applyBorder="1" applyAlignment="1">
      <alignment vertical="center"/>
    </xf>
    <xf numFmtId="0" fontId="41" fillId="0" borderId="68" xfId="2" applyFont="1" applyBorder="1" applyAlignment="1"/>
    <xf numFmtId="0" fontId="41" fillId="0" borderId="0" xfId="2" applyFont="1" applyBorder="1" applyAlignment="1">
      <alignment horizontal="center"/>
    </xf>
    <xf numFmtId="0" fontId="40" fillId="0" borderId="14" xfId="2" applyFont="1" applyFill="1" applyBorder="1" applyAlignment="1">
      <alignment horizontal="center" vertical="center"/>
    </xf>
    <xf numFmtId="0" fontId="40" fillId="0" borderId="17" xfId="2" applyFont="1" applyFill="1" applyBorder="1" applyAlignment="1">
      <alignment horizontal="center" vertical="center"/>
    </xf>
    <xf numFmtId="0" fontId="42" fillId="0" borderId="14" xfId="2" applyFont="1" applyBorder="1" applyAlignment="1"/>
    <xf numFmtId="180" fontId="41" fillId="0" borderId="0" xfId="2" applyNumberFormat="1" applyFont="1" applyBorder="1" applyAlignment="1">
      <alignment horizontal="right" vertical="center"/>
    </xf>
    <xf numFmtId="0" fontId="40" fillId="0" borderId="0" xfId="2" applyFont="1" applyFill="1" applyBorder="1" applyAlignment="1">
      <alignment horizontal="center"/>
    </xf>
    <xf numFmtId="0" fontId="40" fillId="0" borderId="1" xfId="2" applyFont="1" applyFill="1" applyBorder="1" applyAlignment="1">
      <alignment horizontal="center" vertical="center"/>
    </xf>
    <xf numFmtId="0" fontId="42" fillId="0" borderId="0" xfId="2" applyFont="1" applyBorder="1" applyAlignment="1">
      <alignment vertical="center"/>
    </xf>
    <xf numFmtId="0" fontId="41" fillId="0" borderId="14" xfId="2" applyFont="1" applyBorder="1" applyAlignment="1">
      <alignment horizontal="left" vertical="center"/>
    </xf>
    <xf numFmtId="0" fontId="41" fillId="0" borderId="68" xfId="2" applyFont="1" applyBorder="1" applyAlignment="1">
      <alignment horizontal="left" vertical="center"/>
    </xf>
    <xf numFmtId="0" fontId="41" fillId="0" borderId="1" xfId="2" applyFont="1" applyBorder="1" applyAlignment="1">
      <alignment horizontal="left" vertical="center"/>
    </xf>
    <xf numFmtId="0" fontId="41" fillId="0" borderId="17" xfId="2" applyFont="1" applyBorder="1" applyAlignment="1">
      <alignment horizontal="left" vertical="center"/>
    </xf>
    <xf numFmtId="0" fontId="42" fillId="0" borderId="68" xfId="2" applyFont="1" applyBorder="1" applyAlignment="1">
      <alignment horizontal="left" vertical="center"/>
    </xf>
    <xf numFmtId="0" fontId="42" fillId="0" borderId="17" xfId="2" applyFont="1" applyBorder="1" applyAlignment="1">
      <alignment horizontal="left" vertical="center"/>
    </xf>
    <xf numFmtId="0" fontId="42" fillId="0" borderId="14" xfId="2" applyFont="1" applyBorder="1" applyAlignment="1">
      <alignment horizontal="left" vertical="center"/>
    </xf>
    <xf numFmtId="0" fontId="42" fillId="0" borderId="0" xfId="2" applyFont="1" applyBorder="1" applyAlignment="1">
      <alignment horizontal="left" vertical="center"/>
    </xf>
    <xf numFmtId="0" fontId="41" fillId="0" borderId="17" xfId="2" applyFont="1" applyBorder="1" applyAlignment="1"/>
    <xf numFmtId="181" fontId="42" fillId="0" borderId="0" xfId="1" applyNumberFormat="1" applyFont="1" applyFill="1" applyBorder="1" applyAlignment="1">
      <alignment horizontal="right" vertical="center"/>
    </xf>
    <xf numFmtId="0" fontId="42" fillId="0" borderId="17" xfId="2" applyFont="1" applyBorder="1" applyAlignment="1">
      <alignment horizontal="left" vertical="top"/>
    </xf>
    <xf numFmtId="0" fontId="40" fillId="0" borderId="37" xfId="2" applyFont="1" applyFill="1" applyBorder="1" applyAlignment="1">
      <alignment horizontal="center" vertical="center"/>
    </xf>
    <xf numFmtId="0" fontId="40" fillId="0" borderId="14" xfId="2" applyFont="1" applyFill="1" applyBorder="1" applyAlignment="1">
      <alignment horizontal="left" vertical="center"/>
    </xf>
    <xf numFmtId="0" fontId="40" fillId="0" borderId="0" xfId="2" applyFont="1" applyFill="1" applyBorder="1" applyAlignment="1">
      <alignment horizontal="left" vertical="center"/>
    </xf>
    <xf numFmtId="0" fontId="40" fillId="0" borderId="17" xfId="2" applyFont="1" applyFill="1" applyBorder="1" applyAlignment="1">
      <alignment horizontal="left" vertical="center"/>
    </xf>
    <xf numFmtId="0" fontId="40" fillId="0" borderId="0" xfId="2" applyFont="1" applyFill="1" applyBorder="1" applyAlignment="1"/>
    <xf numFmtId="0" fontId="40" fillId="0" borderId="1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40" fillId="0" borderId="17" xfId="2" applyFont="1" applyFill="1" applyBorder="1" applyAlignment="1">
      <alignment vertical="center"/>
    </xf>
    <xf numFmtId="0" fontId="40" fillId="0" borderId="0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/>
    </xf>
    <xf numFmtId="0" fontId="42" fillId="0" borderId="14" xfId="2" applyFont="1" applyFill="1" applyBorder="1" applyAlignment="1">
      <alignment horizontal="left"/>
    </xf>
    <xf numFmtId="182" fontId="40" fillId="0" borderId="0" xfId="2" applyNumberFormat="1" applyFont="1" applyFill="1" applyBorder="1" applyAlignment="1">
      <alignment horizontal="right" vertical="center"/>
    </xf>
    <xf numFmtId="0" fontId="40" fillId="0" borderId="17" xfId="2" applyFont="1" applyFill="1" applyBorder="1" applyAlignment="1">
      <alignment vertical="center" wrapText="1"/>
    </xf>
    <xf numFmtId="38" fontId="40" fillId="0" borderId="14" xfId="1" applyFont="1" applyFill="1" applyBorder="1" applyAlignment="1">
      <alignment vertical="center"/>
    </xf>
    <xf numFmtId="38" fontId="40" fillId="0" borderId="0" xfId="1" applyFont="1" applyFill="1" applyBorder="1" applyAlignment="1">
      <alignment vertical="center"/>
    </xf>
    <xf numFmtId="38" fontId="40" fillId="0" borderId="17" xfId="1" applyFont="1" applyFill="1" applyBorder="1" applyAlignment="1">
      <alignment vertical="center"/>
    </xf>
    <xf numFmtId="0" fontId="40" fillId="0" borderId="0" xfId="2" applyFont="1" applyFill="1" applyBorder="1" applyAlignment="1">
      <alignment wrapText="1"/>
    </xf>
    <xf numFmtId="181" fontId="40" fillId="0" borderId="1" xfId="1" applyNumberFormat="1" applyFont="1" applyFill="1" applyBorder="1" applyAlignment="1">
      <alignment vertical="center"/>
    </xf>
    <xf numFmtId="38" fontId="40" fillId="0" borderId="37" xfId="1" applyNumberFormat="1" applyFont="1" applyFill="1" applyBorder="1" applyAlignment="1">
      <alignment vertical="center"/>
    </xf>
    <xf numFmtId="0" fontId="41" fillId="0" borderId="67" xfId="2" applyFont="1" applyBorder="1" applyAlignment="1">
      <alignment horizontal="center"/>
    </xf>
    <xf numFmtId="3" fontId="41" fillId="0" borderId="0" xfId="2" applyNumberFormat="1" applyFont="1" applyBorder="1" applyAlignment="1">
      <alignment horizontal="center" vertical="center"/>
    </xf>
    <xf numFmtId="181" fontId="41" fillId="0" borderId="68" xfId="1" applyNumberFormat="1" applyFont="1" applyFill="1" applyBorder="1" applyAlignment="1">
      <alignment horizontal="right" vertical="center"/>
    </xf>
    <xf numFmtId="181" fontId="41" fillId="0" borderId="68" xfId="1" applyNumberFormat="1" applyFont="1" applyFill="1" applyBorder="1">
      <alignment vertical="center"/>
    </xf>
    <xf numFmtId="181" fontId="41" fillId="0" borderId="0" xfId="1" applyNumberFormat="1" applyFont="1" applyFill="1" applyBorder="1">
      <alignment vertical="center"/>
    </xf>
    <xf numFmtId="40" fontId="40" fillId="0" borderId="14" xfId="1" applyNumberFormat="1" applyFont="1" applyFill="1" applyBorder="1">
      <alignment vertical="center"/>
    </xf>
    <xf numFmtId="40" fontId="40" fillId="0" borderId="0" xfId="1" applyNumberFormat="1" applyFont="1" applyFill="1" applyBorder="1">
      <alignment vertical="center"/>
    </xf>
    <xf numFmtId="40" fontId="40" fillId="0" borderId="17" xfId="1" applyNumberFormat="1" applyFont="1" applyFill="1" applyBorder="1">
      <alignment vertical="center"/>
    </xf>
    <xf numFmtId="181" fontId="42" fillId="0" borderId="0" xfId="1" applyNumberFormat="1" applyFont="1" applyFill="1" applyBorder="1" applyAlignment="1">
      <alignment horizontal="right"/>
    </xf>
    <xf numFmtId="38" fontId="40" fillId="0" borderId="0" xfId="1" applyFont="1" applyFill="1" applyBorder="1" applyAlignment="1">
      <alignment wrapText="1"/>
    </xf>
    <xf numFmtId="38" fontId="40" fillId="0" borderId="14" xfId="1" applyFont="1" applyFill="1" applyBorder="1" applyAlignment="1">
      <alignment vertical="center" wrapText="1"/>
    </xf>
    <xf numFmtId="38" fontId="40" fillId="0" borderId="0" xfId="1" applyFont="1" applyFill="1" applyBorder="1" applyAlignment="1">
      <alignment vertical="center" wrapText="1"/>
    </xf>
    <xf numFmtId="38" fontId="40" fillId="0" borderId="17" xfId="1" applyFont="1" applyFill="1" applyBorder="1" applyAlignment="1">
      <alignment vertical="center" wrapText="1"/>
    </xf>
    <xf numFmtId="38" fontId="40" fillId="0" borderId="14" xfId="1" applyFont="1" applyFill="1" applyBorder="1" applyAlignment="1">
      <alignment wrapText="1"/>
    </xf>
    <xf numFmtId="38" fontId="41" fillId="0" borderId="67" xfId="1" applyNumberFormat="1" applyFont="1" applyFill="1" applyBorder="1" applyAlignment="1"/>
    <xf numFmtId="38" fontId="41" fillId="0" borderId="68" xfId="1" applyNumberFormat="1" applyFont="1" applyFill="1" applyBorder="1" applyAlignment="1">
      <alignment vertical="center"/>
    </xf>
    <xf numFmtId="38" fontId="41" fillId="0" borderId="0" xfId="1" applyNumberFormat="1" applyFont="1" applyFill="1" applyBorder="1" applyAlignment="1">
      <alignment horizontal="center" vertical="center"/>
    </xf>
    <xf numFmtId="38" fontId="41" fillId="0" borderId="68" xfId="1" applyNumberFormat="1" applyFont="1" applyFill="1" applyBorder="1" applyAlignment="1"/>
    <xf numFmtId="38" fontId="41" fillId="0" borderId="0" xfId="1" applyNumberFormat="1" applyFont="1" applyFill="1" applyBorder="1" applyAlignment="1">
      <alignment horizontal="center"/>
    </xf>
    <xf numFmtId="38" fontId="41" fillId="0" borderId="0" xfId="1" applyNumberFormat="1" applyFont="1" applyFill="1" applyBorder="1" applyAlignment="1">
      <alignment vertical="center"/>
    </xf>
    <xf numFmtId="38" fontId="40" fillId="0" borderId="14" xfId="1" applyNumberFormat="1" applyFont="1" applyFill="1" applyBorder="1">
      <alignment vertical="center"/>
    </xf>
    <xf numFmtId="38" fontId="40" fillId="0" borderId="17" xfId="1" applyNumberFormat="1" applyFont="1" applyFill="1" applyBorder="1">
      <alignment vertical="center"/>
    </xf>
    <xf numFmtId="38" fontId="42" fillId="0" borderId="14" xfId="1" applyNumberFormat="1" applyFont="1" applyFill="1" applyBorder="1" applyAlignment="1"/>
    <xf numFmtId="38" fontId="41" fillId="0" borderId="0" xfId="1" applyFont="1" applyFill="1" applyBorder="1" applyAlignment="1">
      <alignment vertical="center" wrapText="1"/>
    </xf>
    <xf numFmtId="38" fontId="42" fillId="0" borderId="0" xfId="1" applyFont="1" applyFill="1" applyBorder="1" applyAlignment="1">
      <alignment wrapText="1"/>
    </xf>
    <xf numFmtId="183" fontId="40" fillId="0" borderId="0" xfId="1" applyNumberFormat="1" applyFont="1" applyFill="1" applyBorder="1" applyAlignment="1"/>
    <xf numFmtId="0" fontId="45" fillId="0" borderId="0" xfId="2" applyFont="1" applyAlignment="1">
      <alignment vertical="center" wrapText="1"/>
    </xf>
    <xf numFmtId="178" fontId="43" fillId="0" borderId="69" xfId="2" applyNumberFormat="1" applyFont="1" applyBorder="1" applyAlignment="1">
      <alignment horizontal="right" vertical="center"/>
    </xf>
    <xf numFmtId="0" fontId="46" fillId="0" borderId="0" xfId="2" applyFont="1" applyBorder="1" applyAlignment="1">
      <alignment vertical="center" wrapText="1"/>
    </xf>
    <xf numFmtId="3" fontId="41" fillId="0" borderId="0" xfId="2" applyNumberFormat="1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/>
    </xf>
    <xf numFmtId="184" fontId="41" fillId="0" borderId="0" xfId="2" applyNumberFormat="1" applyFont="1" applyBorder="1" applyAlignment="1">
      <alignment horizontal="right"/>
    </xf>
    <xf numFmtId="0" fontId="41" fillId="0" borderId="0" xfId="2" applyFont="1" applyBorder="1" applyAlignment="1"/>
    <xf numFmtId="38" fontId="40" fillId="0" borderId="14" xfId="1" applyFont="1" applyFill="1" applyBorder="1" applyAlignment="1"/>
    <xf numFmtId="38" fontId="40" fillId="0" borderId="17" xfId="1" applyFont="1" applyFill="1" applyBorder="1" applyAlignment="1"/>
    <xf numFmtId="38" fontId="41" fillId="0" borderId="0" xfId="1" applyFont="1" applyFill="1" applyBorder="1" applyAlignment="1">
      <alignment wrapText="1"/>
    </xf>
    <xf numFmtId="38" fontId="40" fillId="0" borderId="1" xfId="1" applyNumberFormat="1" applyFont="1" applyFill="1" applyBorder="1" applyAlignment="1">
      <alignment vertical="center"/>
    </xf>
    <xf numFmtId="0" fontId="45" fillId="0" borderId="0" xfId="2" applyFont="1" applyAlignment="1">
      <alignment horizontal="left" vertical="center"/>
    </xf>
    <xf numFmtId="0" fontId="39" fillId="0" borderId="0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20" fontId="41" fillId="0" borderId="0" xfId="2" applyNumberFormat="1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184" fontId="41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right" vertical="top"/>
    </xf>
    <xf numFmtId="0" fontId="48" fillId="0" borderId="0" xfId="2" applyFont="1" applyBorder="1" applyAlignment="1">
      <alignment horizontal="right"/>
    </xf>
    <xf numFmtId="38" fontId="40" fillId="0" borderId="0" xfId="1" applyFont="1" applyFill="1" applyBorder="1" applyAlignment="1"/>
    <xf numFmtId="0" fontId="30" fillId="0" borderId="14" xfId="2" applyFont="1" applyBorder="1" applyAlignment="1">
      <alignment horizontal="center" vertical="center"/>
    </xf>
    <xf numFmtId="182" fontId="41" fillId="0" borderId="0" xfId="2" applyNumberFormat="1" applyFont="1" applyFill="1" applyBorder="1" applyAlignment="1">
      <alignment vertical="center"/>
    </xf>
    <xf numFmtId="0" fontId="40" fillId="0" borderId="14" xfId="2" applyFont="1" applyFill="1" applyBorder="1" applyAlignment="1">
      <alignment horizontal="center"/>
    </xf>
    <xf numFmtId="0" fontId="49" fillId="0" borderId="67" xfId="2" applyFont="1" applyBorder="1" applyAlignment="1">
      <alignment vertical="center" wrapText="1"/>
    </xf>
    <xf numFmtId="0" fontId="49" fillId="0" borderId="0" xfId="2" applyFont="1" applyBorder="1" applyAlignment="1">
      <alignment vertical="center" wrapText="1"/>
    </xf>
    <xf numFmtId="0" fontId="49" fillId="0" borderId="0" xfId="2" applyFont="1" applyBorder="1" applyAlignment="1">
      <alignment vertical="top" wrapText="1"/>
    </xf>
    <xf numFmtId="0" fontId="41" fillId="0" borderId="0" xfId="2" applyFont="1" applyBorder="1" applyAlignment="1">
      <alignment horizontal="right" vertical="center"/>
    </xf>
    <xf numFmtId="0" fontId="41" fillId="0" borderId="68" xfId="2" applyFont="1" applyFill="1" applyBorder="1" applyAlignment="1">
      <alignment horizontal="center" vertical="center"/>
    </xf>
    <xf numFmtId="185" fontId="47" fillId="0" borderId="0" xfId="2" applyNumberFormat="1" applyFont="1" applyBorder="1" applyAlignment="1">
      <alignment vertical="top"/>
    </xf>
    <xf numFmtId="0" fontId="41" fillId="0" borderId="0" xfId="2" applyFont="1" applyBorder="1" applyAlignment="1">
      <alignment horizontal="left"/>
    </xf>
    <xf numFmtId="185" fontId="48" fillId="0" borderId="0" xfId="2" applyNumberFormat="1" applyFont="1" applyBorder="1" applyAlignment="1"/>
    <xf numFmtId="0" fontId="40" fillId="0" borderId="17" xfId="2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 vertical="center"/>
    </xf>
    <xf numFmtId="3" fontId="41" fillId="0" borderId="14" xfId="2" applyNumberFormat="1" applyFont="1" applyBorder="1" applyAlignment="1">
      <alignment horizontal="right" vertical="center"/>
    </xf>
    <xf numFmtId="3" fontId="41" fillId="0" borderId="68" xfId="2" applyNumberFormat="1" applyFont="1" applyBorder="1" applyAlignment="1">
      <alignment horizontal="right" vertical="center"/>
    </xf>
    <xf numFmtId="3" fontId="41" fillId="0" borderId="1" xfId="2" applyNumberFormat="1" applyFont="1" applyBorder="1" applyAlignment="1">
      <alignment horizontal="right" vertical="center"/>
    </xf>
    <xf numFmtId="3" fontId="41" fillId="0" borderId="17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/>
    </xf>
    <xf numFmtId="186" fontId="41" fillId="0" borderId="0" xfId="2" applyNumberFormat="1" applyFont="1" applyBorder="1" applyAlignment="1">
      <alignment horizontal="right" vertical="center"/>
    </xf>
    <xf numFmtId="0" fontId="47" fillId="0" borderId="0" xfId="2" applyNumberFormat="1" applyFont="1" applyBorder="1" applyAlignment="1">
      <alignment vertical="top"/>
    </xf>
    <xf numFmtId="38" fontId="47" fillId="0" borderId="0" xfId="1" applyNumberFormat="1" applyFont="1" applyFill="1" applyBorder="1" applyAlignment="1"/>
    <xf numFmtId="187" fontId="41" fillId="0" borderId="0" xfId="2" applyNumberFormat="1" applyFont="1" applyFill="1" applyBorder="1" applyAlignment="1">
      <alignment horizontal="center" vertical="center"/>
    </xf>
    <xf numFmtId="188" fontId="40" fillId="0" borderId="0" xfId="2" applyNumberFormat="1" applyFont="1" applyFill="1" applyBorder="1" applyAlignment="1">
      <alignment vertical="center"/>
    </xf>
    <xf numFmtId="185" fontId="40" fillId="0" borderId="0" xfId="2" applyNumberFormat="1" applyFont="1" applyFill="1" applyBorder="1" applyAlignment="1">
      <alignment horizontal="center" vertical="center"/>
    </xf>
    <xf numFmtId="0" fontId="47" fillId="0" borderId="0" xfId="2" applyFont="1" applyBorder="1" applyAlignment="1">
      <alignment horizontal="left" vertical="top"/>
    </xf>
    <xf numFmtId="0" fontId="48" fillId="0" borderId="0" xfId="2" applyFont="1" applyBorder="1" applyAlignment="1">
      <alignment horizontal="left"/>
    </xf>
    <xf numFmtId="0" fontId="41" fillId="0" borderId="14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/>
    </xf>
    <xf numFmtId="0" fontId="41" fillId="0" borderId="17" xfId="2" applyFont="1" applyBorder="1" applyAlignment="1">
      <alignment horizontal="center" vertical="center"/>
    </xf>
    <xf numFmtId="182" fontId="41" fillId="0" borderId="68" xfId="2" applyNumberFormat="1" applyFont="1" applyFill="1" applyBorder="1" applyAlignment="1">
      <alignment vertical="center"/>
    </xf>
    <xf numFmtId="38" fontId="47" fillId="0" borderId="0" xfId="1" applyNumberFormat="1" applyFont="1" applyFill="1" applyBorder="1" applyAlignment="1">
      <alignment vertical="top"/>
    </xf>
    <xf numFmtId="185" fontId="41" fillId="0" borderId="0" xfId="2" applyNumberFormat="1" applyFont="1" applyBorder="1" applyAlignment="1">
      <alignment horizontal="right" vertical="center"/>
    </xf>
    <xf numFmtId="180" fontId="41" fillId="0" borderId="0" xfId="2" applyNumberFormat="1" applyFont="1" applyBorder="1" applyAlignment="1">
      <alignment horizontal="right"/>
    </xf>
    <xf numFmtId="0" fontId="7" fillId="0" borderId="1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41" fillId="0" borderId="68" xfId="2" applyFont="1" applyBorder="1" applyAlignment="1">
      <alignment horizontal="right" vertical="center"/>
    </xf>
    <xf numFmtId="0" fontId="41" fillId="0" borderId="1" xfId="2" applyFont="1" applyBorder="1" applyAlignment="1">
      <alignment horizontal="right" vertical="center"/>
    </xf>
    <xf numFmtId="180" fontId="41" fillId="0" borderId="68" xfId="2" applyNumberFormat="1" applyFont="1" applyBorder="1" applyAlignment="1">
      <alignment horizontal="right" vertical="center"/>
    </xf>
    <xf numFmtId="180" fontId="41" fillId="0" borderId="17" xfId="2" applyNumberFormat="1" applyFont="1" applyBorder="1" applyAlignment="1">
      <alignment horizontal="right" vertical="center"/>
    </xf>
    <xf numFmtId="180" fontId="40" fillId="0" borderId="0" xfId="2" applyNumberFormat="1" applyFont="1" applyBorder="1" applyAlignment="1">
      <alignment vertical="center"/>
    </xf>
    <xf numFmtId="189" fontId="41" fillId="0" borderId="0" xfId="2" applyNumberFormat="1" applyFont="1" applyBorder="1" applyAlignment="1">
      <alignment vertical="center"/>
    </xf>
    <xf numFmtId="38" fontId="40" fillId="0" borderId="1" xfId="1" applyFont="1" applyBorder="1" applyAlignment="1">
      <alignment horizontal="center" vertical="center"/>
    </xf>
    <xf numFmtId="180" fontId="40" fillId="0" borderId="0" xfId="2" applyNumberFormat="1" applyFont="1" applyBorder="1" applyAlignment="1"/>
    <xf numFmtId="38" fontId="40" fillId="0" borderId="17" xfId="1" applyFont="1" applyBorder="1" applyAlignment="1">
      <alignment horizontal="center" vertical="center"/>
    </xf>
    <xf numFmtId="38" fontId="40" fillId="0" borderId="0" xfId="1" applyFont="1" applyBorder="1" applyAlignment="1">
      <alignment horizontal="center" vertical="center"/>
    </xf>
    <xf numFmtId="38" fontId="40" fillId="0" borderId="14" xfId="1" applyFont="1" applyBorder="1" applyAlignment="1">
      <alignment horizontal="center" vertical="center"/>
    </xf>
    <xf numFmtId="180" fontId="41" fillId="0" borderId="68" xfId="2" applyNumberFormat="1" applyFont="1" applyBorder="1" applyAlignment="1">
      <alignment vertical="center"/>
    </xf>
    <xf numFmtId="180" fontId="40" fillId="0" borderId="0" xfId="2" applyNumberFormat="1" applyFont="1" applyBorder="1" applyAlignment="1">
      <alignment horizontal="right" vertical="center"/>
    </xf>
    <xf numFmtId="38" fontId="42" fillId="0" borderId="0" xfId="1" applyNumberFormat="1" applyFont="1" applyFill="1" applyBorder="1" applyAlignment="1">
      <alignment vertical="center"/>
    </xf>
    <xf numFmtId="0" fontId="50" fillId="0" borderId="0" xfId="2" applyFont="1" applyBorder="1" applyAlignment="1">
      <alignment horizontal="center"/>
    </xf>
    <xf numFmtId="49" fontId="41" fillId="0" borderId="0" xfId="2" applyNumberFormat="1" applyFont="1" applyBorder="1" applyAlignment="1">
      <alignment horizontal="center" vertical="center"/>
    </xf>
    <xf numFmtId="180" fontId="41" fillId="0" borderId="0" xfId="2" applyNumberFormat="1" applyFont="1" applyBorder="1" applyAlignment="1">
      <alignment vertical="center"/>
    </xf>
    <xf numFmtId="0" fontId="42" fillId="0" borderId="0" xfId="2" applyFont="1" applyBorder="1" applyAlignment="1">
      <alignment horizontal="left"/>
    </xf>
    <xf numFmtId="0" fontId="41" fillId="0" borderId="14" xfId="2" applyFont="1" applyBorder="1" applyAlignment="1"/>
    <xf numFmtId="0" fontId="41" fillId="0" borderId="1" xfId="2" applyFont="1" applyBorder="1" applyAlignment="1"/>
    <xf numFmtId="0" fontId="40" fillId="0" borderId="68" xfId="2" applyFont="1" applyBorder="1" applyAlignment="1">
      <alignment horizontal="center" vertical="center"/>
    </xf>
    <xf numFmtId="189" fontId="51" fillId="0" borderId="0" xfId="2" applyNumberFormat="1" applyFont="1" applyBorder="1" applyAlignment="1">
      <alignment horizontal="right" vertical="center"/>
    </xf>
    <xf numFmtId="180" fontId="51" fillId="0" borderId="0" xfId="2" applyNumberFormat="1" applyFont="1" applyBorder="1" applyAlignment="1">
      <alignment horizontal="right" vertical="center"/>
    </xf>
    <xf numFmtId="20" fontId="41" fillId="0" borderId="68" xfId="2" applyNumberFormat="1" applyFont="1" applyBorder="1" applyAlignment="1">
      <alignment vertical="center"/>
    </xf>
    <xf numFmtId="189" fontId="52" fillId="0" borderId="0" xfId="2" applyNumberFormat="1" applyFont="1" applyBorder="1" applyAlignment="1">
      <alignment horizontal="right" vertical="center"/>
    </xf>
    <xf numFmtId="0" fontId="40" fillId="0" borderId="68" xfId="2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 vertical="center"/>
    </xf>
    <xf numFmtId="180" fontId="41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53" fillId="0" borderId="37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right" vertical="center"/>
    </xf>
    <xf numFmtId="0" fontId="47" fillId="0" borderId="0" xfId="2" applyFont="1" applyBorder="1" applyAlignment="1">
      <alignment horizontal="center"/>
    </xf>
    <xf numFmtId="0" fontId="54" fillId="0" borderId="0" xfId="2" applyFont="1" applyBorder="1" applyAlignment="1">
      <alignment horizontal="right" vertical="center"/>
    </xf>
    <xf numFmtId="180" fontId="54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 vertical="center"/>
    </xf>
    <xf numFmtId="0" fontId="33" fillId="0" borderId="70" xfId="2" applyFont="1" applyBorder="1" applyAlignment="1">
      <alignment horizontal="center" vertical="center"/>
    </xf>
    <xf numFmtId="0" fontId="33" fillId="0" borderId="71" xfId="2" applyFont="1" applyBorder="1" applyAlignment="1">
      <alignment horizontal="center" vertical="center"/>
    </xf>
    <xf numFmtId="0" fontId="41" fillId="0" borderId="70" xfId="2" applyFont="1" applyBorder="1" applyAlignment="1"/>
    <xf numFmtId="0" fontId="41" fillId="0" borderId="72" xfId="2" applyFont="1" applyBorder="1" applyAlignment="1"/>
    <xf numFmtId="0" fontId="47" fillId="0" borderId="72" xfId="2" applyFont="1" applyBorder="1" applyAlignment="1">
      <alignment horizontal="center"/>
    </xf>
    <xf numFmtId="182" fontId="54" fillId="0" borderId="72" xfId="2" applyNumberFormat="1" applyFont="1" applyBorder="1" applyAlignment="1">
      <alignment horizontal="left" vertical="center"/>
    </xf>
    <xf numFmtId="182" fontId="48" fillId="0" borderId="72" xfId="2" applyNumberFormat="1" applyFont="1" applyBorder="1" applyAlignment="1">
      <alignment vertical="center"/>
    </xf>
    <xf numFmtId="0" fontId="30" fillId="0" borderId="72" xfId="2" applyFont="1" applyBorder="1" applyAlignment="1">
      <alignment horizontal="center" vertical="center"/>
    </xf>
    <xf numFmtId="0" fontId="42" fillId="0" borderId="72" xfId="2" applyNumberFormat="1" applyFont="1" applyBorder="1" applyAlignment="1">
      <alignment vertical="top"/>
    </xf>
    <xf numFmtId="182" fontId="41" fillId="0" borderId="73" xfId="2" applyNumberFormat="1" applyFont="1" applyBorder="1" applyAlignment="1">
      <alignment vertical="center"/>
    </xf>
    <xf numFmtId="0" fontId="42" fillId="0" borderId="72" xfId="2" applyFont="1" applyBorder="1" applyAlignment="1"/>
    <xf numFmtId="0" fontId="40" fillId="0" borderId="72" xfId="2" applyFont="1" applyFill="1" applyBorder="1" applyAlignment="1">
      <alignment horizontal="center" vertical="center"/>
    </xf>
    <xf numFmtId="0" fontId="41" fillId="0" borderId="73" xfId="2" applyFont="1" applyBorder="1" applyAlignment="1">
      <alignment vertical="center"/>
    </xf>
    <xf numFmtId="0" fontId="41" fillId="0" borderId="72" xfId="2" applyFont="1" applyBorder="1" applyAlignment="1">
      <alignment horizontal="center" vertical="center"/>
    </xf>
    <xf numFmtId="182" fontId="42" fillId="0" borderId="72" xfId="2" applyNumberFormat="1" applyFont="1" applyBorder="1" applyAlignment="1">
      <alignment vertical="center"/>
    </xf>
    <xf numFmtId="0" fontId="40" fillId="0" borderId="74" xfId="2" applyFont="1" applyBorder="1" applyAlignment="1">
      <alignment horizontal="center" vertical="center"/>
    </xf>
    <xf numFmtId="0" fontId="40" fillId="0" borderId="75" xfId="2" applyFont="1" applyBorder="1" applyAlignment="1">
      <alignment horizontal="center" vertical="center"/>
    </xf>
    <xf numFmtId="0" fontId="42" fillId="0" borderId="72" xfId="2" applyFont="1" applyBorder="1" applyAlignment="1">
      <alignment horizontal="left" vertical="center"/>
    </xf>
    <xf numFmtId="0" fontId="41" fillId="0" borderId="72" xfId="2" applyFont="1" applyBorder="1" applyAlignment="1">
      <alignment horizontal="left" vertical="center"/>
    </xf>
    <xf numFmtId="0" fontId="40" fillId="0" borderId="76" xfId="2" applyFont="1" applyBorder="1" applyAlignment="1">
      <alignment horizontal="center" vertical="center"/>
    </xf>
    <xf numFmtId="0" fontId="40" fillId="0" borderId="72" xfId="2" applyFont="1" applyBorder="1" applyAlignment="1">
      <alignment horizontal="center"/>
    </xf>
    <xf numFmtId="0" fontId="41" fillId="0" borderId="74" xfId="2" applyFont="1" applyBorder="1" applyAlignment="1"/>
    <xf numFmtId="0" fontId="41" fillId="0" borderId="76" xfId="2" applyFont="1" applyBorder="1" applyAlignment="1"/>
    <xf numFmtId="0" fontId="42" fillId="0" borderId="73" xfId="2" applyFont="1" applyBorder="1" applyAlignment="1">
      <alignment horizontal="left" vertical="center"/>
    </xf>
    <xf numFmtId="0" fontId="42" fillId="0" borderId="76" xfId="2" applyFont="1" applyBorder="1" applyAlignment="1">
      <alignment horizontal="left" vertical="center"/>
    </xf>
    <xf numFmtId="0" fontId="42" fillId="0" borderId="75" xfId="2" applyFont="1" applyBorder="1" applyAlignment="1">
      <alignment horizontal="left" vertical="center"/>
    </xf>
    <xf numFmtId="0" fontId="41" fillId="0" borderId="74" xfId="2" applyFont="1" applyBorder="1" applyAlignment="1">
      <alignment horizontal="left" vertical="center"/>
    </xf>
    <xf numFmtId="0" fontId="41" fillId="0" borderId="76" xfId="2" applyFont="1" applyBorder="1" applyAlignment="1">
      <alignment horizontal="left" vertical="center"/>
    </xf>
    <xf numFmtId="0" fontId="41" fillId="0" borderId="73" xfId="2" applyFont="1" applyBorder="1" applyAlignment="1">
      <alignment horizontal="left" vertical="center"/>
    </xf>
    <xf numFmtId="0" fontId="41" fillId="0" borderId="75" xfId="2" applyFont="1" applyBorder="1" applyAlignment="1">
      <alignment horizontal="left" vertical="center"/>
    </xf>
    <xf numFmtId="0" fontId="42" fillId="0" borderId="74" xfId="2" applyFont="1" applyBorder="1" applyAlignment="1">
      <alignment horizontal="left" vertical="center"/>
    </xf>
    <xf numFmtId="0" fontId="41" fillId="0" borderId="75" xfId="2" applyFont="1" applyBorder="1" applyAlignment="1"/>
    <xf numFmtId="0" fontId="40" fillId="0" borderId="74" xfId="2" applyFont="1" applyBorder="1" applyAlignment="1">
      <alignment horizontal="center"/>
    </xf>
    <xf numFmtId="0" fontId="40" fillId="0" borderId="71" xfId="2" applyFont="1" applyBorder="1" applyAlignment="1">
      <alignment horizontal="center" vertical="center"/>
    </xf>
    <xf numFmtId="0" fontId="53" fillId="0" borderId="0" xfId="2" applyFont="1" applyAlignment="1">
      <alignment vertical="center"/>
    </xf>
    <xf numFmtId="190" fontId="55" fillId="0" borderId="0" xfId="3" applyNumberFormat="1" applyFont="1" applyAlignment="1">
      <alignment horizontal="left" vertical="center"/>
    </xf>
    <xf numFmtId="190" fontId="2" fillId="0" borderId="0" xfId="3" applyNumberFormat="1">
      <alignment vertical="center"/>
    </xf>
    <xf numFmtId="190" fontId="18" fillId="0" borderId="0" xfId="3" applyNumberFormat="1" applyFo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0" xfId="0" applyFont="1" applyBorder="1">
      <alignment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4" xfId="0" applyBorder="1">
      <alignment vertical="center"/>
    </xf>
    <xf numFmtId="0" fontId="29" fillId="0" borderId="0" xfId="0" applyFont="1">
      <alignment vertical="center"/>
    </xf>
  </cellXfs>
  <cellStyles count="5">
    <cellStyle name="桁区切り 2 2" xfId="1"/>
    <cellStyle name="標準" xfId="0" builtinId="0"/>
    <cellStyle name="標準 2 2 2" xfId="2"/>
    <cellStyle name="標準 3" xfId="3"/>
    <cellStyle name="標準_デマンド運行シフト（八束）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view="pageBreakPreview" zoomScale="85" zoomScaleSheetLayoutView="85" workbookViewId="0">
      <selection activeCell="A14" sqref="A14:S14"/>
    </sheetView>
  </sheetViews>
  <sheetFormatPr defaultRowHeight="18.75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15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49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23</v>
      </c>
      <c r="I8" s="6"/>
      <c r="J8" s="6"/>
      <c r="K8" s="10" t="s">
        <v>7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54</v>
      </c>
      <c r="I9" s="7"/>
      <c r="J9" s="7"/>
      <c r="K9" s="11" t="s">
        <v>7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0</v>
      </c>
      <c r="I10" s="7"/>
      <c r="J10" s="7"/>
      <c r="K10" s="11" t="s">
        <v>7</v>
      </c>
      <c r="L10" s="11"/>
      <c r="M10" s="11"/>
      <c r="N10" s="11"/>
      <c r="O10" s="11"/>
      <c r="P10" s="11"/>
      <c r="Q10" s="11"/>
      <c r="R10" s="11"/>
      <c r="S10" s="13" t="s">
        <v>45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松江市（八束）コミュニティバス運行業務委託プロポーザルの参加にあたり、下記の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125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4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>
      <selection activeCell="A3" sqref="A3:CC3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22</v>
      </c>
      <c r="Q1" s="2"/>
      <c r="R1" s="2"/>
      <c r="S1" s="2"/>
    </row>
    <row r="2" spans="1:19" ht="21" customHeight="1"/>
    <row r="3" spans="1:19" ht="36" customHeight="1">
      <c r="A3" s="14" t="str">
        <v>松江市（八束）コミュニティバス運行業務委託「プロポーザル」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43</v>
      </c>
      <c r="G11" s="16"/>
      <c r="H11" s="17"/>
      <c r="I11" s="6" t="s">
        <v>37</v>
      </c>
      <c r="J11" s="6"/>
      <c r="K11" s="21"/>
      <c r="L11" s="9" t="s">
        <v>13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50</v>
      </c>
      <c r="J13" s="7"/>
      <c r="K13" s="22" t="s">
        <v>7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16</v>
      </c>
      <c r="J15" s="7"/>
      <c r="K15" s="22" t="s">
        <v>7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>
      <c r="F18" s="16" t="s">
        <v>66</v>
      </c>
      <c r="G18" s="16"/>
      <c r="H18" s="17"/>
      <c r="I18" s="6" t="s">
        <v>57</v>
      </c>
      <c r="J18" s="6"/>
      <c r="K18" s="10" t="s">
        <v>7</v>
      </c>
      <c r="L18" s="23"/>
      <c r="M18" s="23"/>
      <c r="N18" s="23"/>
      <c r="O18" s="23"/>
      <c r="P18" s="23"/>
      <c r="Q18" s="23"/>
      <c r="R18" s="23"/>
    </row>
    <row r="19" spans="1:19">
      <c r="I19" s="7" t="s">
        <v>58</v>
      </c>
      <c r="J19" s="7"/>
      <c r="K19" s="11" t="s">
        <v>7</v>
      </c>
      <c r="L19" s="24"/>
      <c r="M19" s="24"/>
      <c r="N19" s="24"/>
      <c r="O19" s="24"/>
      <c r="P19" s="24"/>
      <c r="Q19" s="24"/>
      <c r="R19" s="24"/>
    </row>
    <row r="20" spans="1:19">
      <c r="I20" s="7" t="s">
        <v>64</v>
      </c>
      <c r="J20" s="7"/>
      <c r="K20" s="11" t="s">
        <v>7</v>
      </c>
      <c r="L20" s="24"/>
      <c r="M20" s="24"/>
      <c r="N20" s="24"/>
      <c r="O20" s="24"/>
      <c r="P20" s="24"/>
      <c r="Q20" s="24"/>
      <c r="R20" s="24"/>
    </row>
    <row r="21" spans="1:19">
      <c r="I21" s="7" t="s">
        <v>65</v>
      </c>
      <c r="J21" s="7"/>
      <c r="K21" s="11" t="s">
        <v>7</v>
      </c>
      <c r="L21" s="24"/>
      <c r="M21" s="24"/>
      <c r="N21" s="24"/>
      <c r="O21" s="24"/>
      <c r="P21" s="24"/>
      <c r="Q21" s="24"/>
      <c r="R21" s="24"/>
    </row>
    <row r="22" spans="1:19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松江市（八束）コミュニティバス運行業務委託に係るプロポーザルに参加したいので、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126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>
      <selection activeCell="A3" sqref="A3:CC3"/>
    </sheetView>
  </sheetViews>
  <sheetFormatPr defaultRowHeight="18.75"/>
  <cols>
    <col min="1" max="15" width="1" style="1" customWidth="1"/>
    <col min="16" max="81" width="1" customWidth="1"/>
  </cols>
  <sheetData>
    <row r="1" spans="1:81" ht="18.75" customHeight="1">
      <c r="BM1" s="2" t="s">
        <v>46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松江市（八束）コミュニティバス運行業務委託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1</v>
      </c>
    </row>
    <row r="9" spans="1:81" ht="21" customHeight="1"/>
    <row r="10" spans="1:81" ht="18" customHeight="1">
      <c r="E10" s="5"/>
      <c r="L10" s="37"/>
      <c r="AA10" s="17" t="s">
        <v>43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37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7</v>
      </c>
      <c r="AA12" s="5"/>
      <c r="AM12" s="42" t="s">
        <v>50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7</v>
      </c>
      <c r="AA14" s="5"/>
      <c r="AM14" s="42" t="s">
        <v>16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45</v>
      </c>
      <c r="BZ14" s="26"/>
      <c r="CA14" s="26"/>
      <c r="CB14" s="26"/>
    </row>
    <row r="15" spans="1:81" ht="21" customHeight="1"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52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76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77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55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62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55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53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78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55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39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55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4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921"/>
  <sheetViews>
    <sheetView showGridLines="0" view="pageBreakPreview" zoomScaleNormal="150" zoomScaleSheetLayoutView="100" workbookViewId="0">
      <selection activeCell="L4" sqref="L4"/>
    </sheetView>
  </sheetViews>
  <sheetFormatPr defaultColWidth="14.42578125" defaultRowHeight="15"/>
  <cols>
    <col min="1" max="1" width="3.140625" style="54" customWidth="1"/>
    <col min="2" max="2" width="12.42578125" style="54" customWidth="1"/>
    <col min="3" max="87" width="1.85546875" style="54" customWidth="1"/>
    <col min="88" max="16384" width="14.42578125" style="54"/>
  </cols>
  <sheetData>
    <row r="1" spans="1:81" ht="30" customHeight="1">
      <c r="A1" s="56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8"/>
      <c r="Q1" s="88"/>
      <c r="R1" s="88"/>
      <c r="S1" s="88"/>
      <c r="T1" s="88"/>
      <c r="U1" s="88"/>
      <c r="V1" s="8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88"/>
      <c r="BI1" s="88"/>
      <c r="BJ1" s="88"/>
      <c r="BK1" s="88"/>
      <c r="BL1" s="88"/>
      <c r="BM1" s="88"/>
      <c r="BN1" s="2" t="s">
        <v>141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24">
      <c r="A2" s="57"/>
      <c r="B2" s="64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89"/>
      <c r="Q2" s="89"/>
      <c r="R2" s="89"/>
      <c r="S2" s="89"/>
      <c r="T2" s="89"/>
      <c r="U2" s="89"/>
      <c r="V2" s="89"/>
      <c r="W2" s="62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119"/>
      <c r="BD2" s="108"/>
      <c r="BE2" s="108"/>
      <c r="BF2" s="27"/>
      <c r="BG2" s="27"/>
      <c r="BH2" s="27"/>
      <c r="BI2" s="121">
        <f>(COUNTIF($C7:$CB7,"回")/144)</f>
        <v>0</v>
      </c>
      <c r="BJ2" s="124"/>
      <c r="BK2" s="124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131"/>
    </row>
    <row r="3" spans="1:81" ht="24" customHeight="1">
      <c r="A3" s="58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92" t="s">
        <v>128</v>
      </c>
      <c r="V3" s="97"/>
      <c r="W3" s="97"/>
      <c r="X3" s="97"/>
      <c r="Y3" s="97"/>
      <c r="Z3" s="97"/>
      <c r="AA3" s="103"/>
      <c r="AB3" s="65"/>
      <c r="AC3" s="106" t="s">
        <v>24</v>
      </c>
      <c r="AD3" s="108"/>
      <c r="AE3" s="108"/>
      <c r="AF3" s="110"/>
      <c r="AG3" s="108"/>
      <c r="AH3" s="108"/>
      <c r="AI3" s="112" t="s">
        <v>136</v>
      </c>
      <c r="AJ3" s="115"/>
      <c r="AK3" s="108"/>
      <c r="AL3" s="108"/>
      <c r="AM3" s="65" t="s">
        <v>137</v>
      </c>
      <c r="AN3" s="115"/>
      <c r="AO3" s="108"/>
      <c r="AP3" s="108"/>
      <c r="AQ3" s="65" t="s">
        <v>138</v>
      </c>
      <c r="AR3" s="65"/>
      <c r="AS3" s="106" t="s">
        <v>139</v>
      </c>
      <c r="AT3" s="108"/>
      <c r="AU3" s="108"/>
      <c r="AV3" s="117"/>
      <c r="AW3" s="108"/>
      <c r="AX3" s="108"/>
      <c r="AY3" s="112" t="s">
        <v>136</v>
      </c>
      <c r="AZ3" s="112" t="str">
        <v>運行</v>
      </c>
      <c r="BA3" s="108"/>
      <c r="BB3" s="108"/>
      <c r="BC3" s="119"/>
      <c r="BD3" s="108"/>
      <c r="BE3" s="108"/>
      <c r="BF3" s="112" t="s">
        <v>86</v>
      </c>
      <c r="BG3" s="108"/>
      <c r="BH3" s="108"/>
      <c r="BI3" s="122"/>
      <c r="BJ3" s="122"/>
      <c r="BK3" s="122"/>
      <c r="BL3" s="112" t="s">
        <v>140</v>
      </c>
      <c r="BM3" s="108"/>
      <c r="BN3" s="108"/>
      <c r="BO3" s="108"/>
      <c r="BP3" s="108"/>
      <c r="BQ3" s="108"/>
      <c r="BR3" s="119"/>
      <c r="BS3" s="108"/>
      <c r="BT3" s="108"/>
      <c r="BU3" s="27"/>
      <c r="BV3" s="65" t="s">
        <v>143</v>
      </c>
      <c r="BW3" s="65"/>
      <c r="BX3" s="106" t="s">
        <v>144</v>
      </c>
      <c r="BY3" s="108"/>
      <c r="BZ3" s="108"/>
      <c r="CA3" s="119"/>
      <c r="CB3" s="108"/>
      <c r="CC3" s="132"/>
    </row>
    <row r="4" spans="1:81" ht="24" customHeight="1">
      <c r="A4" s="59"/>
      <c r="B4" s="66"/>
      <c r="C4" s="66"/>
      <c r="D4" s="66"/>
      <c r="E4" s="66"/>
      <c r="F4" s="66"/>
      <c r="G4" s="66"/>
      <c r="H4" s="66"/>
      <c r="I4" s="27"/>
      <c r="J4" s="27"/>
      <c r="K4" s="62"/>
      <c r="L4" s="62"/>
      <c r="M4" s="62"/>
      <c r="N4" s="62"/>
      <c r="O4" s="86"/>
      <c r="P4" s="27"/>
      <c r="Q4" s="62"/>
      <c r="R4" s="62"/>
      <c r="S4" s="62"/>
      <c r="T4" s="62"/>
      <c r="U4" s="93" t="s">
        <v>92</v>
      </c>
      <c r="V4" s="98"/>
      <c r="W4" s="98"/>
      <c r="X4" s="98"/>
      <c r="Y4" s="98"/>
      <c r="Z4" s="98"/>
      <c r="AA4" s="104"/>
      <c r="AB4" s="65"/>
      <c r="AC4" s="106" t="s">
        <v>24</v>
      </c>
      <c r="AD4" s="108"/>
      <c r="AE4" s="108"/>
      <c r="AF4" s="110"/>
      <c r="AG4" s="108"/>
      <c r="AH4" s="108"/>
      <c r="AI4" s="112" t="s">
        <v>136</v>
      </c>
      <c r="AJ4" s="115"/>
      <c r="AK4" s="108"/>
      <c r="AL4" s="108"/>
      <c r="AM4" s="65" t="s">
        <v>137</v>
      </c>
      <c r="AN4" s="115"/>
      <c r="AO4" s="108"/>
      <c r="AP4" s="108"/>
      <c r="AQ4" s="65" t="s">
        <v>138</v>
      </c>
      <c r="AR4" s="65"/>
      <c r="AS4" s="106" t="s">
        <v>139</v>
      </c>
      <c r="AT4" s="108"/>
      <c r="AU4" s="108"/>
      <c r="AV4" s="117"/>
      <c r="AW4" s="108"/>
      <c r="AX4" s="108"/>
      <c r="AY4" s="112" t="s">
        <v>136</v>
      </c>
      <c r="AZ4" s="112" t="str">
        <v>運行</v>
      </c>
      <c r="BA4" s="108"/>
      <c r="BB4" s="108"/>
      <c r="BC4" s="119"/>
      <c r="BD4" s="108"/>
      <c r="BE4" s="108"/>
      <c r="BF4" s="112" t="s">
        <v>86</v>
      </c>
      <c r="BG4" s="108"/>
      <c r="BH4" s="108"/>
      <c r="BI4" s="122"/>
      <c r="BJ4" s="122"/>
      <c r="BK4" s="122"/>
      <c r="BL4" s="112" t="s">
        <v>140</v>
      </c>
      <c r="BM4" s="108"/>
      <c r="BN4" s="108"/>
      <c r="BO4" s="108"/>
      <c r="BP4" s="108"/>
      <c r="BQ4" s="108"/>
      <c r="BR4" s="119"/>
      <c r="BS4" s="108"/>
      <c r="BT4" s="108"/>
      <c r="BU4" s="27"/>
      <c r="BV4" s="65" t="s">
        <v>143</v>
      </c>
      <c r="BW4" s="65"/>
      <c r="BX4" s="106" t="s">
        <v>144</v>
      </c>
      <c r="BY4" s="108"/>
      <c r="BZ4" s="108"/>
      <c r="CA4" s="119"/>
      <c r="CB4" s="108"/>
      <c r="CC4" s="132"/>
    </row>
    <row r="5" spans="1:81" s="55" customFormat="1" ht="24.75" customHeight="1">
      <c r="A5" s="59"/>
      <c r="B5" s="66"/>
      <c r="C5" s="66"/>
      <c r="D5" s="66"/>
      <c r="E5" s="66"/>
      <c r="F5" s="66"/>
      <c r="G5" s="66"/>
      <c r="H5" s="66"/>
      <c r="I5" s="86" t="s">
        <v>135</v>
      </c>
      <c r="J5" s="27"/>
      <c r="K5" s="62"/>
      <c r="L5" s="62"/>
      <c r="M5" s="62"/>
      <c r="N5" s="62"/>
      <c r="O5" s="86"/>
      <c r="P5" s="27"/>
      <c r="Q5" s="62"/>
      <c r="R5" s="62"/>
      <c r="S5" s="62"/>
      <c r="T5" s="62"/>
      <c r="U5" s="94"/>
      <c r="V5" s="94"/>
      <c r="W5" s="94"/>
      <c r="X5" s="94"/>
      <c r="Y5" s="94"/>
      <c r="Z5" s="94"/>
      <c r="AA5" s="94"/>
      <c r="AB5" s="65"/>
      <c r="AC5" s="106"/>
      <c r="AD5" s="108"/>
      <c r="AE5" s="108"/>
      <c r="AF5" s="110"/>
      <c r="AG5" s="108"/>
      <c r="AH5" s="108"/>
      <c r="AI5" s="112"/>
      <c r="AJ5" s="115"/>
      <c r="AK5" s="108"/>
      <c r="AL5" s="108"/>
      <c r="AM5" s="65"/>
      <c r="AN5" s="115"/>
      <c r="AO5" s="108"/>
      <c r="AP5" s="108"/>
      <c r="AQ5" s="65"/>
      <c r="AR5" s="65"/>
      <c r="AS5" s="106"/>
      <c r="AT5" s="108"/>
      <c r="AU5" s="108"/>
      <c r="AV5" s="117"/>
      <c r="AW5" s="108"/>
      <c r="AX5" s="108"/>
      <c r="AY5" s="112"/>
      <c r="AZ5" s="112"/>
      <c r="BA5" s="108"/>
      <c r="BB5" s="108"/>
      <c r="BC5" s="119"/>
      <c r="BD5" s="108"/>
      <c r="BE5" s="108"/>
      <c r="BF5" s="112"/>
      <c r="BG5" s="108"/>
      <c r="BH5" s="108"/>
      <c r="BI5" s="122"/>
      <c r="BJ5" s="122"/>
      <c r="BK5" s="122"/>
      <c r="BL5" s="112"/>
      <c r="BM5" s="108"/>
      <c r="BN5" s="108"/>
      <c r="BO5" s="108"/>
      <c r="BP5" s="108"/>
      <c r="BQ5" s="108"/>
      <c r="BR5" s="119"/>
      <c r="BS5" s="108"/>
      <c r="BT5" s="108"/>
      <c r="BU5" s="27"/>
      <c r="BV5" s="65"/>
      <c r="BW5" s="65"/>
      <c r="BX5" s="106"/>
      <c r="BY5" s="108"/>
      <c r="BZ5" s="108"/>
      <c r="CA5" s="119"/>
      <c r="CB5" s="108"/>
      <c r="CC5" s="132"/>
    </row>
    <row r="6" spans="1:81" ht="24.75" customHeight="1">
      <c r="A6" s="59"/>
      <c r="B6" s="67" t="s">
        <v>127</v>
      </c>
      <c r="C6" s="74">
        <v>6</v>
      </c>
      <c r="D6" s="79"/>
      <c r="E6" s="79"/>
      <c r="F6" s="83"/>
      <c r="G6" s="83"/>
      <c r="H6" s="84"/>
      <c r="I6" s="74">
        <v>7</v>
      </c>
      <c r="J6" s="79"/>
      <c r="K6" s="79"/>
      <c r="L6" s="79"/>
      <c r="M6" s="79"/>
      <c r="N6" s="87"/>
      <c r="O6" s="74">
        <f>I6+1</f>
        <v>8</v>
      </c>
      <c r="P6" s="79"/>
      <c r="Q6" s="79"/>
      <c r="R6" s="79"/>
      <c r="S6" s="79"/>
      <c r="T6" s="87"/>
      <c r="U6" s="74">
        <f>O6+1</f>
        <v>9</v>
      </c>
      <c r="V6" s="79"/>
      <c r="W6" s="79"/>
      <c r="X6" s="79"/>
      <c r="Y6" s="79"/>
      <c r="Z6" s="87"/>
      <c r="AA6" s="74">
        <f>U6+1</f>
        <v>10</v>
      </c>
      <c r="AB6" s="79"/>
      <c r="AC6" s="79"/>
      <c r="AD6" s="79"/>
      <c r="AE6" s="79"/>
      <c r="AF6" s="87"/>
      <c r="AG6" s="74">
        <f>AA6+1</f>
        <v>11</v>
      </c>
      <c r="AH6" s="79"/>
      <c r="AI6" s="79"/>
      <c r="AJ6" s="79"/>
      <c r="AK6" s="79"/>
      <c r="AL6" s="87"/>
      <c r="AM6" s="74">
        <f>AG6+1</f>
        <v>12</v>
      </c>
      <c r="AN6" s="79"/>
      <c r="AO6" s="79"/>
      <c r="AP6" s="79"/>
      <c r="AQ6" s="79"/>
      <c r="AR6" s="87"/>
      <c r="AS6" s="74">
        <f>AM6+1</f>
        <v>13</v>
      </c>
      <c r="AT6" s="79"/>
      <c r="AU6" s="79"/>
      <c r="AV6" s="79"/>
      <c r="AW6" s="79"/>
      <c r="AX6" s="87"/>
      <c r="AY6" s="74">
        <f>AS6+1</f>
        <v>14</v>
      </c>
      <c r="AZ6" s="79"/>
      <c r="BA6" s="79"/>
      <c r="BB6" s="79"/>
      <c r="BC6" s="79"/>
      <c r="BD6" s="87"/>
      <c r="BE6" s="74">
        <f>AY6+1</f>
        <v>15</v>
      </c>
      <c r="BF6" s="79"/>
      <c r="BG6" s="79"/>
      <c r="BH6" s="79"/>
      <c r="BI6" s="79"/>
      <c r="BJ6" s="87"/>
      <c r="BK6" s="74">
        <f>BE6+1</f>
        <v>16</v>
      </c>
      <c r="BL6" s="79"/>
      <c r="BM6" s="79"/>
      <c r="BN6" s="79"/>
      <c r="BO6" s="79"/>
      <c r="BP6" s="87"/>
      <c r="BQ6" s="74">
        <f>BK6+1</f>
        <v>17</v>
      </c>
      <c r="BR6" s="79"/>
      <c r="BS6" s="79"/>
      <c r="BT6" s="79"/>
      <c r="BU6" s="79"/>
      <c r="BV6" s="87"/>
      <c r="BW6" s="74">
        <f>BQ6+1</f>
        <v>18</v>
      </c>
      <c r="BX6" s="79"/>
      <c r="BY6" s="79"/>
      <c r="BZ6" s="79"/>
      <c r="CA6" s="79"/>
      <c r="CB6" s="84"/>
      <c r="CC6" s="131"/>
    </row>
    <row r="7" spans="1:81" ht="24.75" customHeight="1">
      <c r="A7" s="59"/>
      <c r="B7" s="68" t="s">
        <v>128</v>
      </c>
      <c r="C7" s="75"/>
      <c r="D7" s="75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2"/>
      <c r="BT7" s="82"/>
      <c r="BU7" s="125"/>
      <c r="BV7" s="82"/>
      <c r="BW7" s="126"/>
      <c r="BX7" s="127"/>
      <c r="BY7" s="129"/>
      <c r="BZ7" s="126"/>
      <c r="CA7" s="129"/>
      <c r="CB7" s="126"/>
      <c r="CC7" s="131"/>
    </row>
    <row r="8" spans="1:81" ht="24.75" customHeight="1">
      <c r="A8" s="59"/>
      <c r="B8" s="69" t="s">
        <v>92</v>
      </c>
      <c r="C8" s="76"/>
      <c r="D8" s="76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129"/>
      <c r="BZ8" s="130"/>
      <c r="CA8" s="129"/>
      <c r="CB8" s="130"/>
      <c r="CC8" s="131"/>
    </row>
    <row r="9" spans="1:81" ht="24.75" customHeight="1">
      <c r="A9" s="59"/>
      <c r="B9" s="70" t="s">
        <v>129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131"/>
    </row>
    <row r="10" spans="1:81" ht="13.5" customHeight="1">
      <c r="A10" s="60"/>
      <c r="B10" s="70" t="s">
        <v>130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73"/>
      <c r="BM10" s="7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33"/>
    </row>
    <row r="11" spans="1:81" ht="13.5" customHeight="1">
      <c r="A11" s="61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134"/>
    </row>
    <row r="12" spans="1:81" ht="13.5" customHeight="1">
      <c r="A12" s="59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95" t="s">
        <v>68</v>
      </c>
      <c r="V12" s="99"/>
      <c r="W12" s="100"/>
      <c r="X12" s="102"/>
      <c r="Y12" s="102"/>
      <c r="Z12" s="102"/>
      <c r="AA12" s="105"/>
      <c r="AB12" s="62"/>
      <c r="AC12" s="106" t="s">
        <v>24</v>
      </c>
      <c r="AD12" s="108"/>
      <c r="AE12" s="108"/>
      <c r="AF12" s="110">
        <f>AN12-AJ12</f>
        <v>0.38194444444444497</v>
      </c>
      <c r="AG12" s="108"/>
      <c r="AH12" s="108"/>
      <c r="AI12" s="112" t="s">
        <v>136</v>
      </c>
      <c r="AJ12" s="115">
        <v>0.31944444444444398</v>
      </c>
      <c r="AK12" s="108"/>
      <c r="AL12" s="108"/>
      <c r="AM12" s="65" t="s">
        <v>137</v>
      </c>
      <c r="AN12" s="115">
        <v>0.70138888888888895</v>
      </c>
      <c r="AO12" s="108"/>
      <c r="AP12" s="108"/>
      <c r="AQ12" s="65" t="s">
        <v>138</v>
      </c>
      <c r="AR12" s="65"/>
      <c r="AS12" s="106" t="s">
        <v>139</v>
      </c>
      <c r="AT12" s="108"/>
      <c r="AU12" s="108"/>
      <c r="AV12" s="117">
        <f>BC12+BI12+BR12</f>
        <v>0.33333333333333298</v>
      </c>
      <c r="AW12" s="108"/>
      <c r="AX12" s="108"/>
      <c r="AY12" s="112" t="s">
        <v>136</v>
      </c>
      <c r="AZ12" s="112" t="str">
        <v>運行</v>
      </c>
      <c r="BA12" s="108"/>
      <c r="BB12" s="108"/>
      <c r="BC12" s="119">
        <v>0.27083333333333298</v>
      </c>
      <c r="BD12" s="108"/>
      <c r="BE12" s="108"/>
      <c r="BF12" s="112" t="s">
        <v>86</v>
      </c>
      <c r="BG12" s="108"/>
      <c r="BH12" s="108"/>
      <c r="BI12" s="122">
        <f>COUNTIF($C15:$CB15,"回")/144</f>
        <v>3.4722222222222224e-002</v>
      </c>
      <c r="BJ12" s="122"/>
      <c r="BK12" s="122"/>
      <c r="BL12" s="112" t="s">
        <v>140</v>
      </c>
      <c r="BM12" s="108"/>
      <c r="BN12" s="108"/>
      <c r="BO12" s="108"/>
      <c r="BP12" s="108"/>
      <c r="BQ12" s="108"/>
      <c r="BR12" s="119">
        <f>(COUNTIF($C15:$CB15,"準")+COUNTIF($C15:$CB15,"報"))/144</f>
        <v>2.7777777777777776e-002</v>
      </c>
      <c r="BS12" s="108"/>
      <c r="BT12" s="108"/>
      <c r="BU12" s="27"/>
      <c r="BV12" s="65" t="s">
        <v>143</v>
      </c>
      <c r="BW12" s="65"/>
      <c r="BX12" s="106" t="s">
        <v>144</v>
      </c>
      <c r="BY12" s="108"/>
      <c r="BZ12" s="108"/>
      <c r="CA12" s="119">
        <f>AF12-AV12</f>
        <v>4.8611111111111993e-002</v>
      </c>
      <c r="CB12" s="108"/>
      <c r="CC12" s="132"/>
    </row>
    <row r="13" spans="1:81" ht="13.5" customHeight="1">
      <c r="A13" s="59"/>
      <c r="B13" s="71" t="s">
        <v>131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91"/>
      <c r="T13" s="91"/>
      <c r="U13" s="96"/>
      <c r="V13" s="96"/>
      <c r="W13" s="101"/>
      <c r="X13" s="101"/>
      <c r="Y13" s="101"/>
      <c r="Z13" s="101"/>
      <c r="AA13" s="101"/>
      <c r="AB13" s="77"/>
      <c r="AC13" s="107"/>
      <c r="AD13" s="109"/>
      <c r="AE13" s="109"/>
      <c r="AF13" s="111"/>
      <c r="AG13" s="109"/>
      <c r="AH13" s="109"/>
      <c r="AI13" s="114"/>
      <c r="AJ13" s="116"/>
      <c r="AK13" s="109"/>
      <c r="AL13" s="109"/>
      <c r="AM13" s="77"/>
      <c r="AN13" s="116"/>
      <c r="AO13" s="109"/>
      <c r="AP13" s="109"/>
      <c r="AQ13" s="77"/>
      <c r="AR13" s="77"/>
      <c r="AS13" s="107"/>
      <c r="AT13" s="109"/>
      <c r="AU13" s="109"/>
      <c r="AV13" s="118"/>
      <c r="AW13" s="109"/>
      <c r="AX13" s="109"/>
      <c r="AY13" s="114"/>
      <c r="AZ13" s="114"/>
      <c r="BA13" s="109"/>
      <c r="BB13" s="109"/>
      <c r="BC13" s="120"/>
      <c r="BD13" s="109"/>
      <c r="BE13" s="109"/>
      <c r="BF13" s="114"/>
      <c r="BG13" s="109"/>
      <c r="BH13" s="109"/>
      <c r="BI13" s="123"/>
      <c r="BJ13" s="123"/>
      <c r="BK13" s="123"/>
      <c r="BL13" s="114"/>
      <c r="BM13" s="109"/>
      <c r="BN13" s="109"/>
      <c r="BO13" s="109"/>
      <c r="BP13" s="109"/>
      <c r="BQ13" s="109"/>
      <c r="BR13" s="120"/>
      <c r="BS13" s="109"/>
      <c r="BT13" s="109"/>
      <c r="BU13" s="27"/>
      <c r="BV13" s="77"/>
      <c r="BW13" s="77"/>
      <c r="BX13" s="107"/>
      <c r="BY13" s="109"/>
      <c r="BZ13" s="109"/>
      <c r="CA13" s="120"/>
      <c r="CB13" s="109"/>
      <c r="CC13" s="109"/>
    </row>
    <row r="14" spans="1:81" ht="13.5" customHeight="1">
      <c r="A14" s="59"/>
      <c r="B14" s="67" t="s">
        <v>132</v>
      </c>
      <c r="C14" s="74">
        <v>6</v>
      </c>
      <c r="D14" s="79"/>
      <c r="E14" s="79"/>
      <c r="F14" s="83"/>
      <c r="G14" s="83"/>
      <c r="H14" s="84"/>
      <c r="I14" s="74">
        <v>7</v>
      </c>
      <c r="J14" s="79"/>
      <c r="K14" s="79"/>
      <c r="L14" s="79"/>
      <c r="M14" s="79"/>
      <c r="N14" s="87"/>
      <c r="O14" s="74">
        <f>I14+1</f>
        <v>8</v>
      </c>
      <c r="P14" s="79"/>
      <c r="Q14" s="79"/>
      <c r="R14" s="79"/>
      <c r="S14" s="79"/>
      <c r="T14" s="87"/>
      <c r="U14" s="74">
        <f>O14+1</f>
        <v>9</v>
      </c>
      <c r="V14" s="79"/>
      <c r="W14" s="79"/>
      <c r="X14" s="79"/>
      <c r="Y14" s="79"/>
      <c r="Z14" s="87"/>
      <c r="AA14" s="74">
        <f>U14+1</f>
        <v>10</v>
      </c>
      <c r="AB14" s="79"/>
      <c r="AC14" s="79"/>
      <c r="AD14" s="79"/>
      <c r="AE14" s="79"/>
      <c r="AF14" s="87"/>
      <c r="AG14" s="74">
        <f>AA14+1</f>
        <v>11</v>
      </c>
      <c r="AH14" s="79"/>
      <c r="AI14" s="79"/>
      <c r="AJ14" s="79"/>
      <c r="AK14" s="79"/>
      <c r="AL14" s="87"/>
      <c r="AM14" s="74">
        <f>AG14+1</f>
        <v>12</v>
      </c>
      <c r="AN14" s="79"/>
      <c r="AO14" s="79"/>
      <c r="AP14" s="79"/>
      <c r="AQ14" s="79"/>
      <c r="AR14" s="87"/>
      <c r="AS14" s="74">
        <f>AM14+1</f>
        <v>13</v>
      </c>
      <c r="AT14" s="79"/>
      <c r="AU14" s="79"/>
      <c r="AV14" s="79"/>
      <c r="AW14" s="79"/>
      <c r="AX14" s="87"/>
      <c r="AY14" s="74">
        <f>AS14+1</f>
        <v>14</v>
      </c>
      <c r="AZ14" s="79"/>
      <c r="BA14" s="79"/>
      <c r="BB14" s="79"/>
      <c r="BC14" s="79"/>
      <c r="BD14" s="87"/>
      <c r="BE14" s="74">
        <f>AY14+1</f>
        <v>15</v>
      </c>
      <c r="BF14" s="79"/>
      <c r="BG14" s="79"/>
      <c r="BH14" s="79"/>
      <c r="BI14" s="79"/>
      <c r="BJ14" s="87"/>
      <c r="BK14" s="74">
        <f>BE14+1</f>
        <v>16</v>
      </c>
      <c r="BL14" s="79"/>
      <c r="BM14" s="79"/>
      <c r="BN14" s="79"/>
      <c r="BO14" s="79"/>
      <c r="BP14" s="87"/>
      <c r="BQ14" s="74">
        <f>BK14+1</f>
        <v>17</v>
      </c>
      <c r="BR14" s="79"/>
      <c r="BS14" s="79"/>
      <c r="BT14" s="79"/>
      <c r="BU14" s="79"/>
      <c r="BV14" s="87"/>
      <c r="BW14" s="74">
        <f>BQ14+1</f>
        <v>18</v>
      </c>
      <c r="BX14" s="79"/>
      <c r="BY14" s="79"/>
      <c r="BZ14" s="79"/>
      <c r="CA14" s="79"/>
      <c r="CB14" s="84"/>
      <c r="CC14" s="131"/>
    </row>
    <row r="15" spans="1:81" ht="13.5" customHeight="1">
      <c r="A15" s="59"/>
      <c r="B15" s="72" t="s">
        <v>121</v>
      </c>
      <c r="C15" s="78"/>
      <c r="D15" s="78"/>
      <c r="E15" s="82"/>
      <c r="F15" s="82"/>
      <c r="G15" s="82"/>
      <c r="H15" s="85"/>
      <c r="I15" s="78"/>
      <c r="J15" s="78"/>
      <c r="K15" s="78"/>
      <c r="L15" s="78"/>
      <c r="M15" s="82" t="s">
        <v>133</v>
      </c>
      <c r="N15" s="82" t="s">
        <v>133</v>
      </c>
      <c r="O15" s="82" t="s">
        <v>134</v>
      </c>
      <c r="P15" s="90">
        <v>1</v>
      </c>
      <c r="Q15" s="90">
        <v>1</v>
      </c>
      <c r="R15" s="90">
        <v>1</v>
      </c>
      <c r="S15" s="90">
        <v>1</v>
      </c>
      <c r="T15" s="90">
        <v>1</v>
      </c>
      <c r="U15" s="90">
        <v>1</v>
      </c>
      <c r="V15" s="90">
        <v>1</v>
      </c>
      <c r="W15" s="90">
        <v>1</v>
      </c>
      <c r="X15" s="90">
        <v>1</v>
      </c>
      <c r="Y15" s="90">
        <v>1</v>
      </c>
      <c r="Z15" s="90">
        <v>1</v>
      </c>
      <c r="AA15" s="90">
        <v>1</v>
      </c>
      <c r="AB15" s="90">
        <v>1</v>
      </c>
      <c r="AC15" s="90">
        <v>1</v>
      </c>
      <c r="AD15" s="90">
        <v>1</v>
      </c>
      <c r="AE15" s="90">
        <v>1</v>
      </c>
      <c r="AF15" s="90">
        <v>1</v>
      </c>
      <c r="AG15" s="90">
        <v>1</v>
      </c>
      <c r="AH15" s="90">
        <v>1</v>
      </c>
      <c r="AI15" s="85" t="s">
        <v>134</v>
      </c>
      <c r="AJ15" s="85" t="s">
        <v>38</v>
      </c>
      <c r="AK15" s="85" t="s">
        <v>38</v>
      </c>
      <c r="AL15" s="85" t="s">
        <v>38</v>
      </c>
      <c r="AM15" s="85" t="s">
        <v>38</v>
      </c>
      <c r="AN15" s="85" t="s">
        <v>38</v>
      </c>
      <c r="AO15" s="90">
        <v>1</v>
      </c>
      <c r="AP15" s="90">
        <v>1</v>
      </c>
      <c r="AQ15" s="90">
        <v>1</v>
      </c>
      <c r="AR15" s="90">
        <v>1</v>
      </c>
      <c r="AS15" s="90">
        <v>1</v>
      </c>
      <c r="AT15" s="90">
        <v>1</v>
      </c>
      <c r="AU15" s="90">
        <v>1</v>
      </c>
      <c r="AV15" s="90">
        <v>1</v>
      </c>
      <c r="AW15" s="90">
        <v>1</v>
      </c>
      <c r="AX15" s="90">
        <v>1</v>
      </c>
      <c r="AY15" s="90">
        <v>1</v>
      </c>
      <c r="AZ15" s="85" t="s">
        <v>134</v>
      </c>
      <c r="BA15" s="85" t="s">
        <v>38</v>
      </c>
      <c r="BB15" s="85" t="s">
        <v>38</v>
      </c>
      <c r="BC15" s="85" t="s">
        <v>134</v>
      </c>
      <c r="BD15" s="90">
        <v>1</v>
      </c>
      <c r="BE15" s="90">
        <v>1</v>
      </c>
      <c r="BF15" s="90">
        <v>1</v>
      </c>
      <c r="BG15" s="90">
        <v>1</v>
      </c>
      <c r="BH15" s="90">
        <v>1</v>
      </c>
      <c r="BI15" s="90">
        <v>1</v>
      </c>
      <c r="BJ15" s="90">
        <v>1</v>
      </c>
      <c r="BK15" s="90">
        <v>1</v>
      </c>
      <c r="BL15" s="90">
        <v>1</v>
      </c>
      <c r="BM15" s="85" t="s">
        <v>134</v>
      </c>
      <c r="BN15" s="82" t="s">
        <v>142</v>
      </c>
      <c r="BO15" s="82" t="s">
        <v>142</v>
      </c>
      <c r="BP15" s="82"/>
      <c r="BQ15" s="125"/>
      <c r="BR15" s="85"/>
      <c r="BS15" s="85"/>
      <c r="BT15" s="85"/>
      <c r="BU15" s="85"/>
      <c r="BV15" s="85"/>
      <c r="BW15" s="125"/>
      <c r="BX15" s="128"/>
      <c r="BY15" s="129"/>
      <c r="BZ15" s="126"/>
      <c r="CA15" s="129"/>
      <c r="CB15" s="126"/>
      <c r="CC15" s="131"/>
    </row>
    <row r="16" spans="1:81" ht="13.5" customHeight="1">
      <c r="A16" s="6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33"/>
    </row>
    <row r="17" spans="1:65" ht="13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</row>
    <row r="18" spans="1:65" ht="13.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</row>
    <row r="19" spans="1:65" ht="13.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</row>
    <row r="20" spans="1:65" ht="13.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</row>
    <row r="21" spans="1:65" ht="13.5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</row>
    <row r="22" spans="1:65" ht="13.5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</row>
    <row r="23" spans="1:65" ht="13.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</row>
    <row r="24" spans="1:65" ht="13.5" customHeight="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</row>
    <row r="25" spans="1:65" ht="13.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</row>
    <row r="26" spans="1:65" ht="13.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</row>
    <row r="27" spans="1:65" ht="13.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</row>
    <row r="28" spans="1:65" ht="13.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</row>
    <row r="29" spans="1:65" ht="13.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</row>
    <row r="30" spans="1:65" ht="13.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</row>
    <row r="31" spans="1:65" ht="13.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</row>
    <row r="32" spans="1:65" ht="13.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</row>
    <row r="33" spans="1:65" ht="13.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</row>
    <row r="34" spans="1:65" ht="13.5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</row>
    <row r="35" spans="1:65" ht="13.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</row>
    <row r="36" spans="1:65" ht="13.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</row>
    <row r="37" spans="1:65" ht="13.5" customHeigh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</row>
    <row r="38" spans="1:65" ht="13.5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</row>
    <row r="39" spans="1:65" ht="13.5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</row>
    <row r="40" spans="1:65" ht="13.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</row>
    <row r="41" spans="1:65" ht="13.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</row>
    <row r="42" spans="1:65" ht="13.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</row>
    <row r="43" spans="1:65" ht="13.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</row>
    <row r="44" spans="1:65" ht="13.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</row>
    <row r="45" spans="1:65" ht="13.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</row>
    <row r="46" spans="1:65" ht="13.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</row>
    <row r="47" spans="1:65" ht="13.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</row>
    <row r="48" spans="1:65" ht="13.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</row>
    <row r="49" spans="1:65" ht="13.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</row>
    <row r="50" spans="1:65" ht="13.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</row>
    <row r="51" spans="1:65" ht="13.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</row>
    <row r="52" spans="1:65" ht="13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</row>
    <row r="53" spans="1:65" ht="13.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</row>
    <row r="54" spans="1:65" ht="13.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</row>
    <row r="55" spans="1:65" ht="13.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</row>
    <row r="56" spans="1:65" ht="13.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</row>
    <row r="57" spans="1:65" ht="13.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</row>
    <row r="58" spans="1:65" ht="13.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</row>
    <row r="59" spans="1:65" ht="13.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</row>
    <row r="60" spans="1:65" ht="13.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</row>
    <row r="61" spans="1:65" ht="13.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</row>
    <row r="62" spans="1:65" ht="13.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</row>
    <row r="63" spans="1:65" ht="13.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</row>
    <row r="64" spans="1:65" ht="13.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</row>
    <row r="65" spans="1:65" ht="13.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</row>
    <row r="66" spans="1:65" ht="13.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</row>
    <row r="67" spans="1:65" ht="13.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</row>
    <row r="68" spans="1:65" ht="13.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</row>
    <row r="69" spans="1:65" ht="13.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</row>
    <row r="70" spans="1:65" ht="13.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</row>
    <row r="71" spans="1:65" ht="13.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</row>
    <row r="72" spans="1:65" ht="13.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</row>
    <row r="73" spans="1:65" ht="13.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</row>
    <row r="74" spans="1:65" ht="13.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</row>
    <row r="75" spans="1:65" ht="13.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</row>
    <row r="76" spans="1:65" ht="13.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</row>
    <row r="77" spans="1:65" ht="13.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</row>
    <row r="78" spans="1:65" ht="13.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</row>
    <row r="79" spans="1:65" ht="13.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</row>
    <row r="80" spans="1:65" ht="13.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</row>
    <row r="81" spans="1:65" ht="13.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</row>
    <row r="82" spans="1:65" ht="13.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</row>
    <row r="83" spans="1:65" ht="13.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</row>
    <row r="84" spans="1:65" ht="13.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</row>
    <row r="85" spans="1:65" ht="13.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</row>
    <row r="86" spans="1:65" ht="13.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</row>
    <row r="87" spans="1:65" ht="13.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</row>
    <row r="88" spans="1:65" ht="13.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</row>
    <row r="89" spans="1:65" ht="13.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</row>
    <row r="90" spans="1:65" ht="13.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</row>
    <row r="91" spans="1:65" ht="13.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</row>
    <row r="92" spans="1:65" ht="13.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</row>
    <row r="93" spans="1:65" ht="13.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</row>
    <row r="94" spans="1:65" ht="13.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</row>
    <row r="95" spans="1:65" ht="13.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</row>
    <row r="96" spans="1:65" ht="13.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</row>
    <row r="97" spans="1:65" ht="13.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</row>
    <row r="98" spans="1:65" ht="13.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</row>
    <row r="99" spans="1:65" ht="13.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</row>
    <row r="100" spans="1:65" ht="13.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</row>
    <row r="101" spans="1:65" ht="13.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</row>
    <row r="102" spans="1:65" ht="13.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</row>
    <row r="103" spans="1:65" ht="13.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</row>
    <row r="104" spans="1:65" ht="13.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</row>
    <row r="105" spans="1:65" ht="13.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</row>
    <row r="106" spans="1:65" ht="13.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</row>
    <row r="107" spans="1:65" ht="13.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</row>
    <row r="108" spans="1:65" ht="13.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</row>
    <row r="109" spans="1:65" ht="13.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</row>
    <row r="110" spans="1:65" ht="13.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</row>
    <row r="111" spans="1:65" ht="13.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</row>
    <row r="112" spans="1:65" ht="13.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</row>
    <row r="113" spans="1:65" ht="13.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</row>
    <row r="114" spans="1:65" ht="13.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</row>
    <row r="115" spans="1:65" ht="13.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</row>
    <row r="116" spans="1:65" ht="13.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</row>
    <row r="117" spans="1:65" ht="13.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</row>
    <row r="118" spans="1:65" ht="13.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</row>
    <row r="119" spans="1:65" ht="13.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</row>
    <row r="120" spans="1:65" ht="13.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</row>
    <row r="121" spans="1:65" ht="13.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</row>
    <row r="122" spans="1:65" ht="13.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</row>
    <row r="123" spans="1:65" ht="13.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</row>
    <row r="124" spans="1:65" ht="13.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</row>
    <row r="125" spans="1:65" ht="13.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</row>
    <row r="126" spans="1:65" ht="13.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</row>
    <row r="127" spans="1:65" ht="13.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</row>
    <row r="128" spans="1:65" ht="13.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</row>
    <row r="129" spans="1:65" ht="13.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</row>
    <row r="130" spans="1:65" ht="13.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</row>
    <row r="131" spans="1:65" ht="13.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</row>
    <row r="132" spans="1:65" ht="13.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</row>
    <row r="133" spans="1:65" ht="13.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</row>
    <row r="134" spans="1:65" ht="13.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</row>
    <row r="135" spans="1:65" ht="13.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</row>
    <row r="136" spans="1:65" ht="13.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</row>
    <row r="137" spans="1:65" ht="13.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</row>
    <row r="138" spans="1:65" ht="13.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</row>
    <row r="139" spans="1:65" ht="13.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</row>
    <row r="140" spans="1:65" ht="13.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</row>
    <row r="141" spans="1:65" ht="13.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</row>
    <row r="142" spans="1:65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</row>
    <row r="143" spans="1:65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</row>
    <row r="144" spans="1:65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</row>
    <row r="145" spans="1:65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</row>
    <row r="146" spans="1:65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</row>
    <row r="147" spans="1:65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</row>
    <row r="148" spans="1:65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</row>
    <row r="149" spans="1:65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</row>
    <row r="150" spans="1:65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</row>
    <row r="151" spans="1:65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</row>
    <row r="152" spans="1:65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</row>
    <row r="153" spans="1:65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</row>
    <row r="154" spans="1:65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</row>
    <row r="155" spans="1:65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</row>
    <row r="156" spans="1:65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</row>
    <row r="157" spans="1:65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</row>
    <row r="158" spans="1:65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</row>
    <row r="159" spans="1:65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</row>
    <row r="160" spans="1:65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</row>
    <row r="161" spans="1:65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</row>
    <row r="162" spans="1:65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</row>
    <row r="163" spans="1:65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</row>
    <row r="164" spans="1:65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</row>
    <row r="165" spans="1:65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</row>
    <row r="166" spans="1:65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</row>
    <row r="167" spans="1:65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</row>
    <row r="168" spans="1:65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</row>
    <row r="169" spans="1:65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</row>
    <row r="170" spans="1:65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</row>
    <row r="171" spans="1:65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</row>
    <row r="172" spans="1:65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</row>
    <row r="173" spans="1:65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</row>
    <row r="174" spans="1:65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</row>
    <row r="175" spans="1:65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</row>
    <row r="176" spans="1:65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</row>
    <row r="177" spans="1:65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</row>
    <row r="178" spans="1:65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</row>
    <row r="179" spans="1:65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</row>
    <row r="180" spans="1:65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</row>
    <row r="181" spans="1:65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</row>
    <row r="182" spans="1:65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</row>
    <row r="183" spans="1:65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</row>
    <row r="184" spans="1:65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</row>
    <row r="185" spans="1:65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</row>
    <row r="186" spans="1:65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</row>
    <row r="187" spans="1:65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</row>
    <row r="188" spans="1:65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</row>
    <row r="189" spans="1:65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</row>
    <row r="190" spans="1:65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</row>
    <row r="191" spans="1:65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</row>
    <row r="192" spans="1:65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</row>
    <row r="193" spans="1:65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</row>
    <row r="194" spans="1:65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</row>
    <row r="195" spans="1:65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</row>
    <row r="196" spans="1:65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</row>
    <row r="197" spans="1:65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</row>
    <row r="198" spans="1:65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</row>
    <row r="199" spans="1:65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</row>
    <row r="200" spans="1:65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</row>
    <row r="201" spans="1:65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</row>
    <row r="202" spans="1:65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</row>
    <row r="203" spans="1:65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</row>
    <row r="204" spans="1:65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</row>
    <row r="205" spans="1:65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</row>
    <row r="206" spans="1:65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</row>
    <row r="207" spans="1:65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</row>
    <row r="208" spans="1:65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</row>
    <row r="209" spans="1:65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</row>
    <row r="210" spans="1:65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</row>
    <row r="211" spans="1:65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</row>
    <row r="212" spans="1:65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</row>
    <row r="213" spans="1:65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</row>
    <row r="214" spans="1:65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</row>
    <row r="215" spans="1:65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</row>
    <row r="216" spans="1:65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</row>
    <row r="217" spans="1:65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</row>
    <row r="218" spans="1:65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</row>
    <row r="219" spans="1:65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</row>
    <row r="220" spans="1:65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</row>
    <row r="221" spans="1:65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</row>
    <row r="222" spans="1:65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</row>
    <row r="223" spans="1:65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</row>
    <row r="224" spans="1:65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</row>
    <row r="225" spans="1:65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</row>
    <row r="226" spans="1:65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</row>
    <row r="227" spans="1:65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</row>
    <row r="228" spans="1:65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</row>
    <row r="229" spans="1:65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</row>
    <row r="230" spans="1:65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</row>
    <row r="231" spans="1:65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</row>
    <row r="232" spans="1:65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</row>
    <row r="233" spans="1:65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</row>
    <row r="234" spans="1:65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</row>
    <row r="235" spans="1:65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</row>
    <row r="236" spans="1:65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</row>
    <row r="237" spans="1:65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</row>
    <row r="238" spans="1:65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</row>
    <row r="239" spans="1:65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</row>
    <row r="240" spans="1:65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</row>
    <row r="241" spans="1:65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</row>
    <row r="242" spans="1:65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</row>
    <row r="243" spans="1:65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</row>
    <row r="244" spans="1:65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</row>
    <row r="245" spans="1:65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</row>
    <row r="246" spans="1:65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</row>
    <row r="247" spans="1:65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</row>
    <row r="248" spans="1:65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</row>
    <row r="249" spans="1:65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</row>
    <row r="250" spans="1:65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</row>
    <row r="251" spans="1:65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</row>
    <row r="252" spans="1:65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</row>
    <row r="253" spans="1:65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</row>
    <row r="254" spans="1:65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</row>
    <row r="255" spans="1:65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</row>
    <row r="256" spans="1:65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</row>
    <row r="257" spans="1:65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</row>
    <row r="258" spans="1:65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</row>
    <row r="259" spans="1:65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</row>
    <row r="260" spans="1:65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</row>
    <row r="261" spans="1:65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</row>
    <row r="262" spans="1:65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</row>
    <row r="263" spans="1:65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</row>
    <row r="264" spans="1:65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</row>
    <row r="265" spans="1:65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</row>
    <row r="266" spans="1:65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</row>
    <row r="267" spans="1:65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</row>
    <row r="268" spans="1:65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</row>
    <row r="269" spans="1:65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</row>
    <row r="270" spans="1:65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</row>
    <row r="271" spans="1:65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</row>
    <row r="272" spans="1:65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</row>
    <row r="273" spans="1:65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</row>
    <row r="274" spans="1:65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</row>
    <row r="275" spans="1:65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</row>
    <row r="276" spans="1:65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</row>
    <row r="277" spans="1:65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</row>
    <row r="278" spans="1:65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</row>
    <row r="279" spans="1:65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</row>
    <row r="280" spans="1:65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</row>
    <row r="281" spans="1:65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</row>
    <row r="282" spans="1:65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</row>
    <row r="283" spans="1:65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</row>
    <row r="284" spans="1:65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</row>
    <row r="285" spans="1:65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</row>
    <row r="286" spans="1:65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</row>
    <row r="287" spans="1:65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</row>
    <row r="288" spans="1:65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</row>
    <row r="289" spans="1:65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</row>
    <row r="290" spans="1:65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</row>
    <row r="291" spans="1:65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</row>
    <row r="292" spans="1:65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</row>
    <row r="293" spans="1:65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</row>
    <row r="294" spans="1:65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</row>
    <row r="295" spans="1:65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</row>
    <row r="296" spans="1:65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</row>
    <row r="297" spans="1:65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</row>
    <row r="298" spans="1:65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</row>
    <row r="299" spans="1:65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</row>
    <row r="300" spans="1:65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</row>
    <row r="301" spans="1:65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</row>
    <row r="302" spans="1:65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</row>
    <row r="303" spans="1:65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</row>
    <row r="304" spans="1:65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</row>
    <row r="305" spans="1:65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</row>
    <row r="306" spans="1:65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</row>
    <row r="307" spans="1:65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</row>
    <row r="308" spans="1:65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</row>
    <row r="309" spans="1:65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</row>
    <row r="310" spans="1:65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</row>
    <row r="311" spans="1:65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</row>
    <row r="312" spans="1:65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</row>
    <row r="313" spans="1:65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</row>
    <row r="314" spans="1:65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</row>
    <row r="315" spans="1:65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</row>
    <row r="316" spans="1:65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</row>
    <row r="317" spans="1:65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</row>
    <row r="318" spans="1:65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</row>
    <row r="319" spans="1:65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</row>
    <row r="320" spans="1:65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</row>
    <row r="321" spans="1:65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</row>
    <row r="322" spans="1:65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</row>
    <row r="323" spans="1:65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</row>
    <row r="324" spans="1:65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</row>
    <row r="325" spans="1:65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</row>
    <row r="326" spans="1:65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</row>
    <row r="327" spans="1:65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</row>
    <row r="328" spans="1:65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</row>
    <row r="329" spans="1:65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</row>
    <row r="330" spans="1:65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</row>
    <row r="331" spans="1:65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</row>
    <row r="332" spans="1:65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</row>
    <row r="333" spans="1:65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</row>
    <row r="334" spans="1:65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</row>
    <row r="335" spans="1:65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</row>
    <row r="336" spans="1:65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</row>
    <row r="337" spans="1:65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</row>
    <row r="338" spans="1:65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</row>
    <row r="339" spans="1:65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</row>
    <row r="340" spans="1:65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</row>
    <row r="341" spans="1:65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</row>
    <row r="342" spans="1:65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</row>
    <row r="343" spans="1:65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</row>
    <row r="344" spans="1:65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</row>
    <row r="345" spans="1:65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</row>
    <row r="346" spans="1:65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</row>
    <row r="347" spans="1:65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</row>
    <row r="348" spans="1:65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</row>
    <row r="349" spans="1:65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</row>
    <row r="350" spans="1:65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</row>
    <row r="351" spans="1:65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</row>
    <row r="352" spans="1:65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</row>
    <row r="353" spans="1:65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</row>
    <row r="354" spans="1:65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</row>
    <row r="355" spans="1:65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</row>
    <row r="356" spans="1:65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</row>
    <row r="357" spans="1:65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</row>
    <row r="358" spans="1:65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</row>
    <row r="359" spans="1:65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</row>
    <row r="360" spans="1:65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</row>
    <row r="361" spans="1:65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</row>
    <row r="362" spans="1:65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</row>
    <row r="363" spans="1:65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</row>
    <row r="364" spans="1:65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</row>
    <row r="365" spans="1:65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</row>
    <row r="366" spans="1:65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</row>
    <row r="367" spans="1:65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</row>
    <row r="368" spans="1:65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</row>
    <row r="369" spans="1:65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</row>
    <row r="370" spans="1:65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</row>
    <row r="371" spans="1:65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</row>
    <row r="372" spans="1:65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</row>
    <row r="373" spans="1:65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</row>
    <row r="374" spans="1:65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</row>
    <row r="375" spans="1:65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</row>
    <row r="376" spans="1:65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</row>
    <row r="377" spans="1:65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</row>
    <row r="378" spans="1:65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</row>
    <row r="379" spans="1:65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</row>
    <row r="380" spans="1:65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</row>
    <row r="381" spans="1:65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</row>
    <row r="382" spans="1:65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</row>
    <row r="383" spans="1:65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</row>
    <row r="384" spans="1:65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</row>
    <row r="385" spans="1:65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</row>
    <row r="386" spans="1:65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</row>
    <row r="387" spans="1:65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</row>
    <row r="388" spans="1:65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</row>
    <row r="389" spans="1:65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</row>
    <row r="390" spans="1:65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</row>
    <row r="391" spans="1:65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</row>
    <row r="392" spans="1:65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</row>
    <row r="393" spans="1:65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</row>
    <row r="394" spans="1:65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</row>
    <row r="395" spans="1:65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</row>
    <row r="396" spans="1:65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</row>
    <row r="397" spans="1:65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</row>
    <row r="398" spans="1:65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</row>
    <row r="399" spans="1:65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</row>
    <row r="400" spans="1:65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</row>
    <row r="401" spans="1:65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</row>
    <row r="402" spans="1:65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</row>
    <row r="403" spans="1:65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</row>
    <row r="404" spans="1:65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</row>
    <row r="405" spans="1:65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</row>
    <row r="406" spans="1:65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</row>
    <row r="407" spans="1:65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</row>
    <row r="408" spans="1:65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</row>
    <row r="409" spans="1:65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</row>
    <row r="410" spans="1:65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</row>
    <row r="411" spans="1:65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</row>
    <row r="412" spans="1:65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</row>
    <row r="413" spans="1:65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</row>
    <row r="414" spans="1:65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</row>
    <row r="415" spans="1:65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</row>
    <row r="416" spans="1:65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</row>
    <row r="417" spans="1:65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</row>
    <row r="418" spans="1:65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</row>
    <row r="419" spans="1:65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</row>
    <row r="420" spans="1:65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</row>
    <row r="421" spans="1:65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</row>
    <row r="422" spans="1:65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</row>
    <row r="423" spans="1:65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</row>
    <row r="424" spans="1:65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</row>
    <row r="425" spans="1:65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</row>
    <row r="426" spans="1:65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</row>
    <row r="427" spans="1:65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</row>
    <row r="428" spans="1:65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</row>
    <row r="429" spans="1:65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</row>
    <row r="430" spans="1:65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</row>
    <row r="431" spans="1:65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</row>
    <row r="432" spans="1:65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</row>
    <row r="433" spans="1:65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</row>
    <row r="434" spans="1:65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</row>
    <row r="435" spans="1:65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</row>
    <row r="436" spans="1:65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</row>
    <row r="437" spans="1:65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</row>
    <row r="438" spans="1:65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</row>
    <row r="439" spans="1:65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</row>
    <row r="440" spans="1:65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</row>
    <row r="441" spans="1:65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</row>
    <row r="442" spans="1:65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</row>
    <row r="443" spans="1:65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</row>
    <row r="444" spans="1:65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</row>
    <row r="445" spans="1:65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</row>
    <row r="446" spans="1:65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</row>
    <row r="447" spans="1:65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</row>
    <row r="448" spans="1:65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</row>
    <row r="449" spans="1:65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</row>
    <row r="450" spans="1:65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</row>
    <row r="451" spans="1:65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</row>
    <row r="452" spans="1:65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</row>
    <row r="453" spans="1:65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</row>
    <row r="454" spans="1:65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</row>
    <row r="455" spans="1:65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</row>
    <row r="456" spans="1:65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</row>
    <row r="457" spans="1:65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</row>
    <row r="458" spans="1:65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</row>
    <row r="459" spans="1:65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</row>
    <row r="460" spans="1:65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</row>
    <row r="461" spans="1:65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  <c r="BK461" s="62"/>
      <c r="BL461" s="62"/>
      <c r="BM461" s="62"/>
    </row>
    <row r="462" spans="1:65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  <c r="BK462" s="62"/>
      <c r="BL462" s="62"/>
      <c r="BM462" s="62"/>
    </row>
    <row r="463" spans="1:65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  <c r="BK463" s="62"/>
      <c r="BL463" s="62"/>
      <c r="BM463" s="62"/>
    </row>
    <row r="464" spans="1:65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</row>
    <row r="465" spans="1:65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</row>
    <row r="466" spans="1:65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  <c r="BK466" s="62"/>
      <c r="BL466" s="62"/>
      <c r="BM466" s="62"/>
    </row>
    <row r="467" spans="1:65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  <c r="BK467" s="62"/>
      <c r="BL467" s="62"/>
      <c r="BM467" s="62"/>
    </row>
    <row r="468" spans="1:65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  <c r="BK468" s="62"/>
      <c r="BL468" s="62"/>
      <c r="BM468" s="62"/>
    </row>
    <row r="469" spans="1:65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</row>
    <row r="470" spans="1:65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  <c r="BK470" s="62"/>
      <c r="BL470" s="62"/>
      <c r="BM470" s="62"/>
    </row>
    <row r="471" spans="1:65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  <c r="BK471" s="62"/>
      <c r="BL471" s="62"/>
      <c r="BM471" s="62"/>
    </row>
    <row r="472" spans="1:65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  <c r="BK472" s="62"/>
      <c r="BL472" s="62"/>
      <c r="BM472" s="62"/>
    </row>
    <row r="473" spans="1:65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2"/>
      <c r="BF473" s="62"/>
      <c r="BG473" s="62"/>
      <c r="BH473" s="62"/>
      <c r="BI473" s="62"/>
      <c r="BJ473" s="62"/>
      <c r="BK473" s="62"/>
      <c r="BL473" s="62"/>
      <c r="BM473" s="62"/>
    </row>
    <row r="474" spans="1:65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</row>
    <row r="475" spans="1:65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</row>
    <row r="476" spans="1:65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2"/>
      <c r="BF476" s="62"/>
      <c r="BG476" s="62"/>
      <c r="BH476" s="62"/>
      <c r="BI476" s="62"/>
      <c r="BJ476" s="62"/>
      <c r="BK476" s="62"/>
      <c r="BL476" s="62"/>
      <c r="BM476" s="62"/>
    </row>
    <row r="477" spans="1:65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2"/>
      <c r="BF477" s="62"/>
      <c r="BG477" s="62"/>
      <c r="BH477" s="62"/>
      <c r="BI477" s="62"/>
      <c r="BJ477" s="62"/>
      <c r="BK477" s="62"/>
      <c r="BL477" s="62"/>
      <c r="BM477" s="62"/>
    </row>
    <row r="478" spans="1:65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</row>
    <row r="479" spans="1:65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</row>
    <row r="480" spans="1:65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</row>
    <row r="481" spans="1:65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</row>
    <row r="482" spans="1:65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</row>
    <row r="483" spans="1:65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</row>
    <row r="484" spans="1:65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</row>
    <row r="485" spans="1:65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</row>
    <row r="486" spans="1:65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</row>
    <row r="487" spans="1:65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</row>
    <row r="488" spans="1:65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</row>
    <row r="489" spans="1:65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</row>
    <row r="490" spans="1:65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  <c r="BL490" s="62"/>
      <c r="BM490" s="62"/>
    </row>
    <row r="491" spans="1:65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2"/>
      <c r="BF491" s="62"/>
      <c r="BG491" s="62"/>
      <c r="BH491" s="62"/>
      <c r="BI491" s="62"/>
      <c r="BJ491" s="62"/>
      <c r="BK491" s="62"/>
      <c r="BL491" s="62"/>
      <c r="BM491" s="62"/>
    </row>
    <row r="492" spans="1:65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</row>
    <row r="493" spans="1:65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  <c r="BI493" s="62"/>
      <c r="BJ493" s="62"/>
      <c r="BK493" s="62"/>
      <c r="BL493" s="62"/>
      <c r="BM493" s="62"/>
    </row>
    <row r="494" spans="1:65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</row>
    <row r="495" spans="1:65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  <c r="BI495" s="62"/>
      <c r="BJ495" s="62"/>
      <c r="BK495" s="62"/>
      <c r="BL495" s="62"/>
      <c r="BM495" s="62"/>
    </row>
    <row r="496" spans="1:65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2"/>
      <c r="BF496" s="62"/>
      <c r="BG496" s="62"/>
      <c r="BH496" s="62"/>
      <c r="BI496" s="62"/>
      <c r="BJ496" s="62"/>
      <c r="BK496" s="62"/>
      <c r="BL496" s="62"/>
      <c r="BM496" s="62"/>
    </row>
    <row r="497" spans="1:65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</row>
    <row r="498" spans="1:65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2"/>
      <c r="BF498" s="62"/>
      <c r="BG498" s="62"/>
      <c r="BH498" s="62"/>
      <c r="BI498" s="62"/>
      <c r="BJ498" s="62"/>
      <c r="BK498" s="62"/>
      <c r="BL498" s="62"/>
      <c r="BM498" s="62"/>
    </row>
    <row r="499" spans="1:65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</row>
    <row r="500" spans="1:65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</row>
    <row r="501" spans="1:65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</row>
    <row r="502" spans="1:65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</row>
    <row r="503" spans="1:65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</row>
    <row r="504" spans="1:65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</row>
    <row r="505" spans="1:65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</row>
    <row r="506" spans="1:65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</row>
    <row r="507" spans="1:65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</row>
    <row r="508" spans="1:65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2"/>
      <c r="BF508" s="62"/>
      <c r="BG508" s="62"/>
      <c r="BH508" s="62"/>
      <c r="BI508" s="62"/>
      <c r="BJ508" s="62"/>
      <c r="BK508" s="62"/>
      <c r="BL508" s="62"/>
      <c r="BM508" s="62"/>
    </row>
    <row r="509" spans="1:65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</row>
    <row r="510" spans="1:65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2"/>
      <c r="BF510" s="62"/>
      <c r="BG510" s="62"/>
      <c r="BH510" s="62"/>
      <c r="BI510" s="62"/>
      <c r="BJ510" s="62"/>
      <c r="BK510" s="62"/>
      <c r="BL510" s="62"/>
      <c r="BM510" s="62"/>
    </row>
    <row r="511" spans="1:65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2"/>
      <c r="BF511" s="62"/>
      <c r="BG511" s="62"/>
      <c r="BH511" s="62"/>
      <c r="BI511" s="62"/>
      <c r="BJ511" s="62"/>
      <c r="BK511" s="62"/>
      <c r="BL511" s="62"/>
      <c r="BM511" s="62"/>
    </row>
    <row r="512" spans="1:65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2"/>
      <c r="BF512" s="62"/>
      <c r="BG512" s="62"/>
      <c r="BH512" s="62"/>
      <c r="BI512" s="62"/>
      <c r="BJ512" s="62"/>
      <c r="BK512" s="62"/>
      <c r="BL512" s="62"/>
      <c r="BM512" s="62"/>
    </row>
    <row r="513" spans="1:65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2"/>
      <c r="BF513" s="62"/>
      <c r="BG513" s="62"/>
      <c r="BH513" s="62"/>
      <c r="BI513" s="62"/>
      <c r="BJ513" s="62"/>
      <c r="BK513" s="62"/>
      <c r="BL513" s="62"/>
      <c r="BM513" s="62"/>
    </row>
    <row r="514" spans="1:65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2"/>
      <c r="BF514" s="62"/>
      <c r="BG514" s="62"/>
      <c r="BH514" s="62"/>
      <c r="BI514" s="62"/>
      <c r="BJ514" s="62"/>
      <c r="BK514" s="62"/>
      <c r="BL514" s="62"/>
      <c r="BM514" s="62"/>
    </row>
    <row r="515" spans="1:65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2"/>
      <c r="BF515" s="62"/>
      <c r="BG515" s="62"/>
      <c r="BH515" s="62"/>
      <c r="BI515" s="62"/>
      <c r="BJ515" s="62"/>
      <c r="BK515" s="62"/>
      <c r="BL515" s="62"/>
      <c r="BM515" s="62"/>
    </row>
    <row r="516" spans="1:65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</row>
    <row r="517" spans="1:65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</row>
    <row r="518" spans="1:65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</row>
    <row r="519" spans="1:65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2"/>
      <c r="BF519" s="62"/>
      <c r="BG519" s="62"/>
      <c r="BH519" s="62"/>
      <c r="BI519" s="62"/>
      <c r="BJ519" s="62"/>
      <c r="BK519" s="62"/>
      <c r="BL519" s="62"/>
      <c r="BM519" s="62"/>
    </row>
    <row r="520" spans="1:65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</row>
    <row r="521" spans="1:65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</row>
    <row r="522" spans="1:65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</row>
    <row r="523" spans="1:65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</row>
    <row r="524" spans="1:65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</row>
    <row r="525" spans="1:65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</row>
    <row r="526" spans="1:65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</row>
    <row r="527" spans="1:65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</row>
    <row r="528" spans="1:65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</row>
    <row r="529" spans="1:65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</row>
    <row r="530" spans="1:65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</row>
    <row r="531" spans="1:65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</row>
    <row r="532" spans="1:65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</row>
    <row r="533" spans="1:65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2"/>
      <c r="BF533" s="62"/>
      <c r="BG533" s="62"/>
      <c r="BH533" s="62"/>
      <c r="BI533" s="62"/>
      <c r="BJ533" s="62"/>
      <c r="BK533" s="62"/>
      <c r="BL533" s="62"/>
      <c r="BM533" s="62"/>
    </row>
    <row r="534" spans="1:65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2"/>
      <c r="BF534" s="62"/>
      <c r="BG534" s="62"/>
      <c r="BH534" s="62"/>
      <c r="BI534" s="62"/>
      <c r="BJ534" s="62"/>
      <c r="BK534" s="62"/>
      <c r="BL534" s="62"/>
      <c r="BM534" s="62"/>
    </row>
    <row r="535" spans="1:65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</row>
    <row r="536" spans="1:65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2"/>
      <c r="BF536" s="62"/>
      <c r="BG536" s="62"/>
      <c r="BH536" s="62"/>
      <c r="BI536" s="62"/>
      <c r="BJ536" s="62"/>
      <c r="BK536" s="62"/>
      <c r="BL536" s="62"/>
      <c r="BM536" s="62"/>
    </row>
    <row r="537" spans="1:65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2"/>
      <c r="BF537" s="62"/>
      <c r="BG537" s="62"/>
      <c r="BH537" s="62"/>
      <c r="BI537" s="62"/>
      <c r="BJ537" s="62"/>
      <c r="BK537" s="62"/>
      <c r="BL537" s="62"/>
      <c r="BM537" s="62"/>
    </row>
    <row r="538" spans="1:65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</row>
    <row r="539" spans="1:65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2"/>
      <c r="BF539" s="62"/>
      <c r="BG539" s="62"/>
      <c r="BH539" s="62"/>
      <c r="BI539" s="62"/>
      <c r="BJ539" s="62"/>
      <c r="BK539" s="62"/>
      <c r="BL539" s="62"/>
      <c r="BM539" s="62"/>
    </row>
    <row r="540" spans="1:65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</row>
    <row r="541" spans="1:65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2"/>
      <c r="BF541" s="62"/>
      <c r="BG541" s="62"/>
      <c r="BH541" s="62"/>
      <c r="BI541" s="62"/>
      <c r="BJ541" s="62"/>
      <c r="BK541" s="62"/>
      <c r="BL541" s="62"/>
      <c r="BM541" s="62"/>
    </row>
    <row r="542" spans="1:65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2"/>
      <c r="BF542" s="62"/>
      <c r="BG542" s="62"/>
      <c r="BH542" s="62"/>
      <c r="BI542" s="62"/>
      <c r="BJ542" s="62"/>
      <c r="BK542" s="62"/>
      <c r="BL542" s="62"/>
      <c r="BM542" s="62"/>
    </row>
    <row r="543" spans="1:65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2"/>
      <c r="BF543" s="62"/>
      <c r="BG543" s="62"/>
      <c r="BH543" s="62"/>
      <c r="BI543" s="62"/>
      <c r="BJ543" s="62"/>
      <c r="BK543" s="62"/>
      <c r="BL543" s="62"/>
      <c r="BM543" s="62"/>
    </row>
    <row r="544" spans="1:65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2"/>
      <c r="BF544" s="62"/>
      <c r="BG544" s="62"/>
      <c r="BH544" s="62"/>
      <c r="BI544" s="62"/>
      <c r="BJ544" s="62"/>
      <c r="BK544" s="62"/>
      <c r="BL544" s="62"/>
      <c r="BM544" s="62"/>
    </row>
    <row r="545" spans="1:65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</row>
    <row r="546" spans="1:65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</row>
    <row r="547" spans="1:65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</row>
    <row r="548" spans="1:65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</row>
    <row r="549" spans="1:65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</row>
    <row r="550" spans="1:65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2"/>
      <c r="BF550" s="62"/>
      <c r="BG550" s="62"/>
      <c r="BH550" s="62"/>
      <c r="BI550" s="62"/>
      <c r="BJ550" s="62"/>
      <c r="BK550" s="62"/>
      <c r="BL550" s="62"/>
      <c r="BM550" s="62"/>
    </row>
    <row r="551" spans="1:65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2"/>
      <c r="BF551" s="62"/>
      <c r="BG551" s="62"/>
      <c r="BH551" s="62"/>
      <c r="BI551" s="62"/>
      <c r="BJ551" s="62"/>
      <c r="BK551" s="62"/>
      <c r="BL551" s="62"/>
      <c r="BM551" s="62"/>
    </row>
    <row r="552" spans="1:65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</row>
    <row r="553" spans="1:65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</row>
    <row r="554" spans="1:65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</row>
    <row r="555" spans="1:65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</row>
    <row r="556" spans="1:65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2"/>
      <c r="BF556" s="62"/>
      <c r="BG556" s="62"/>
      <c r="BH556" s="62"/>
      <c r="BI556" s="62"/>
      <c r="BJ556" s="62"/>
      <c r="BK556" s="62"/>
      <c r="BL556" s="62"/>
      <c r="BM556" s="62"/>
    </row>
    <row r="557" spans="1:65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2"/>
      <c r="BF557" s="62"/>
      <c r="BG557" s="62"/>
      <c r="BH557" s="62"/>
      <c r="BI557" s="62"/>
      <c r="BJ557" s="62"/>
      <c r="BK557" s="62"/>
      <c r="BL557" s="62"/>
      <c r="BM557" s="62"/>
    </row>
    <row r="558" spans="1:65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</row>
    <row r="559" spans="1:65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2"/>
      <c r="BF559" s="62"/>
      <c r="BG559" s="62"/>
      <c r="BH559" s="62"/>
      <c r="BI559" s="62"/>
      <c r="BJ559" s="62"/>
      <c r="BK559" s="62"/>
      <c r="BL559" s="62"/>
      <c r="BM559" s="62"/>
    </row>
    <row r="560" spans="1:65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2"/>
      <c r="BF560" s="62"/>
      <c r="BG560" s="62"/>
      <c r="BH560" s="62"/>
      <c r="BI560" s="62"/>
      <c r="BJ560" s="62"/>
      <c r="BK560" s="62"/>
      <c r="BL560" s="62"/>
      <c r="BM560" s="62"/>
    </row>
    <row r="561" spans="1:65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2"/>
      <c r="BF561" s="62"/>
      <c r="BG561" s="62"/>
      <c r="BH561" s="62"/>
      <c r="BI561" s="62"/>
      <c r="BJ561" s="62"/>
      <c r="BK561" s="62"/>
      <c r="BL561" s="62"/>
      <c r="BM561" s="62"/>
    </row>
    <row r="562" spans="1:65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2"/>
      <c r="BF562" s="62"/>
      <c r="BG562" s="62"/>
      <c r="BH562" s="62"/>
      <c r="BI562" s="62"/>
      <c r="BJ562" s="62"/>
      <c r="BK562" s="62"/>
      <c r="BL562" s="62"/>
      <c r="BM562" s="62"/>
    </row>
    <row r="563" spans="1:65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</row>
    <row r="564" spans="1:65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  <c r="BI564" s="62"/>
      <c r="BJ564" s="62"/>
      <c r="BK564" s="62"/>
      <c r="BL564" s="62"/>
      <c r="BM564" s="62"/>
    </row>
    <row r="565" spans="1:65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  <c r="BI565" s="62"/>
      <c r="BJ565" s="62"/>
      <c r="BK565" s="62"/>
      <c r="BL565" s="62"/>
      <c r="BM565" s="62"/>
    </row>
    <row r="566" spans="1:65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  <c r="BI566" s="62"/>
      <c r="BJ566" s="62"/>
      <c r="BK566" s="62"/>
      <c r="BL566" s="62"/>
      <c r="BM566" s="62"/>
    </row>
    <row r="567" spans="1:65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  <c r="BI567" s="62"/>
      <c r="BJ567" s="62"/>
      <c r="BK567" s="62"/>
      <c r="BL567" s="62"/>
      <c r="BM567" s="62"/>
    </row>
    <row r="568" spans="1:65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2"/>
      <c r="BF568" s="62"/>
      <c r="BG568" s="62"/>
      <c r="BH568" s="62"/>
      <c r="BI568" s="62"/>
      <c r="BJ568" s="62"/>
      <c r="BK568" s="62"/>
      <c r="BL568" s="62"/>
      <c r="BM568" s="62"/>
    </row>
    <row r="569" spans="1:65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2"/>
      <c r="BF569" s="62"/>
      <c r="BG569" s="62"/>
      <c r="BH569" s="62"/>
      <c r="BI569" s="62"/>
      <c r="BJ569" s="62"/>
      <c r="BK569" s="62"/>
      <c r="BL569" s="62"/>
      <c r="BM569" s="62"/>
    </row>
    <row r="570" spans="1:65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</row>
    <row r="571" spans="1:65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2"/>
      <c r="BF571" s="62"/>
      <c r="BG571" s="62"/>
      <c r="BH571" s="62"/>
      <c r="BI571" s="62"/>
      <c r="BJ571" s="62"/>
      <c r="BK571" s="62"/>
      <c r="BL571" s="62"/>
      <c r="BM571" s="62"/>
    </row>
    <row r="572" spans="1:65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</row>
    <row r="573" spans="1:65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2"/>
      <c r="BF573" s="62"/>
      <c r="BG573" s="62"/>
      <c r="BH573" s="62"/>
      <c r="BI573" s="62"/>
      <c r="BJ573" s="62"/>
      <c r="BK573" s="62"/>
      <c r="BL573" s="62"/>
      <c r="BM573" s="62"/>
    </row>
    <row r="574" spans="1:65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</row>
    <row r="575" spans="1:65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</row>
    <row r="576" spans="1:65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</row>
    <row r="577" spans="1:65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2"/>
      <c r="BF577" s="62"/>
      <c r="BG577" s="62"/>
      <c r="BH577" s="62"/>
      <c r="BI577" s="62"/>
      <c r="BJ577" s="62"/>
      <c r="BK577" s="62"/>
      <c r="BL577" s="62"/>
      <c r="BM577" s="62"/>
    </row>
    <row r="578" spans="1:65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</row>
    <row r="579" spans="1:65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2"/>
      <c r="BF579" s="62"/>
      <c r="BG579" s="62"/>
      <c r="BH579" s="62"/>
      <c r="BI579" s="62"/>
      <c r="BJ579" s="62"/>
      <c r="BK579" s="62"/>
      <c r="BL579" s="62"/>
      <c r="BM579" s="62"/>
    </row>
    <row r="580" spans="1:65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2"/>
      <c r="BF580" s="62"/>
      <c r="BG580" s="62"/>
      <c r="BH580" s="62"/>
      <c r="BI580" s="62"/>
      <c r="BJ580" s="62"/>
      <c r="BK580" s="62"/>
      <c r="BL580" s="62"/>
      <c r="BM580" s="62"/>
    </row>
    <row r="581" spans="1:65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2"/>
      <c r="BF581" s="62"/>
      <c r="BG581" s="62"/>
      <c r="BH581" s="62"/>
      <c r="BI581" s="62"/>
      <c r="BJ581" s="62"/>
      <c r="BK581" s="62"/>
      <c r="BL581" s="62"/>
      <c r="BM581" s="62"/>
    </row>
    <row r="582" spans="1:65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</row>
    <row r="583" spans="1:65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2"/>
      <c r="BF583" s="62"/>
      <c r="BG583" s="62"/>
      <c r="BH583" s="62"/>
      <c r="BI583" s="62"/>
      <c r="BJ583" s="62"/>
      <c r="BK583" s="62"/>
      <c r="BL583" s="62"/>
      <c r="BM583" s="62"/>
    </row>
    <row r="584" spans="1:65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</row>
    <row r="585" spans="1:65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</row>
    <row r="586" spans="1:65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</row>
    <row r="587" spans="1:65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</row>
    <row r="588" spans="1:65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</row>
    <row r="589" spans="1:65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2"/>
      <c r="BF589" s="62"/>
      <c r="BG589" s="62"/>
      <c r="BH589" s="62"/>
      <c r="BI589" s="62"/>
      <c r="BJ589" s="62"/>
      <c r="BK589" s="62"/>
      <c r="BL589" s="62"/>
      <c r="BM589" s="62"/>
    </row>
    <row r="590" spans="1:65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</row>
    <row r="591" spans="1:65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</row>
    <row r="592" spans="1:65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  <c r="BI592" s="62"/>
      <c r="BJ592" s="62"/>
      <c r="BK592" s="62"/>
      <c r="BL592" s="62"/>
      <c r="BM592" s="62"/>
    </row>
    <row r="593" spans="1:65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  <c r="BI593" s="62"/>
      <c r="BJ593" s="62"/>
      <c r="BK593" s="62"/>
      <c r="BL593" s="62"/>
      <c r="BM593" s="62"/>
    </row>
    <row r="594" spans="1:65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  <c r="BI594" s="62"/>
      <c r="BJ594" s="62"/>
      <c r="BK594" s="62"/>
      <c r="BL594" s="62"/>
      <c r="BM594" s="62"/>
    </row>
    <row r="595" spans="1:65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  <c r="BI595" s="62"/>
      <c r="BJ595" s="62"/>
      <c r="BK595" s="62"/>
      <c r="BL595" s="62"/>
      <c r="BM595" s="62"/>
    </row>
    <row r="596" spans="1:65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  <c r="BI596" s="62"/>
      <c r="BJ596" s="62"/>
      <c r="BK596" s="62"/>
      <c r="BL596" s="62"/>
      <c r="BM596" s="62"/>
    </row>
    <row r="597" spans="1:65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2"/>
      <c r="BF597" s="62"/>
      <c r="BG597" s="62"/>
      <c r="BH597" s="62"/>
      <c r="BI597" s="62"/>
      <c r="BJ597" s="62"/>
      <c r="BK597" s="62"/>
      <c r="BL597" s="62"/>
      <c r="BM597" s="62"/>
    </row>
    <row r="598" spans="1:65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  <c r="BI598" s="62"/>
      <c r="BJ598" s="62"/>
      <c r="BK598" s="62"/>
      <c r="BL598" s="62"/>
      <c r="BM598" s="62"/>
    </row>
    <row r="599" spans="1:65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  <c r="BI599" s="62"/>
      <c r="BJ599" s="62"/>
      <c r="BK599" s="62"/>
      <c r="BL599" s="62"/>
      <c r="BM599" s="62"/>
    </row>
    <row r="600" spans="1:65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  <c r="BI600" s="62"/>
      <c r="BJ600" s="62"/>
      <c r="BK600" s="62"/>
      <c r="BL600" s="62"/>
      <c r="BM600" s="62"/>
    </row>
    <row r="601" spans="1:65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</row>
    <row r="602" spans="1:65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  <c r="BI602" s="62"/>
      <c r="BJ602" s="62"/>
      <c r="BK602" s="62"/>
      <c r="BL602" s="62"/>
      <c r="BM602" s="62"/>
    </row>
    <row r="603" spans="1:65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</row>
    <row r="604" spans="1:65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</row>
    <row r="605" spans="1:65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</row>
    <row r="606" spans="1:65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</row>
    <row r="607" spans="1:65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2"/>
      <c r="BF607" s="62"/>
      <c r="BG607" s="62"/>
      <c r="BH607" s="62"/>
      <c r="BI607" s="62"/>
      <c r="BJ607" s="62"/>
      <c r="BK607" s="62"/>
      <c r="BL607" s="62"/>
      <c r="BM607" s="62"/>
    </row>
    <row r="608" spans="1:65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</row>
    <row r="609" spans="1:65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2"/>
      <c r="BF609" s="62"/>
      <c r="BG609" s="62"/>
      <c r="BH609" s="62"/>
      <c r="BI609" s="62"/>
      <c r="BJ609" s="62"/>
      <c r="BK609" s="62"/>
      <c r="BL609" s="62"/>
      <c r="BM609" s="62"/>
    </row>
    <row r="610" spans="1:65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2"/>
      <c r="BF610" s="62"/>
      <c r="BG610" s="62"/>
      <c r="BH610" s="62"/>
      <c r="BI610" s="62"/>
      <c r="BJ610" s="62"/>
      <c r="BK610" s="62"/>
      <c r="BL610" s="62"/>
      <c r="BM610" s="62"/>
    </row>
    <row r="611" spans="1:65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</row>
    <row r="612" spans="1:65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</row>
    <row r="613" spans="1:65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2"/>
      <c r="BF613" s="62"/>
      <c r="BG613" s="62"/>
      <c r="BH613" s="62"/>
      <c r="BI613" s="62"/>
      <c r="BJ613" s="62"/>
      <c r="BK613" s="62"/>
      <c r="BL613" s="62"/>
      <c r="BM613" s="62"/>
    </row>
    <row r="614" spans="1:65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2"/>
      <c r="BF614" s="62"/>
      <c r="BG614" s="62"/>
      <c r="BH614" s="62"/>
      <c r="BI614" s="62"/>
      <c r="BJ614" s="62"/>
      <c r="BK614" s="62"/>
      <c r="BL614" s="62"/>
      <c r="BM614" s="62"/>
    </row>
    <row r="615" spans="1:65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2"/>
      <c r="BF615" s="62"/>
      <c r="BG615" s="62"/>
      <c r="BH615" s="62"/>
      <c r="BI615" s="62"/>
      <c r="BJ615" s="62"/>
      <c r="BK615" s="62"/>
      <c r="BL615" s="62"/>
      <c r="BM615" s="62"/>
    </row>
    <row r="616" spans="1:65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2"/>
      <c r="BF616" s="62"/>
      <c r="BG616" s="62"/>
      <c r="BH616" s="62"/>
      <c r="BI616" s="62"/>
      <c r="BJ616" s="62"/>
      <c r="BK616" s="62"/>
      <c r="BL616" s="62"/>
      <c r="BM616" s="62"/>
    </row>
    <row r="617" spans="1:65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2"/>
      <c r="BF617" s="62"/>
      <c r="BG617" s="62"/>
      <c r="BH617" s="62"/>
      <c r="BI617" s="62"/>
      <c r="BJ617" s="62"/>
      <c r="BK617" s="62"/>
      <c r="BL617" s="62"/>
      <c r="BM617" s="62"/>
    </row>
    <row r="618" spans="1:65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2"/>
      <c r="BF618" s="62"/>
      <c r="BG618" s="62"/>
      <c r="BH618" s="62"/>
      <c r="BI618" s="62"/>
      <c r="BJ618" s="62"/>
      <c r="BK618" s="62"/>
      <c r="BL618" s="62"/>
      <c r="BM618" s="62"/>
    </row>
    <row r="619" spans="1:65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2"/>
      <c r="BF619" s="62"/>
      <c r="BG619" s="62"/>
      <c r="BH619" s="62"/>
      <c r="BI619" s="62"/>
      <c r="BJ619" s="62"/>
      <c r="BK619" s="62"/>
      <c r="BL619" s="62"/>
      <c r="BM619" s="62"/>
    </row>
    <row r="620" spans="1:65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2"/>
      <c r="BF620" s="62"/>
      <c r="BG620" s="62"/>
      <c r="BH620" s="62"/>
      <c r="BI620" s="62"/>
      <c r="BJ620" s="62"/>
      <c r="BK620" s="62"/>
      <c r="BL620" s="62"/>
      <c r="BM620" s="62"/>
    </row>
    <row r="621" spans="1:65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2"/>
      <c r="BF621" s="62"/>
      <c r="BG621" s="62"/>
      <c r="BH621" s="62"/>
      <c r="BI621" s="62"/>
      <c r="BJ621" s="62"/>
      <c r="BK621" s="62"/>
      <c r="BL621" s="62"/>
      <c r="BM621" s="62"/>
    </row>
    <row r="622" spans="1:65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</row>
    <row r="623" spans="1:65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2"/>
      <c r="BF623" s="62"/>
      <c r="BG623" s="62"/>
      <c r="BH623" s="62"/>
      <c r="BI623" s="62"/>
      <c r="BJ623" s="62"/>
      <c r="BK623" s="62"/>
      <c r="BL623" s="62"/>
      <c r="BM623" s="62"/>
    </row>
    <row r="624" spans="1:65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2"/>
      <c r="BF624" s="62"/>
      <c r="BG624" s="62"/>
      <c r="BH624" s="62"/>
      <c r="BI624" s="62"/>
      <c r="BJ624" s="62"/>
      <c r="BK624" s="62"/>
      <c r="BL624" s="62"/>
      <c r="BM624" s="62"/>
    </row>
    <row r="625" spans="1:65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2"/>
      <c r="BF625" s="62"/>
      <c r="BG625" s="62"/>
      <c r="BH625" s="62"/>
      <c r="BI625" s="62"/>
      <c r="BJ625" s="62"/>
      <c r="BK625" s="62"/>
      <c r="BL625" s="62"/>
      <c r="BM625" s="62"/>
    </row>
    <row r="626" spans="1:65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2"/>
      <c r="BF626" s="62"/>
      <c r="BG626" s="62"/>
      <c r="BH626" s="62"/>
      <c r="BI626" s="62"/>
      <c r="BJ626" s="62"/>
      <c r="BK626" s="62"/>
      <c r="BL626" s="62"/>
      <c r="BM626" s="62"/>
    </row>
    <row r="627" spans="1:65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2"/>
      <c r="BF627" s="62"/>
      <c r="BG627" s="62"/>
      <c r="BH627" s="62"/>
      <c r="BI627" s="62"/>
      <c r="BJ627" s="62"/>
      <c r="BK627" s="62"/>
      <c r="BL627" s="62"/>
      <c r="BM627" s="62"/>
    </row>
    <row r="628" spans="1:65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2"/>
      <c r="BF628" s="62"/>
      <c r="BG628" s="62"/>
      <c r="BH628" s="62"/>
      <c r="BI628" s="62"/>
      <c r="BJ628" s="62"/>
      <c r="BK628" s="62"/>
      <c r="BL628" s="62"/>
      <c r="BM628" s="62"/>
    </row>
    <row r="629" spans="1:65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2"/>
      <c r="BF629" s="62"/>
      <c r="BG629" s="62"/>
      <c r="BH629" s="62"/>
      <c r="BI629" s="62"/>
      <c r="BJ629" s="62"/>
      <c r="BK629" s="62"/>
      <c r="BL629" s="62"/>
      <c r="BM629" s="62"/>
    </row>
    <row r="630" spans="1:65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2"/>
      <c r="BF630" s="62"/>
      <c r="BG630" s="62"/>
      <c r="BH630" s="62"/>
      <c r="BI630" s="62"/>
      <c r="BJ630" s="62"/>
      <c r="BK630" s="62"/>
      <c r="BL630" s="62"/>
      <c r="BM630" s="62"/>
    </row>
    <row r="631" spans="1:65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2"/>
      <c r="BF631" s="62"/>
      <c r="BG631" s="62"/>
      <c r="BH631" s="62"/>
      <c r="BI631" s="62"/>
      <c r="BJ631" s="62"/>
      <c r="BK631" s="62"/>
      <c r="BL631" s="62"/>
      <c r="BM631" s="62"/>
    </row>
    <row r="632" spans="1:65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</row>
    <row r="633" spans="1:65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</row>
    <row r="634" spans="1:65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</row>
    <row r="635" spans="1:65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2"/>
      <c r="BF635" s="62"/>
      <c r="BG635" s="62"/>
      <c r="BH635" s="62"/>
      <c r="BI635" s="62"/>
      <c r="BJ635" s="62"/>
      <c r="BK635" s="62"/>
      <c r="BL635" s="62"/>
      <c r="BM635" s="62"/>
    </row>
    <row r="636" spans="1:65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</row>
    <row r="637" spans="1:65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2"/>
      <c r="BF637" s="62"/>
      <c r="BG637" s="62"/>
      <c r="BH637" s="62"/>
      <c r="BI637" s="62"/>
      <c r="BJ637" s="62"/>
      <c r="BK637" s="62"/>
      <c r="BL637" s="62"/>
      <c r="BM637" s="62"/>
    </row>
    <row r="638" spans="1:65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2"/>
      <c r="BF638" s="62"/>
      <c r="BG638" s="62"/>
      <c r="BH638" s="62"/>
      <c r="BI638" s="62"/>
      <c r="BJ638" s="62"/>
      <c r="BK638" s="62"/>
      <c r="BL638" s="62"/>
      <c r="BM638" s="62"/>
    </row>
    <row r="639" spans="1:65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2"/>
      <c r="BF639" s="62"/>
      <c r="BG639" s="62"/>
      <c r="BH639" s="62"/>
      <c r="BI639" s="62"/>
      <c r="BJ639" s="62"/>
      <c r="BK639" s="62"/>
      <c r="BL639" s="62"/>
      <c r="BM639" s="62"/>
    </row>
    <row r="640" spans="1:65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2"/>
      <c r="BF640" s="62"/>
      <c r="BG640" s="62"/>
      <c r="BH640" s="62"/>
      <c r="BI640" s="62"/>
      <c r="BJ640" s="62"/>
      <c r="BK640" s="62"/>
      <c r="BL640" s="62"/>
      <c r="BM640" s="62"/>
    </row>
    <row r="641" spans="1:65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  <c r="BI641" s="62"/>
      <c r="BJ641" s="62"/>
      <c r="BK641" s="62"/>
      <c r="BL641" s="62"/>
      <c r="BM641" s="62"/>
    </row>
    <row r="642" spans="1:65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  <c r="BI642" s="62"/>
      <c r="BJ642" s="62"/>
      <c r="BK642" s="62"/>
      <c r="BL642" s="62"/>
      <c r="BM642" s="62"/>
    </row>
    <row r="643" spans="1:65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  <c r="BI643" s="62"/>
      <c r="BJ643" s="62"/>
      <c r="BK643" s="62"/>
      <c r="BL643" s="62"/>
      <c r="BM643" s="62"/>
    </row>
    <row r="644" spans="1:65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  <c r="BI644" s="62"/>
      <c r="BJ644" s="62"/>
      <c r="BK644" s="62"/>
      <c r="BL644" s="62"/>
      <c r="BM644" s="62"/>
    </row>
    <row r="645" spans="1:65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</row>
    <row r="646" spans="1:65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  <c r="BI646" s="62"/>
      <c r="BJ646" s="62"/>
      <c r="BK646" s="62"/>
      <c r="BL646" s="62"/>
      <c r="BM646" s="62"/>
    </row>
    <row r="647" spans="1:65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</row>
    <row r="648" spans="1:65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2"/>
      <c r="BF648" s="62"/>
      <c r="BG648" s="62"/>
      <c r="BH648" s="62"/>
      <c r="BI648" s="62"/>
      <c r="BJ648" s="62"/>
      <c r="BK648" s="62"/>
      <c r="BL648" s="62"/>
      <c r="BM648" s="62"/>
    </row>
    <row r="649" spans="1:65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2"/>
      <c r="BF649" s="62"/>
      <c r="BG649" s="62"/>
      <c r="BH649" s="62"/>
      <c r="BI649" s="62"/>
      <c r="BJ649" s="62"/>
      <c r="BK649" s="62"/>
      <c r="BL649" s="62"/>
      <c r="BM649" s="62"/>
    </row>
    <row r="650" spans="1:65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  <c r="BI650" s="62"/>
      <c r="BJ650" s="62"/>
      <c r="BK650" s="62"/>
      <c r="BL650" s="62"/>
      <c r="BM650" s="62"/>
    </row>
    <row r="651" spans="1:65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  <c r="BI651" s="62"/>
      <c r="BJ651" s="62"/>
      <c r="BK651" s="62"/>
      <c r="BL651" s="62"/>
      <c r="BM651" s="62"/>
    </row>
    <row r="652" spans="1:65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  <c r="BI652" s="62"/>
      <c r="BJ652" s="62"/>
      <c r="BK652" s="62"/>
      <c r="BL652" s="62"/>
      <c r="BM652" s="62"/>
    </row>
    <row r="653" spans="1:65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  <c r="BI653" s="62"/>
      <c r="BJ653" s="62"/>
      <c r="BK653" s="62"/>
      <c r="BL653" s="62"/>
      <c r="BM653" s="62"/>
    </row>
    <row r="654" spans="1:65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  <c r="BI654" s="62"/>
      <c r="BJ654" s="62"/>
      <c r="BK654" s="62"/>
      <c r="BL654" s="62"/>
      <c r="BM654" s="62"/>
    </row>
    <row r="655" spans="1:65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2"/>
      <c r="BF655" s="62"/>
      <c r="BG655" s="62"/>
      <c r="BH655" s="62"/>
      <c r="BI655" s="62"/>
      <c r="BJ655" s="62"/>
      <c r="BK655" s="62"/>
      <c r="BL655" s="62"/>
      <c r="BM655" s="62"/>
    </row>
    <row r="656" spans="1:65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</row>
    <row r="657" spans="1:65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</row>
    <row r="658" spans="1:65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</row>
    <row r="659" spans="1:65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</row>
    <row r="660" spans="1:65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2"/>
      <c r="BF660" s="62"/>
      <c r="BG660" s="62"/>
      <c r="BH660" s="62"/>
      <c r="BI660" s="62"/>
      <c r="BJ660" s="62"/>
      <c r="BK660" s="62"/>
      <c r="BL660" s="62"/>
      <c r="BM660" s="62"/>
    </row>
    <row r="661" spans="1:65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</row>
    <row r="662" spans="1:65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</row>
    <row r="663" spans="1:65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</row>
    <row r="664" spans="1:65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2"/>
      <c r="BF664" s="62"/>
      <c r="BG664" s="62"/>
      <c r="BH664" s="62"/>
      <c r="BI664" s="62"/>
      <c r="BJ664" s="62"/>
      <c r="BK664" s="62"/>
      <c r="BL664" s="62"/>
      <c r="BM664" s="62"/>
    </row>
    <row r="665" spans="1:65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2"/>
      <c r="BF665" s="62"/>
      <c r="BG665" s="62"/>
      <c r="BH665" s="62"/>
      <c r="BI665" s="62"/>
      <c r="BJ665" s="62"/>
      <c r="BK665" s="62"/>
      <c r="BL665" s="62"/>
      <c r="BM665" s="62"/>
    </row>
    <row r="666" spans="1:65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2"/>
      <c r="BF666" s="62"/>
      <c r="BG666" s="62"/>
      <c r="BH666" s="62"/>
      <c r="BI666" s="62"/>
      <c r="BJ666" s="62"/>
      <c r="BK666" s="62"/>
      <c r="BL666" s="62"/>
      <c r="BM666" s="62"/>
    </row>
    <row r="667" spans="1:65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2"/>
      <c r="BF667" s="62"/>
      <c r="BG667" s="62"/>
      <c r="BH667" s="62"/>
      <c r="BI667" s="62"/>
      <c r="BJ667" s="62"/>
      <c r="BK667" s="62"/>
      <c r="BL667" s="62"/>
      <c r="BM667" s="62"/>
    </row>
    <row r="668" spans="1:65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  <c r="BI668" s="62"/>
      <c r="BJ668" s="62"/>
      <c r="BK668" s="62"/>
      <c r="BL668" s="62"/>
      <c r="BM668" s="62"/>
    </row>
    <row r="669" spans="1:65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  <c r="BI669" s="62"/>
      <c r="BJ669" s="62"/>
      <c r="BK669" s="62"/>
      <c r="BL669" s="62"/>
      <c r="BM669" s="62"/>
    </row>
    <row r="670" spans="1:65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  <c r="BI670" s="62"/>
      <c r="BJ670" s="62"/>
      <c r="BK670" s="62"/>
      <c r="BL670" s="62"/>
      <c r="BM670" s="62"/>
    </row>
    <row r="671" spans="1:65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  <c r="BI671" s="62"/>
      <c r="BJ671" s="62"/>
      <c r="BK671" s="62"/>
      <c r="BL671" s="62"/>
      <c r="BM671" s="62"/>
    </row>
    <row r="672" spans="1:65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  <c r="BI672" s="62"/>
      <c r="BJ672" s="62"/>
      <c r="BK672" s="62"/>
      <c r="BL672" s="62"/>
      <c r="BM672" s="62"/>
    </row>
    <row r="673" spans="1:65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  <c r="BI673" s="62"/>
      <c r="BJ673" s="62"/>
      <c r="BK673" s="62"/>
      <c r="BL673" s="62"/>
      <c r="BM673" s="62"/>
    </row>
    <row r="674" spans="1:65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  <c r="BI674" s="62"/>
      <c r="BJ674" s="62"/>
      <c r="BK674" s="62"/>
      <c r="BL674" s="62"/>
      <c r="BM674" s="62"/>
    </row>
    <row r="675" spans="1:65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  <c r="BI675" s="62"/>
      <c r="BJ675" s="62"/>
      <c r="BK675" s="62"/>
      <c r="BL675" s="62"/>
      <c r="BM675" s="62"/>
    </row>
    <row r="676" spans="1:65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  <c r="BI676" s="62"/>
      <c r="BJ676" s="62"/>
      <c r="BK676" s="62"/>
      <c r="BL676" s="62"/>
      <c r="BM676" s="62"/>
    </row>
    <row r="677" spans="1:65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  <c r="BI677" s="62"/>
      <c r="BJ677" s="62"/>
      <c r="BK677" s="62"/>
      <c r="BL677" s="62"/>
      <c r="BM677" s="62"/>
    </row>
    <row r="678" spans="1:65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  <c r="BI678" s="62"/>
      <c r="BJ678" s="62"/>
      <c r="BK678" s="62"/>
      <c r="BL678" s="62"/>
      <c r="BM678" s="62"/>
    </row>
    <row r="679" spans="1:65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  <c r="BI679" s="62"/>
      <c r="BJ679" s="62"/>
      <c r="BK679" s="62"/>
      <c r="BL679" s="62"/>
      <c r="BM679" s="62"/>
    </row>
    <row r="680" spans="1:65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  <c r="BI680" s="62"/>
      <c r="BJ680" s="62"/>
      <c r="BK680" s="62"/>
      <c r="BL680" s="62"/>
      <c r="BM680" s="62"/>
    </row>
    <row r="681" spans="1:65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  <c r="BI681" s="62"/>
      <c r="BJ681" s="62"/>
      <c r="BK681" s="62"/>
      <c r="BL681" s="62"/>
      <c r="BM681" s="62"/>
    </row>
    <row r="682" spans="1:65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  <c r="BI682" s="62"/>
      <c r="BJ682" s="62"/>
      <c r="BK682" s="62"/>
      <c r="BL682" s="62"/>
      <c r="BM682" s="62"/>
    </row>
    <row r="683" spans="1:65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  <c r="BI683" s="62"/>
      <c r="BJ683" s="62"/>
      <c r="BK683" s="62"/>
      <c r="BL683" s="62"/>
      <c r="BM683" s="62"/>
    </row>
    <row r="684" spans="1:65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  <c r="BI684" s="62"/>
      <c r="BJ684" s="62"/>
      <c r="BK684" s="62"/>
      <c r="BL684" s="62"/>
      <c r="BM684" s="62"/>
    </row>
    <row r="685" spans="1:65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</row>
    <row r="686" spans="1:65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</row>
    <row r="687" spans="1:65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</row>
    <row r="688" spans="1:65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</row>
    <row r="689" spans="1:65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</row>
    <row r="690" spans="1:65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</row>
    <row r="691" spans="1:65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</row>
    <row r="692" spans="1:65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</row>
    <row r="693" spans="1:65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</row>
    <row r="694" spans="1:65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</row>
    <row r="695" spans="1:65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</row>
    <row r="696" spans="1:65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</row>
    <row r="697" spans="1:65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</row>
    <row r="698" spans="1:65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  <c r="BI698" s="62"/>
      <c r="BJ698" s="62"/>
      <c r="BK698" s="62"/>
      <c r="BL698" s="62"/>
      <c r="BM698" s="62"/>
    </row>
    <row r="699" spans="1:65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  <c r="BI699" s="62"/>
      <c r="BJ699" s="62"/>
      <c r="BK699" s="62"/>
      <c r="BL699" s="62"/>
      <c r="BM699" s="62"/>
    </row>
    <row r="700" spans="1:65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  <c r="BI700" s="62"/>
      <c r="BJ700" s="62"/>
      <c r="BK700" s="62"/>
      <c r="BL700" s="62"/>
      <c r="BM700" s="62"/>
    </row>
    <row r="701" spans="1:65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  <c r="BI701" s="62"/>
      <c r="BJ701" s="62"/>
      <c r="BK701" s="62"/>
      <c r="BL701" s="62"/>
      <c r="BM701" s="62"/>
    </row>
    <row r="702" spans="1:65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  <c r="BI702" s="62"/>
      <c r="BJ702" s="62"/>
      <c r="BK702" s="62"/>
      <c r="BL702" s="62"/>
      <c r="BM702" s="62"/>
    </row>
    <row r="703" spans="1:65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  <c r="BI703" s="62"/>
      <c r="BJ703" s="62"/>
      <c r="BK703" s="62"/>
      <c r="BL703" s="62"/>
      <c r="BM703" s="62"/>
    </row>
    <row r="704" spans="1:65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  <c r="BI704" s="62"/>
      <c r="BJ704" s="62"/>
      <c r="BK704" s="62"/>
      <c r="BL704" s="62"/>
      <c r="BM704" s="62"/>
    </row>
    <row r="705" spans="1:65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  <c r="BI705" s="62"/>
      <c r="BJ705" s="62"/>
      <c r="BK705" s="62"/>
      <c r="BL705" s="62"/>
      <c r="BM705" s="62"/>
    </row>
    <row r="706" spans="1:65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  <c r="BI706" s="62"/>
      <c r="BJ706" s="62"/>
      <c r="BK706" s="62"/>
      <c r="BL706" s="62"/>
      <c r="BM706" s="62"/>
    </row>
    <row r="707" spans="1:65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  <c r="BI707" s="62"/>
      <c r="BJ707" s="62"/>
      <c r="BK707" s="62"/>
      <c r="BL707" s="62"/>
      <c r="BM707" s="62"/>
    </row>
    <row r="708" spans="1:65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  <c r="BI708" s="62"/>
      <c r="BJ708" s="62"/>
      <c r="BK708" s="62"/>
      <c r="BL708" s="62"/>
      <c r="BM708" s="62"/>
    </row>
    <row r="709" spans="1:65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  <c r="BI709" s="62"/>
      <c r="BJ709" s="62"/>
      <c r="BK709" s="62"/>
      <c r="BL709" s="62"/>
      <c r="BM709" s="62"/>
    </row>
    <row r="710" spans="1:65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  <c r="BI710" s="62"/>
      <c r="BJ710" s="62"/>
      <c r="BK710" s="62"/>
      <c r="BL710" s="62"/>
      <c r="BM710" s="62"/>
    </row>
    <row r="711" spans="1:65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  <c r="BI711" s="62"/>
      <c r="BJ711" s="62"/>
      <c r="BK711" s="62"/>
      <c r="BL711" s="62"/>
      <c r="BM711" s="62"/>
    </row>
    <row r="712" spans="1:65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  <c r="BI712" s="62"/>
      <c r="BJ712" s="62"/>
      <c r="BK712" s="62"/>
      <c r="BL712" s="62"/>
      <c r="BM712" s="62"/>
    </row>
    <row r="713" spans="1:65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  <c r="BI713" s="62"/>
      <c r="BJ713" s="62"/>
      <c r="BK713" s="62"/>
      <c r="BL713" s="62"/>
      <c r="BM713" s="62"/>
    </row>
    <row r="714" spans="1:65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  <c r="BI714" s="62"/>
      <c r="BJ714" s="62"/>
      <c r="BK714" s="62"/>
      <c r="BL714" s="62"/>
      <c r="BM714" s="62"/>
    </row>
    <row r="715" spans="1:65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  <c r="BI715" s="62"/>
      <c r="BJ715" s="62"/>
      <c r="BK715" s="62"/>
      <c r="BL715" s="62"/>
      <c r="BM715" s="62"/>
    </row>
    <row r="716" spans="1:65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</row>
    <row r="717" spans="1:65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  <c r="BI717" s="62"/>
      <c r="BJ717" s="62"/>
      <c r="BK717" s="62"/>
      <c r="BL717" s="62"/>
      <c r="BM717" s="62"/>
    </row>
    <row r="718" spans="1:65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  <c r="BI718" s="62"/>
      <c r="BJ718" s="62"/>
      <c r="BK718" s="62"/>
      <c r="BL718" s="62"/>
      <c r="BM718" s="62"/>
    </row>
    <row r="719" spans="1:65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</row>
    <row r="720" spans="1:65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</row>
    <row r="721" spans="1:65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</row>
    <row r="722" spans="1:65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</row>
    <row r="723" spans="1:65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  <c r="BI723" s="62"/>
      <c r="BJ723" s="62"/>
      <c r="BK723" s="62"/>
      <c r="BL723" s="62"/>
      <c r="BM723" s="62"/>
    </row>
    <row r="724" spans="1:65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  <c r="BI724" s="62"/>
      <c r="BJ724" s="62"/>
      <c r="BK724" s="62"/>
      <c r="BL724" s="62"/>
      <c r="BM724" s="62"/>
    </row>
    <row r="725" spans="1:65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  <c r="BI725" s="62"/>
      <c r="BJ725" s="62"/>
      <c r="BK725" s="62"/>
      <c r="BL725" s="62"/>
      <c r="BM725" s="62"/>
    </row>
    <row r="726" spans="1:65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  <c r="BI726" s="62"/>
      <c r="BJ726" s="62"/>
      <c r="BK726" s="62"/>
      <c r="BL726" s="62"/>
      <c r="BM726" s="62"/>
    </row>
    <row r="727" spans="1:65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  <c r="BI727" s="62"/>
      <c r="BJ727" s="62"/>
      <c r="BK727" s="62"/>
      <c r="BL727" s="62"/>
      <c r="BM727" s="62"/>
    </row>
    <row r="728" spans="1:65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  <c r="BI728" s="62"/>
      <c r="BJ728" s="62"/>
      <c r="BK728" s="62"/>
      <c r="BL728" s="62"/>
      <c r="BM728" s="62"/>
    </row>
    <row r="729" spans="1:65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  <c r="BI729" s="62"/>
      <c r="BJ729" s="62"/>
      <c r="BK729" s="62"/>
      <c r="BL729" s="62"/>
      <c r="BM729" s="62"/>
    </row>
    <row r="730" spans="1:65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  <c r="BI730" s="62"/>
      <c r="BJ730" s="62"/>
      <c r="BK730" s="62"/>
      <c r="BL730" s="62"/>
      <c r="BM730" s="62"/>
    </row>
    <row r="731" spans="1:65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  <c r="BI731" s="62"/>
      <c r="BJ731" s="62"/>
      <c r="BK731" s="62"/>
      <c r="BL731" s="62"/>
      <c r="BM731" s="62"/>
    </row>
    <row r="732" spans="1:65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  <c r="BI732" s="62"/>
      <c r="BJ732" s="62"/>
      <c r="BK732" s="62"/>
      <c r="BL732" s="62"/>
      <c r="BM732" s="62"/>
    </row>
    <row r="733" spans="1:65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  <c r="BI733" s="62"/>
      <c r="BJ733" s="62"/>
      <c r="BK733" s="62"/>
      <c r="BL733" s="62"/>
      <c r="BM733" s="62"/>
    </row>
    <row r="734" spans="1:65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  <c r="BI734" s="62"/>
      <c r="BJ734" s="62"/>
      <c r="BK734" s="62"/>
      <c r="BL734" s="62"/>
      <c r="BM734" s="62"/>
    </row>
    <row r="735" spans="1:65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  <c r="BI735" s="62"/>
      <c r="BJ735" s="62"/>
      <c r="BK735" s="62"/>
      <c r="BL735" s="62"/>
      <c r="BM735" s="62"/>
    </row>
    <row r="736" spans="1:65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  <c r="BI736" s="62"/>
      <c r="BJ736" s="62"/>
      <c r="BK736" s="62"/>
      <c r="BL736" s="62"/>
      <c r="BM736" s="62"/>
    </row>
    <row r="737" spans="1:65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  <c r="BI737" s="62"/>
      <c r="BJ737" s="62"/>
      <c r="BK737" s="62"/>
      <c r="BL737" s="62"/>
      <c r="BM737" s="62"/>
    </row>
    <row r="738" spans="1:65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  <c r="BI738" s="62"/>
      <c r="BJ738" s="62"/>
      <c r="BK738" s="62"/>
      <c r="BL738" s="62"/>
      <c r="BM738" s="62"/>
    </row>
    <row r="739" spans="1:65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  <c r="BI739" s="62"/>
      <c r="BJ739" s="62"/>
      <c r="BK739" s="62"/>
      <c r="BL739" s="62"/>
      <c r="BM739" s="62"/>
    </row>
    <row r="740" spans="1:65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</row>
    <row r="741" spans="1:65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  <c r="BI741" s="62"/>
      <c r="BJ741" s="62"/>
      <c r="BK741" s="62"/>
      <c r="BL741" s="62"/>
      <c r="BM741" s="62"/>
    </row>
    <row r="742" spans="1:65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  <c r="BI742" s="62"/>
      <c r="BJ742" s="62"/>
      <c r="BK742" s="62"/>
      <c r="BL742" s="62"/>
      <c r="BM742" s="62"/>
    </row>
    <row r="743" spans="1:65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  <c r="BI743" s="62"/>
      <c r="BJ743" s="62"/>
      <c r="BK743" s="62"/>
      <c r="BL743" s="62"/>
      <c r="BM743" s="62"/>
    </row>
    <row r="744" spans="1:65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  <c r="BI744" s="62"/>
      <c r="BJ744" s="62"/>
      <c r="BK744" s="62"/>
      <c r="BL744" s="62"/>
      <c r="BM744" s="62"/>
    </row>
    <row r="745" spans="1:65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  <c r="BI745" s="62"/>
      <c r="BJ745" s="62"/>
      <c r="BK745" s="62"/>
      <c r="BL745" s="62"/>
      <c r="BM745" s="62"/>
    </row>
    <row r="746" spans="1:65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  <c r="BI746" s="62"/>
      <c r="BJ746" s="62"/>
      <c r="BK746" s="62"/>
      <c r="BL746" s="62"/>
      <c r="BM746" s="62"/>
    </row>
    <row r="747" spans="1:65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  <c r="BI747" s="62"/>
      <c r="BJ747" s="62"/>
      <c r="BK747" s="62"/>
      <c r="BL747" s="62"/>
      <c r="BM747" s="62"/>
    </row>
    <row r="748" spans="1:65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</row>
    <row r="749" spans="1:65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</row>
    <row r="750" spans="1:65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</row>
    <row r="751" spans="1:65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  <c r="BI751" s="62"/>
      <c r="BJ751" s="62"/>
      <c r="BK751" s="62"/>
      <c r="BL751" s="62"/>
      <c r="BM751" s="62"/>
    </row>
    <row r="752" spans="1:65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  <c r="BI752" s="62"/>
      <c r="BJ752" s="62"/>
      <c r="BK752" s="62"/>
      <c r="BL752" s="62"/>
      <c r="BM752" s="62"/>
    </row>
    <row r="753" spans="1:65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  <c r="BI753" s="62"/>
      <c r="BJ753" s="62"/>
      <c r="BK753" s="62"/>
      <c r="BL753" s="62"/>
      <c r="BM753" s="62"/>
    </row>
    <row r="754" spans="1:65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2"/>
      <c r="BF754" s="62"/>
      <c r="BG754" s="62"/>
      <c r="BH754" s="62"/>
      <c r="BI754" s="62"/>
      <c r="BJ754" s="62"/>
      <c r="BK754" s="62"/>
      <c r="BL754" s="62"/>
      <c r="BM754" s="62"/>
    </row>
    <row r="755" spans="1:65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2"/>
      <c r="BF755" s="62"/>
      <c r="BG755" s="62"/>
      <c r="BH755" s="62"/>
      <c r="BI755" s="62"/>
      <c r="BJ755" s="62"/>
      <c r="BK755" s="62"/>
      <c r="BL755" s="62"/>
      <c r="BM755" s="62"/>
    </row>
    <row r="756" spans="1:65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2"/>
      <c r="BF756" s="62"/>
      <c r="BG756" s="62"/>
      <c r="BH756" s="62"/>
      <c r="BI756" s="62"/>
      <c r="BJ756" s="62"/>
      <c r="BK756" s="62"/>
      <c r="BL756" s="62"/>
      <c r="BM756" s="62"/>
    </row>
    <row r="757" spans="1:65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2"/>
      <c r="BF757" s="62"/>
      <c r="BG757" s="62"/>
      <c r="BH757" s="62"/>
      <c r="BI757" s="62"/>
      <c r="BJ757" s="62"/>
      <c r="BK757" s="62"/>
      <c r="BL757" s="62"/>
      <c r="BM757" s="62"/>
    </row>
    <row r="758" spans="1:65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2"/>
      <c r="BF758" s="62"/>
      <c r="BG758" s="62"/>
      <c r="BH758" s="62"/>
      <c r="BI758" s="62"/>
      <c r="BJ758" s="62"/>
      <c r="BK758" s="62"/>
      <c r="BL758" s="62"/>
      <c r="BM758" s="62"/>
    </row>
    <row r="759" spans="1:65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</row>
    <row r="760" spans="1:65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2"/>
      <c r="BF760" s="62"/>
      <c r="BG760" s="62"/>
      <c r="BH760" s="62"/>
      <c r="BI760" s="62"/>
      <c r="BJ760" s="62"/>
      <c r="BK760" s="62"/>
      <c r="BL760" s="62"/>
      <c r="BM760" s="62"/>
    </row>
    <row r="761" spans="1:65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2"/>
      <c r="BF761" s="62"/>
      <c r="BG761" s="62"/>
      <c r="BH761" s="62"/>
      <c r="BI761" s="62"/>
      <c r="BJ761" s="62"/>
      <c r="BK761" s="62"/>
      <c r="BL761" s="62"/>
      <c r="BM761" s="62"/>
    </row>
    <row r="762" spans="1:65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2"/>
      <c r="BF762" s="62"/>
      <c r="BG762" s="62"/>
      <c r="BH762" s="62"/>
      <c r="BI762" s="62"/>
      <c r="BJ762" s="62"/>
      <c r="BK762" s="62"/>
      <c r="BL762" s="62"/>
      <c r="BM762" s="62"/>
    </row>
    <row r="763" spans="1:65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</row>
    <row r="764" spans="1:65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</row>
    <row r="765" spans="1:65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</row>
    <row r="766" spans="1:65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2"/>
      <c r="BF766" s="62"/>
      <c r="BG766" s="62"/>
      <c r="BH766" s="62"/>
      <c r="BI766" s="62"/>
      <c r="BJ766" s="62"/>
      <c r="BK766" s="62"/>
      <c r="BL766" s="62"/>
      <c r="BM766" s="62"/>
    </row>
    <row r="767" spans="1:65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</row>
    <row r="768" spans="1:65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2"/>
      <c r="BF768" s="62"/>
      <c r="BG768" s="62"/>
      <c r="BH768" s="62"/>
      <c r="BI768" s="62"/>
      <c r="BJ768" s="62"/>
      <c r="BK768" s="62"/>
      <c r="BL768" s="62"/>
      <c r="BM768" s="62"/>
    </row>
    <row r="769" spans="1:65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2"/>
      <c r="BF769" s="62"/>
      <c r="BG769" s="62"/>
      <c r="BH769" s="62"/>
      <c r="BI769" s="62"/>
      <c r="BJ769" s="62"/>
      <c r="BK769" s="62"/>
      <c r="BL769" s="62"/>
      <c r="BM769" s="62"/>
    </row>
    <row r="770" spans="1:65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2"/>
      <c r="BF770" s="62"/>
      <c r="BG770" s="62"/>
      <c r="BH770" s="62"/>
      <c r="BI770" s="62"/>
      <c r="BJ770" s="62"/>
      <c r="BK770" s="62"/>
      <c r="BL770" s="62"/>
      <c r="BM770" s="62"/>
    </row>
    <row r="771" spans="1:65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2"/>
      <c r="BF771" s="62"/>
      <c r="BG771" s="62"/>
      <c r="BH771" s="62"/>
      <c r="BI771" s="62"/>
      <c r="BJ771" s="62"/>
      <c r="BK771" s="62"/>
      <c r="BL771" s="62"/>
      <c r="BM771" s="62"/>
    </row>
    <row r="772" spans="1:65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2"/>
      <c r="BF772" s="62"/>
      <c r="BG772" s="62"/>
      <c r="BH772" s="62"/>
      <c r="BI772" s="62"/>
      <c r="BJ772" s="62"/>
      <c r="BK772" s="62"/>
      <c r="BL772" s="62"/>
      <c r="BM772" s="62"/>
    </row>
    <row r="773" spans="1:65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</row>
    <row r="774" spans="1:65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2"/>
      <c r="BF774" s="62"/>
      <c r="BG774" s="62"/>
      <c r="BH774" s="62"/>
      <c r="BI774" s="62"/>
      <c r="BJ774" s="62"/>
      <c r="BK774" s="62"/>
      <c r="BL774" s="62"/>
      <c r="BM774" s="62"/>
    </row>
    <row r="775" spans="1:65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2"/>
      <c r="BF775" s="62"/>
      <c r="BG775" s="62"/>
      <c r="BH775" s="62"/>
      <c r="BI775" s="62"/>
      <c r="BJ775" s="62"/>
      <c r="BK775" s="62"/>
      <c r="BL775" s="62"/>
      <c r="BM775" s="62"/>
    </row>
    <row r="776" spans="1:65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2"/>
      <c r="BF776" s="62"/>
      <c r="BG776" s="62"/>
      <c r="BH776" s="62"/>
      <c r="BI776" s="62"/>
      <c r="BJ776" s="62"/>
      <c r="BK776" s="62"/>
      <c r="BL776" s="62"/>
      <c r="BM776" s="62"/>
    </row>
    <row r="777" spans="1:65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</row>
    <row r="778" spans="1:65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</row>
    <row r="779" spans="1:65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</row>
    <row r="780" spans="1:65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2"/>
      <c r="BF780" s="62"/>
      <c r="BG780" s="62"/>
      <c r="BH780" s="62"/>
      <c r="BI780" s="62"/>
      <c r="BJ780" s="62"/>
      <c r="BK780" s="62"/>
      <c r="BL780" s="62"/>
      <c r="BM780" s="62"/>
    </row>
    <row r="781" spans="1:65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2"/>
      <c r="BF781" s="62"/>
      <c r="BG781" s="62"/>
      <c r="BH781" s="62"/>
      <c r="BI781" s="62"/>
      <c r="BJ781" s="62"/>
      <c r="BK781" s="62"/>
      <c r="BL781" s="62"/>
      <c r="BM781" s="62"/>
    </row>
    <row r="782" spans="1:65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2"/>
      <c r="BF782" s="62"/>
      <c r="BG782" s="62"/>
      <c r="BH782" s="62"/>
      <c r="BI782" s="62"/>
      <c r="BJ782" s="62"/>
      <c r="BK782" s="62"/>
      <c r="BL782" s="62"/>
      <c r="BM782" s="62"/>
    </row>
    <row r="783" spans="1:65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2"/>
      <c r="BF783" s="62"/>
      <c r="BG783" s="62"/>
      <c r="BH783" s="62"/>
      <c r="BI783" s="62"/>
      <c r="BJ783" s="62"/>
      <c r="BK783" s="62"/>
      <c r="BL783" s="62"/>
      <c r="BM783" s="62"/>
    </row>
    <row r="784" spans="1:65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2"/>
      <c r="BF784" s="62"/>
      <c r="BG784" s="62"/>
      <c r="BH784" s="62"/>
      <c r="BI784" s="62"/>
      <c r="BJ784" s="62"/>
      <c r="BK784" s="62"/>
      <c r="BL784" s="62"/>
      <c r="BM784" s="62"/>
    </row>
    <row r="785" spans="1:65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2"/>
      <c r="BF785" s="62"/>
      <c r="BG785" s="62"/>
      <c r="BH785" s="62"/>
      <c r="BI785" s="62"/>
      <c r="BJ785" s="62"/>
      <c r="BK785" s="62"/>
      <c r="BL785" s="62"/>
      <c r="BM785" s="62"/>
    </row>
    <row r="786" spans="1:65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2"/>
      <c r="BF786" s="62"/>
      <c r="BG786" s="62"/>
      <c r="BH786" s="62"/>
      <c r="BI786" s="62"/>
      <c r="BJ786" s="62"/>
      <c r="BK786" s="62"/>
      <c r="BL786" s="62"/>
      <c r="BM786" s="62"/>
    </row>
    <row r="787" spans="1:65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2"/>
      <c r="BF787" s="62"/>
      <c r="BG787" s="62"/>
      <c r="BH787" s="62"/>
      <c r="BI787" s="62"/>
      <c r="BJ787" s="62"/>
      <c r="BK787" s="62"/>
      <c r="BL787" s="62"/>
      <c r="BM787" s="62"/>
    </row>
    <row r="788" spans="1:65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2"/>
      <c r="BF788" s="62"/>
      <c r="BG788" s="62"/>
      <c r="BH788" s="62"/>
      <c r="BI788" s="62"/>
      <c r="BJ788" s="62"/>
      <c r="BK788" s="62"/>
      <c r="BL788" s="62"/>
      <c r="BM788" s="62"/>
    </row>
    <row r="789" spans="1:65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2"/>
      <c r="BF789" s="62"/>
      <c r="BG789" s="62"/>
      <c r="BH789" s="62"/>
      <c r="BI789" s="62"/>
      <c r="BJ789" s="62"/>
      <c r="BK789" s="62"/>
      <c r="BL789" s="62"/>
      <c r="BM789" s="62"/>
    </row>
    <row r="790" spans="1:65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2"/>
      <c r="BF790" s="62"/>
      <c r="BG790" s="62"/>
      <c r="BH790" s="62"/>
      <c r="BI790" s="62"/>
      <c r="BJ790" s="62"/>
      <c r="BK790" s="62"/>
      <c r="BL790" s="62"/>
      <c r="BM790" s="62"/>
    </row>
    <row r="791" spans="1:65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2"/>
      <c r="BF791" s="62"/>
      <c r="BG791" s="62"/>
      <c r="BH791" s="62"/>
      <c r="BI791" s="62"/>
      <c r="BJ791" s="62"/>
      <c r="BK791" s="62"/>
      <c r="BL791" s="62"/>
      <c r="BM791" s="62"/>
    </row>
    <row r="792" spans="1:65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</row>
    <row r="793" spans="1:65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2"/>
      <c r="BF793" s="62"/>
      <c r="BG793" s="62"/>
      <c r="BH793" s="62"/>
      <c r="BI793" s="62"/>
      <c r="BJ793" s="62"/>
      <c r="BK793" s="62"/>
      <c r="BL793" s="62"/>
      <c r="BM793" s="62"/>
    </row>
    <row r="794" spans="1:65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2"/>
      <c r="BF794" s="62"/>
      <c r="BG794" s="62"/>
      <c r="BH794" s="62"/>
      <c r="BI794" s="62"/>
      <c r="BJ794" s="62"/>
      <c r="BK794" s="62"/>
      <c r="BL794" s="62"/>
      <c r="BM794" s="62"/>
    </row>
    <row r="795" spans="1:65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</row>
    <row r="796" spans="1:65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2"/>
      <c r="BF796" s="62"/>
      <c r="BG796" s="62"/>
      <c r="BH796" s="62"/>
      <c r="BI796" s="62"/>
      <c r="BJ796" s="62"/>
      <c r="BK796" s="62"/>
      <c r="BL796" s="62"/>
      <c r="BM796" s="62"/>
    </row>
    <row r="797" spans="1:65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</row>
    <row r="798" spans="1:65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2"/>
      <c r="BF798" s="62"/>
      <c r="BG798" s="62"/>
      <c r="BH798" s="62"/>
      <c r="BI798" s="62"/>
      <c r="BJ798" s="62"/>
      <c r="BK798" s="62"/>
      <c r="BL798" s="62"/>
      <c r="BM798" s="62"/>
    </row>
    <row r="799" spans="1:65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</row>
    <row r="800" spans="1:65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</row>
    <row r="801" spans="1:65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2"/>
      <c r="BF801" s="62"/>
      <c r="BG801" s="62"/>
      <c r="BH801" s="62"/>
      <c r="BI801" s="62"/>
      <c r="BJ801" s="62"/>
      <c r="BK801" s="62"/>
      <c r="BL801" s="62"/>
      <c r="BM801" s="62"/>
    </row>
    <row r="802" spans="1:65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2"/>
      <c r="BF802" s="62"/>
      <c r="BG802" s="62"/>
      <c r="BH802" s="62"/>
      <c r="BI802" s="62"/>
      <c r="BJ802" s="62"/>
      <c r="BK802" s="62"/>
      <c r="BL802" s="62"/>
      <c r="BM802" s="62"/>
    </row>
    <row r="803" spans="1:65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2"/>
      <c r="BF803" s="62"/>
      <c r="BG803" s="62"/>
      <c r="BH803" s="62"/>
      <c r="BI803" s="62"/>
      <c r="BJ803" s="62"/>
      <c r="BK803" s="62"/>
      <c r="BL803" s="62"/>
      <c r="BM803" s="62"/>
    </row>
    <row r="804" spans="1:65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2"/>
      <c r="BF804" s="62"/>
      <c r="BG804" s="62"/>
      <c r="BH804" s="62"/>
      <c r="BI804" s="62"/>
      <c r="BJ804" s="62"/>
      <c r="BK804" s="62"/>
      <c r="BL804" s="62"/>
      <c r="BM804" s="62"/>
    </row>
    <row r="805" spans="1:65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2"/>
      <c r="BF805" s="62"/>
      <c r="BG805" s="62"/>
      <c r="BH805" s="62"/>
      <c r="BI805" s="62"/>
      <c r="BJ805" s="62"/>
      <c r="BK805" s="62"/>
      <c r="BL805" s="62"/>
      <c r="BM805" s="62"/>
    </row>
    <row r="806" spans="1:65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</row>
    <row r="807" spans="1:65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</row>
    <row r="808" spans="1:65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</row>
    <row r="809" spans="1:65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2"/>
      <c r="BF809" s="62"/>
      <c r="BG809" s="62"/>
      <c r="BH809" s="62"/>
      <c r="BI809" s="62"/>
      <c r="BJ809" s="62"/>
      <c r="BK809" s="62"/>
      <c r="BL809" s="62"/>
      <c r="BM809" s="62"/>
    </row>
    <row r="810" spans="1:65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2"/>
      <c r="BF810" s="62"/>
      <c r="BG810" s="62"/>
      <c r="BH810" s="62"/>
      <c r="BI810" s="62"/>
      <c r="BJ810" s="62"/>
      <c r="BK810" s="62"/>
      <c r="BL810" s="62"/>
      <c r="BM810" s="62"/>
    </row>
    <row r="811" spans="1:65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2"/>
      <c r="BF811" s="62"/>
      <c r="BG811" s="62"/>
      <c r="BH811" s="62"/>
      <c r="BI811" s="62"/>
      <c r="BJ811" s="62"/>
      <c r="BK811" s="62"/>
      <c r="BL811" s="62"/>
      <c r="BM811" s="62"/>
    </row>
    <row r="812" spans="1:65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2"/>
      <c r="BF812" s="62"/>
      <c r="BG812" s="62"/>
      <c r="BH812" s="62"/>
      <c r="BI812" s="62"/>
      <c r="BJ812" s="62"/>
      <c r="BK812" s="62"/>
      <c r="BL812" s="62"/>
      <c r="BM812" s="62"/>
    </row>
    <row r="813" spans="1:65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</row>
    <row r="814" spans="1:65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2"/>
      <c r="BF814" s="62"/>
      <c r="BG814" s="62"/>
      <c r="BH814" s="62"/>
      <c r="BI814" s="62"/>
      <c r="BJ814" s="62"/>
      <c r="BK814" s="62"/>
      <c r="BL814" s="62"/>
      <c r="BM814" s="62"/>
    </row>
    <row r="815" spans="1:65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2"/>
      <c r="BF815" s="62"/>
      <c r="BG815" s="62"/>
      <c r="BH815" s="62"/>
      <c r="BI815" s="62"/>
      <c r="BJ815" s="62"/>
      <c r="BK815" s="62"/>
      <c r="BL815" s="62"/>
      <c r="BM815" s="62"/>
    </row>
    <row r="816" spans="1:65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2"/>
      <c r="BF816" s="62"/>
      <c r="BG816" s="62"/>
      <c r="BH816" s="62"/>
      <c r="BI816" s="62"/>
      <c r="BJ816" s="62"/>
      <c r="BK816" s="62"/>
      <c r="BL816" s="62"/>
      <c r="BM816" s="62"/>
    </row>
    <row r="817" spans="1:65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2"/>
      <c r="BF817" s="62"/>
      <c r="BG817" s="62"/>
      <c r="BH817" s="62"/>
      <c r="BI817" s="62"/>
      <c r="BJ817" s="62"/>
      <c r="BK817" s="62"/>
      <c r="BL817" s="62"/>
      <c r="BM817" s="62"/>
    </row>
    <row r="818" spans="1:65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2"/>
      <c r="BF818" s="62"/>
      <c r="BG818" s="62"/>
      <c r="BH818" s="62"/>
      <c r="BI818" s="62"/>
      <c r="BJ818" s="62"/>
      <c r="BK818" s="62"/>
      <c r="BL818" s="62"/>
      <c r="BM818" s="62"/>
    </row>
    <row r="819" spans="1:65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2"/>
      <c r="BF819" s="62"/>
      <c r="BG819" s="62"/>
      <c r="BH819" s="62"/>
      <c r="BI819" s="62"/>
      <c r="BJ819" s="62"/>
      <c r="BK819" s="62"/>
      <c r="BL819" s="62"/>
      <c r="BM819" s="62"/>
    </row>
    <row r="820" spans="1:65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</row>
    <row r="821" spans="1:65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</row>
    <row r="822" spans="1:65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</row>
    <row r="823" spans="1:65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2"/>
      <c r="BF823" s="62"/>
      <c r="BG823" s="62"/>
      <c r="BH823" s="62"/>
      <c r="BI823" s="62"/>
      <c r="BJ823" s="62"/>
      <c r="BK823" s="62"/>
      <c r="BL823" s="62"/>
      <c r="BM823" s="62"/>
    </row>
    <row r="824" spans="1:65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2"/>
      <c r="BF824" s="62"/>
      <c r="BG824" s="62"/>
      <c r="BH824" s="62"/>
      <c r="BI824" s="62"/>
      <c r="BJ824" s="62"/>
      <c r="BK824" s="62"/>
      <c r="BL824" s="62"/>
      <c r="BM824" s="62"/>
    </row>
    <row r="825" spans="1:65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2"/>
      <c r="BF825" s="62"/>
      <c r="BG825" s="62"/>
      <c r="BH825" s="62"/>
      <c r="BI825" s="62"/>
      <c r="BJ825" s="62"/>
      <c r="BK825" s="62"/>
      <c r="BL825" s="62"/>
      <c r="BM825" s="62"/>
    </row>
    <row r="826" spans="1:65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2"/>
      <c r="BF826" s="62"/>
      <c r="BG826" s="62"/>
      <c r="BH826" s="62"/>
      <c r="BI826" s="62"/>
      <c r="BJ826" s="62"/>
      <c r="BK826" s="62"/>
      <c r="BL826" s="62"/>
      <c r="BM826" s="62"/>
    </row>
    <row r="827" spans="1:65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2"/>
      <c r="BF827" s="62"/>
      <c r="BG827" s="62"/>
      <c r="BH827" s="62"/>
      <c r="BI827" s="62"/>
      <c r="BJ827" s="62"/>
      <c r="BK827" s="62"/>
      <c r="BL827" s="62"/>
      <c r="BM827" s="62"/>
    </row>
    <row r="828" spans="1:65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2"/>
      <c r="BF828" s="62"/>
      <c r="BG828" s="62"/>
      <c r="BH828" s="62"/>
      <c r="BI828" s="62"/>
      <c r="BJ828" s="62"/>
      <c r="BK828" s="62"/>
      <c r="BL828" s="62"/>
      <c r="BM828" s="62"/>
    </row>
    <row r="829" spans="1:65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2"/>
      <c r="BF829" s="62"/>
      <c r="BG829" s="62"/>
      <c r="BH829" s="62"/>
      <c r="BI829" s="62"/>
      <c r="BJ829" s="62"/>
      <c r="BK829" s="62"/>
      <c r="BL829" s="62"/>
      <c r="BM829" s="62"/>
    </row>
    <row r="830" spans="1:65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2"/>
      <c r="BF830" s="62"/>
      <c r="BG830" s="62"/>
      <c r="BH830" s="62"/>
      <c r="BI830" s="62"/>
      <c r="BJ830" s="62"/>
      <c r="BK830" s="62"/>
      <c r="BL830" s="62"/>
      <c r="BM830" s="62"/>
    </row>
    <row r="831" spans="1:65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2"/>
      <c r="BF831" s="62"/>
      <c r="BG831" s="62"/>
      <c r="BH831" s="62"/>
      <c r="BI831" s="62"/>
      <c r="BJ831" s="62"/>
      <c r="BK831" s="62"/>
      <c r="BL831" s="62"/>
      <c r="BM831" s="62"/>
    </row>
    <row r="832" spans="1:65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2"/>
      <c r="BF832" s="62"/>
      <c r="BG832" s="62"/>
      <c r="BH832" s="62"/>
      <c r="BI832" s="62"/>
      <c r="BJ832" s="62"/>
      <c r="BK832" s="62"/>
      <c r="BL832" s="62"/>
      <c r="BM832" s="62"/>
    </row>
    <row r="833" spans="1:65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2"/>
      <c r="BF833" s="62"/>
      <c r="BG833" s="62"/>
      <c r="BH833" s="62"/>
      <c r="BI833" s="62"/>
      <c r="BJ833" s="62"/>
      <c r="BK833" s="62"/>
      <c r="BL833" s="62"/>
      <c r="BM833" s="62"/>
    </row>
    <row r="834" spans="1:65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2"/>
      <c r="BF834" s="62"/>
      <c r="BG834" s="62"/>
      <c r="BH834" s="62"/>
      <c r="BI834" s="62"/>
      <c r="BJ834" s="62"/>
      <c r="BK834" s="62"/>
      <c r="BL834" s="62"/>
      <c r="BM834" s="62"/>
    </row>
    <row r="835" spans="1:65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</row>
    <row r="836" spans="1:65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</row>
    <row r="837" spans="1:65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</row>
    <row r="838" spans="1:65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2"/>
      <c r="BF838" s="62"/>
      <c r="BG838" s="62"/>
      <c r="BH838" s="62"/>
      <c r="BI838" s="62"/>
      <c r="BJ838" s="62"/>
      <c r="BK838" s="62"/>
      <c r="BL838" s="62"/>
      <c r="BM838" s="62"/>
    </row>
    <row r="839" spans="1:65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2"/>
      <c r="BF839" s="62"/>
      <c r="BG839" s="62"/>
      <c r="BH839" s="62"/>
      <c r="BI839" s="62"/>
      <c r="BJ839" s="62"/>
      <c r="BK839" s="62"/>
      <c r="BL839" s="62"/>
      <c r="BM839" s="62"/>
    </row>
    <row r="840" spans="1:65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2"/>
      <c r="BF840" s="62"/>
      <c r="BG840" s="62"/>
      <c r="BH840" s="62"/>
      <c r="BI840" s="62"/>
      <c r="BJ840" s="62"/>
      <c r="BK840" s="62"/>
      <c r="BL840" s="62"/>
      <c r="BM840" s="62"/>
    </row>
    <row r="841" spans="1:65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2"/>
      <c r="BF841" s="62"/>
      <c r="BG841" s="62"/>
      <c r="BH841" s="62"/>
      <c r="BI841" s="62"/>
      <c r="BJ841" s="62"/>
      <c r="BK841" s="62"/>
      <c r="BL841" s="62"/>
      <c r="BM841" s="62"/>
    </row>
    <row r="842" spans="1:65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2"/>
      <c r="BF842" s="62"/>
      <c r="BG842" s="62"/>
      <c r="BH842" s="62"/>
      <c r="BI842" s="62"/>
      <c r="BJ842" s="62"/>
      <c r="BK842" s="62"/>
      <c r="BL842" s="62"/>
      <c r="BM842" s="62"/>
    </row>
    <row r="843" spans="1:65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2"/>
      <c r="BF843" s="62"/>
      <c r="BG843" s="62"/>
      <c r="BH843" s="62"/>
      <c r="BI843" s="62"/>
      <c r="BJ843" s="62"/>
      <c r="BK843" s="62"/>
      <c r="BL843" s="62"/>
      <c r="BM843" s="62"/>
    </row>
    <row r="844" spans="1:65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2"/>
      <c r="BF844" s="62"/>
      <c r="BG844" s="62"/>
      <c r="BH844" s="62"/>
      <c r="BI844" s="62"/>
      <c r="BJ844" s="62"/>
      <c r="BK844" s="62"/>
      <c r="BL844" s="62"/>
      <c r="BM844" s="62"/>
    </row>
    <row r="845" spans="1:65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2"/>
      <c r="BF845" s="62"/>
      <c r="BG845" s="62"/>
      <c r="BH845" s="62"/>
      <c r="BI845" s="62"/>
      <c r="BJ845" s="62"/>
      <c r="BK845" s="62"/>
      <c r="BL845" s="62"/>
      <c r="BM845" s="62"/>
    </row>
    <row r="846" spans="1:65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2"/>
      <c r="BF846" s="62"/>
      <c r="BG846" s="62"/>
      <c r="BH846" s="62"/>
      <c r="BI846" s="62"/>
      <c r="BJ846" s="62"/>
      <c r="BK846" s="62"/>
      <c r="BL846" s="62"/>
      <c r="BM846" s="62"/>
    </row>
    <row r="847" spans="1:65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2"/>
      <c r="BF847" s="62"/>
      <c r="BG847" s="62"/>
      <c r="BH847" s="62"/>
      <c r="BI847" s="62"/>
      <c r="BJ847" s="62"/>
      <c r="BK847" s="62"/>
      <c r="BL847" s="62"/>
      <c r="BM847" s="62"/>
    </row>
    <row r="848" spans="1:65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2"/>
      <c r="BF848" s="62"/>
      <c r="BG848" s="62"/>
      <c r="BH848" s="62"/>
      <c r="BI848" s="62"/>
      <c r="BJ848" s="62"/>
      <c r="BK848" s="62"/>
      <c r="BL848" s="62"/>
      <c r="BM848" s="62"/>
    </row>
    <row r="849" spans="1:65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2"/>
      <c r="BF849" s="62"/>
      <c r="BG849" s="62"/>
      <c r="BH849" s="62"/>
      <c r="BI849" s="62"/>
      <c r="BJ849" s="62"/>
      <c r="BK849" s="62"/>
      <c r="BL849" s="62"/>
      <c r="BM849" s="62"/>
    </row>
    <row r="850" spans="1:65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2"/>
      <c r="BF850" s="62"/>
      <c r="BG850" s="62"/>
      <c r="BH850" s="62"/>
      <c r="BI850" s="62"/>
      <c r="BJ850" s="62"/>
      <c r="BK850" s="62"/>
      <c r="BL850" s="62"/>
      <c r="BM850" s="62"/>
    </row>
    <row r="851" spans="1:65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2"/>
      <c r="BF851" s="62"/>
      <c r="BG851" s="62"/>
      <c r="BH851" s="62"/>
      <c r="BI851" s="62"/>
      <c r="BJ851" s="62"/>
      <c r="BK851" s="62"/>
      <c r="BL851" s="62"/>
      <c r="BM851" s="62"/>
    </row>
    <row r="852" spans="1:65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2"/>
      <c r="BF852" s="62"/>
      <c r="BG852" s="62"/>
      <c r="BH852" s="62"/>
      <c r="BI852" s="62"/>
      <c r="BJ852" s="62"/>
      <c r="BK852" s="62"/>
      <c r="BL852" s="62"/>
      <c r="BM852" s="62"/>
    </row>
    <row r="853" spans="1:65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2"/>
      <c r="BF853" s="62"/>
      <c r="BG853" s="62"/>
      <c r="BH853" s="62"/>
      <c r="BI853" s="62"/>
      <c r="BJ853" s="62"/>
      <c r="BK853" s="62"/>
      <c r="BL853" s="62"/>
      <c r="BM853" s="62"/>
    </row>
    <row r="854" spans="1:65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2"/>
      <c r="BF854" s="62"/>
      <c r="BG854" s="62"/>
      <c r="BH854" s="62"/>
      <c r="BI854" s="62"/>
      <c r="BJ854" s="62"/>
      <c r="BK854" s="62"/>
      <c r="BL854" s="62"/>
      <c r="BM854" s="62"/>
    </row>
    <row r="855" spans="1:65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2"/>
      <c r="BF855" s="62"/>
      <c r="BG855" s="62"/>
      <c r="BH855" s="62"/>
      <c r="BI855" s="62"/>
      <c r="BJ855" s="62"/>
      <c r="BK855" s="62"/>
      <c r="BL855" s="62"/>
      <c r="BM855" s="62"/>
    </row>
    <row r="856" spans="1:65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2"/>
      <c r="BF856" s="62"/>
      <c r="BG856" s="62"/>
      <c r="BH856" s="62"/>
      <c r="BI856" s="62"/>
      <c r="BJ856" s="62"/>
      <c r="BK856" s="62"/>
      <c r="BL856" s="62"/>
      <c r="BM856" s="62"/>
    </row>
    <row r="857" spans="1:65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2"/>
      <c r="BF857" s="62"/>
      <c r="BG857" s="62"/>
      <c r="BH857" s="62"/>
      <c r="BI857" s="62"/>
      <c r="BJ857" s="62"/>
      <c r="BK857" s="62"/>
      <c r="BL857" s="62"/>
      <c r="BM857" s="62"/>
    </row>
    <row r="858" spans="1:65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2"/>
      <c r="BF858" s="62"/>
      <c r="BG858" s="62"/>
      <c r="BH858" s="62"/>
      <c r="BI858" s="62"/>
      <c r="BJ858" s="62"/>
      <c r="BK858" s="62"/>
      <c r="BL858" s="62"/>
      <c r="BM858" s="62"/>
    </row>
    <row r="859" spans="1:65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2"/>
      <c r="BF859" s="62"/>
      <c r="BG859" s="62"/>
      <c r="BH859" s="62"/>
      <c r="BI859" s="62"/>
      <c r="BJ859" s="62"/>
      <c r="BK859" s="62"/>
      <c r="BL859" s="62"/>
      <c r="BM859" s="62"/>
    </row>
    <row r="860" spans="1:65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2"/>
      <c r="BF860" s="62"/>
      <c r="BG860" s="62"/>
      <c r="BH860" s="62"/>
      <c r="BI860" s="62"/>
      <c r="BJ860" s="62"/>
      <c r="BK860" s="62"/>
      <c r="BL860" s="62"/>
      <c r="BM860" s="62"/>
    </row>
    <row r="861" spans="1:65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2"/>
      <c r="BF861" s="62"/>
      <c r="BG861" s="62"/>
      <c r="BH861" s="62"/>
      <c r="BI861" s="62"/>
      <c r="BJ861" s="62"/>
      <c r="BK861" s="62"/>
      <c r="BL861" s="62"/>
      <c r="BM861" s="62"/>
    </row>
    <row r="862" spans="1:65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2"/>
      <c r="BF862" s="62"/>
      <c r="BG862" s="62"/>
      <c r="BH862" s="62"/>
      <c r="BI862" s="62"/>
      <c r="BJ862" s="62"/>
      <c r="BK862" s="62"/>
      <c r="BL862" s="62"/>
      <c r="BM862" s="62"/>
    </row>
    <row r="863" spans="1:65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2"/>
      <c r="BF863" s="62"/>
      <c r="BG863" s="62"/>
      <c r="BH863" s="62"/>
      <c r="BI863" s="62"/>
      <c r="BJ863" s="62"/>
      <c r="BK863" s="62"/>
      <c r="BL863" s="62"/>
      <c r="BM863" s="62"/>
    </row>
    <row r="864" spans="1:65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</row>
    <row r="865" spans="1:65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</row>
    <row r="866" spans="1:65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</row>
    <row r="867" spans="1:65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2"/>
      <c r="BF867" s="62"/>
      <c r="BG867" s="62"/>
      <c r="BH867" s="62"/>
      <c r="BI867" s="62"/>
      <c r="BJ867" s="62"/>
      <c r="BK867" s="62"/>
      <c r="BL867" s="62"/>
      <c r="BM867" s="62"/>
    </row>
    <row r="868" spans="1:65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2"/>
      <c r="BF868" s="62"/>
      <c r="BG868" s="62"/>
      <c r="BH868" s="62"/>
      <c r="BI868" s="62"/>
      <c r="BJ868" s="62"/>
      <c r="BK868" s="62"/>
      <c r="BL868" s="62"/>
      <c r="BM868" s="62"/>
    </row>
    <row r="869" spans="1:65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2"/>
      <c r="BF869" s="62"/>
      <c r="BG869" s="62"/>
      <c r="BH869" s="62"/>
      <c r="BI869" s="62"/>
      <c r="BJ869" s="62"/>
      <c r="BK869" s="62"/>
      <c r="BL869" s="62"/>
      <c r="BM869" s="62"/>
    </row>
    <row r="870" spans="1:65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2"/>
      <c r="BF870" s="62"/>
      <c r="BG870" s="62"/>
      <c r="BH870" s="62"/>
      <c r="BI870" s="62"/>
      <c r="BJ870" s="62"/>
      <c r="BK870" s="62"/>
      <c r="BL870" s="62"/>
      <c r="BM870" s="62"/>
    </row>
    <row r="871" spans="1:65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2"/>
      <c r="BF871" s="62"/>
      <c r="BG871" s="62"/>
      <c r="BH871" s="62"/>
      <c r="BI871" s="62"/>
      <c r="BJ871" s="62"/>
      <c r="BK871" s="62"/>
      <c r="BL871" s="62"/>
      <c r="BM871" s="62"/>
    </row>
    <row r="872" spans="1:65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2"/>
      <c r="BF872" s="62"/>
      <c r="BG872" s="62"/>
      <c r="BH872" s="62"/>
      <c r="BI872" s="62"/>
      <c r="BJ872" s="62"/>
      <c r="BK872" s="62"/>
      <c r="BL872" s="62"/>
      <c r="BM872" s="62"/>
    </row>
    <row r="873" spans="1:65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2"/>
      <c r="BF873" s="62"/>
      <c r="BG873" s="62"/>
      <c r="BH873" s="62"/>
      <c r="BI873" s="62"/>
      <c r="BJ873" s="62"/>
      <c r="BK873" s="62"/>
      <c r="BL873" s="62"/>
      <c r="BM873" s="62"/>
    </row>
    <row r="874" spans="1:65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2"/>
      <c r="BF874" s="62"/>
      <c r="BG874" s="62"/>
      <c r="BH874" s="62"/>
      <c r="BI874" s="62"/>
      <c r="BJ874" s="62"/>
      <c r="BK874" s="62"/>
      <c r="BL874" s="62"/>
      <c r="BM874" s="62"/>
    </row>
    <row r="875" spans="1:65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2"/>
      <c r="BF875" s="62"/>
      <c r="BG875" s="62"/>
      <c r="BH875" s="62"/>
      <c r="BI875" s="62"/>
      <c r="BJ875" s="62"/>
      <c r="BK875" s="62"/>
      <c r="BL875" s="62"/>
      <c r="BM875" s="62"/>
    </row>
    <row r="876" spans="1:65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2"/>
      <c r="BF876" s="62"/>
      <c r="BG876" s="62"/>
      <c r="BH876" s="62"/>
      <c r="BI876" s="62"/>
      <c r="BJ876" s="62"/>
      <c r="BK876" s="62"/>
      <c r="BL876" s="62"/>
      <c r="BM876" s="62"/>
    </row>
    <row r="877" spans="1:65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2"/>
      <c r="BF877" s="62"/>
      <c r="BG877" s="62"/>
      <c r="BH877" s="62"/>
      <c r="BI877" s="62"/>
      <c r="BJ877" s="62"/>
      <c r="BK877" s="62"/>
      <c r="BL877" s="62"/>
      <c r="BM877" s="62"/>
    </row>
    <row r="878" spans="1:65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2"/>
      <c r="BF878" s="62"/>
      <c r="BG878" s="62"/>
      <c r="BH878" s="62"/>
      <c r="BI878" s="62"/>
      <c r="BJ878" s="62"/>
      <c r="BK878" s="62"/>
      <c r="BL878" s="62"/>
      <c r="BM878" s="62"/>
    </row>
    <row r="879" spans="1:65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2"/>
      <c r="BF879" s="62"/>
      <c r="BG879" s="62"/>
      <c r="BH879" s="62"/>
      <c r="BI879" s="62"/>
      <c r="BJ879" s="62"/>
      <c r="BK879" s="62"/>
      <c r="BL879" s="62"/>
      <c r="BM879" s="62"/>
    </row>
    <row r="880" spans="1:65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2"/>
      <c r="BF880" s="62"/>
      <c r="BG880" s="62"/>
      <c r="BH880" s="62"/>
      <c r="BI880" s="62"/>
      <c r="BJ880" s="62"/>
      <c r="BK880" s="62"/>
      <c r="BL880" s="62"/>
      <c r="BM880" s="62"/>
    </row>
    <row r="881" spans="1:65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2"/>
      <c r="BF881" s="62"/>
      <c r="BG881" s="62"/>
      <c r="BH881" s="62"/>
      <c r="BI881" s="62"/>
      <c r="BJ881" s="62"/>
      <c r="BK881" s="62"/>
      <c r="BL881" s="62"/>
      <c r="BM881" s="62"/>
    </row>
    <row r="882" spans="1:65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2"/>
      <c r="BF882" s="62"/>
      <c r="BG882" s="62"/>
      <c r="BH882" s="62"/>
      <c r="BI882" s="62"/>
      <c r="BJ882" s="62"/>
      <c r="BK882" s="62"/>
      <c r="BL882" s="62"/>
      <c r="BM882" s="62"/>
    </row>
    <row r="883" spans="1:65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2"/>
      <c r="BF883" s="62"/>
      <c r="BG883" s="62"/>
      <c r="BH883" s="62"/>
      <c r="BI883" s="62"/>
      <c r="BJ883" s="62"/>
      <c r="BK883" s="62"/>
      <c r="BL883" s="62"/>
      <c r="BM883" s="62"/>
    </row>
    <row r="884" spans="1:65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2"/>
      <c r="BF884" s="62"/>
      <c r="BG884" s="62"/>
      <c r="BH884" s="62"/>
      <c r="BI884" s="62"/>
      <c r="BJ884" s="62"/>
      <c r="BK884" s="62"/>
      <c r="BL884" s="62"/>
      <c r="BM884" s="62"/>
    </row>
    <row r="885" spans="1:65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2"/>
      <c r="BF885" s="62"/>
      <c r="BG885" s="62"/>
      <c r="BH885" s="62"/>
      <c r="BI885" s="62"/>
      <c r="BJ885" s="62"/>
      <c r="BK885" s="62"/>
      <c r="BL885" s="62"/>
      <c r="BM885" s="62"/>
    </row>
    <row r="886" spans="1:65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2"/>
      <c r="BF886" s="62"/>
      <c r="BG886" s="62"/>
      <c r="BH886" s="62"/>
      <c r="BI886" s="62"/>
      <c r="BJ886" s="62"/>
      <c r="BK886" s="62"/>
      <c r="BL886" s="62"/>
      <c r="BM886" s="62"/>
    </row>
    <row r="887" spans="1:65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2"/>
      <c r="BF887" s="62"/>
      <c r="BG887" s="62"/>
      <c r="BH887" s="62"/>
      <c r="BI887" s="62"/>
      <c r="BJ887" s="62"/>
      <c r="BK887" s="62"/>
      <c r="BL887" s="62"/>
      <c r="BM887" s="62"/>
    </row>
    <row r="888" spans="1:65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2"/>
      <c r="BF888" s="62"/>
      <c r="BG888" s="62"/>
      <c r="BH888" s="62"/>
      <c r="BI888" s="62"/>
      <c r="BJ888" s="62"/>
      <c r="BK888" s="62"/>
      <c r="BL888" s="62"/>
      <c r="BM888" s="62"/>
    </row>
    <row r="889" spans="1:65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2"/>
      <c r="BF889" s="62"/>
      <c r="BG889" s="62"/>
      <c r="BH889" s="62"/>
      <c r="BI889" s="62"/>
      <c r="BJ889" s="62"/>
      <c r="BK889" s="62"/>
      <c r="BL889" s="62"/>
      <c r="BM889" s="62"/>
    </row>
    <row r="890" spans="1:65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2"/>
      <c r="BF890" s="62"/>
      <c r="BG890" s="62"/>
      <c r="BH890" s="62"/>
      <c r="BI890" s="62"/>
      <c r="BJ890" s="62"/>
      <c r="BK890" s="62"/>
      <c r="BL890" s="62"/>
      <c r="BM890" s="62"/>
    </row>
    <row r="891" spans="1:65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2"/>
      <c r="BF891" s="62"/>
      <c r="BG891" s="62"/>
      <c r="BH891" s="62"/>
      <c r="BI891" s="62"/>
      <c r="BJ891" s="62"/>
      <c r="BK891" s="62"/>
      <c r="BL891" s="62"/>
      <c r="BM891" s="62"/>
    </row>
    <row r="892" spans="1:65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2"/>
      <c r="BF892" s="62"/>
      <c r="BG892" s="62"/>
      <c r="BH892" s="62"/>
      <c r="BI892" s="62"/>
      <c r="BJ892" s="62"/>
      <c r="BK892" s="62"/>
      <c r="BL892" s="62"/>
      <c r="BM892" s="62"/>
    </row>
    <row r="893" spans="1:65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</row>
    <row r="894" spans="1:65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</row>
    <row r="895" spans="1:65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</row>
    <row r="896" spans="1:65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2"/>
      <c r="BF896" s="62"/>
      <c r="BG896" s="62"/>
      <c r="BH896" s="62"/>
      <c r="BI896" s="62"/>
      <c r="BJ896" s="62"/>
      <c r="BK896" s="62"/>
      <c r="BL896" s="62"/>
      <c r="BM896" s="62"/>
    </row>
    <row r="897" spans="1:65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2"/>
      <c r="BF897" s="62"/>
      <c r="BG897" s="62"/>
      <c r="BH897" s="62"/>
      <c r="BI897" s="62"/>
      <c r="BJ897" s="62"/>
      <c r="BK897" s="62"/>
      <c r="BL897" s="62"/>
      <c r="BM897" s="62"/>
    </row>
    <row r="898" spans="1:65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2"/>
      <c r="BF898" s="62"/>
      <c r="BG898" s="62"/>
      <c r="BH898" s="62"/>
      <c r="BI898" s="62"/>
      <c r="BJ898" s="62"/>
      <c r="BK898" s="62"/>
      <c r="BL898" s="62"/>
      <c r="BM898" s="62"/>
    </row>
    <row r="899" spans="1:65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2"/>
      <c r="BJ899" s="62"/>
      <c r="BK899" s="62"/>
      <c r="BL899" s="62"/>
      <c r="BM899" s="62"/>
    </row>
    <row r="900" spans="1:65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2"/>
      <c r="BF900" s="62"/>
      <c r="BG900" s="62"/>
      <c r="BH900" s="62"/>
      <c r="BI900" s="62"/>
      <c r="BJ900" s="62"/>
      <c r="BK900" s="62"/>
      <c r="BL900" s="62"/>
      <c r="BM900" s="62"/>
    </row>
    <row r="901" spans="1:65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</row>
    <row r="902" spans="1:65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2"/>
      <c r="BF902" s="62"/>
      <c r="BG902" s="62"/>
      <c r="BH902" s="62"/>
      <c r="BI902" s="62"/>
      <c r="BJ902" s="62"/>
      <c r="BK902" s="62"/>
      <c r="BL902" s="62"/>
      <c r="BM902" s="62"/>
    </row>
    <row r="903" spans="1:65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2"/>
      <c r="BF903" s="62"/>
      <c r="BG903" s="62"/>
      <c r="BH903" s="62"/>
      <c r="BI903" s="62"/>
      <c r="BJ903" s="62"/>
      <c r="BK903" s="62"/>
      <c r="BL903" s="62"/>
      <c r="BM903" s="62"/>
    </row>
    <row r="904" spans="1:65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2"/>
      <c r="BF904" s="62"/>
      <c r="BG904" s="62"/>
      <c r="BH904" s="62"/>
      <c r="BI904" s="62"/>
      <c r="BJ904" s="62"/>
      <c r="BK904" s="62"/>
      <c r="BL904" s="62"/>
      <c r="BM904" s="62"/>
    </row>
    <row r="905" spans="1:65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</row>
    <row r="906" spans="1:65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2"/>
      <c r="BF906" s="62"/>
      <c r="BG906" s="62"/>
      <c r="BH906" s="62"/>
      <c r="BI906" s="62"/>
      <c r="BJ906" s="62"/>
      <c r="BK906" s="62"/>
      <c r="BL906" s="62"/>
      <c r="BM906" s="62"/>
    </row>
    <row r="907" spans="1:65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2"/>
      <c r="BF907" s="62"/>
      <c r="BG907" s="62"/>
      <c r="BH907" s="62"/>
      <c r="BI907" s="62"/>
      <c r="BJ907" s="62"/>
      <c r="BK907" s="62"/>
      <c r="BL907" s="62"/>
      <c r="BM907" s="62"/>
    </row>
    <row r="908" spans="1:65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2"/>
      <c r="BF908" s="62"/>
      <c r="BG908" s="62"/>
      <c r="BH908" s="62"/>
      <c r="BI908" s="62"/>
      <c r="BJ908" s="62"/>
      <c r="BK908" s="62"/>
      <c r="BL908" s="62"/>
      <c r="BM908" s="62"/>
    </row>
    <row r="909" spans="1:65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2"/>
      <c r="BF909" s="62"/>
      <c r="BG909" s="62"/>
      <c r="BH909" s="62"/>
      <c r="BI909" s="62"/>
      <c r="BJ909" s="62"/>
      <c r="BK909" s="62"/>
      <c r="BL909" s="62"/>
      <c r="BM909" s="62"/>
    </row>
    <row r="910" spans="1:65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2"/>
      <c r="BF910" s="62"/>
      <c r="BG910" s="62"/>
      <c r="BH910" s="62"/>
      <c r="BI910" s="62"/>
      <c r="BJ910" s="62"/>
      <c r="BK910" s="62"/>
      <c r="BL910" s="62"/>
      <c r="BM910" s="62"/>
    </row>
    <row r="911" spans="1:65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2"/>
      <c r="BF911" s="62"/>
      <c r="BG911" s="62"/>
      <c r="BH911" s="62"/>
      <c r="BI911" s="62"/>
      <c r="BJ911" s="62"/>
      <c r="BK911" s="62"/>
      <c r="BL911" s="62"/>
      <c r="BM911" s="62"/>
    </row>
    <row r="912" spans="1:65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2"/>
      <c r="BF912" s="62"/>
      <c r="BG912" s="62"/>
      <c r="BH912" s="62"/>
      <c r="BI912" s="62"/>
      <c r="BJ912" s="62"/>
      <c r="BK912" s="62"/>
      <c r="BL912" s="62"/>
      <c r="BM912" s="62"/>
    </row>
    <row r="913" spans="1:65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2"/>
      <c r="BF913" s="62"/>
      <c r="BG913" s="62"/>
      <c r="BH913" s="62"/>
      <c r="BI913" s="62"/>
      <c r="BJ913" s="62"/>
      <c r="BK913" s="62"/>
      <c r="BL913" s="62"/>
      <c r="BM913" s="62"/>
    </row>
    <row r="914" spans="1:65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2"/>
      <c r="BF914" s="62"/>
      <c r="BG914" s="62"/>
      <c r="BH914" s="62"/>
      <c r="BI914" s="62"/>
      <c r="BJ914" s="62"/>
      <c r="BK914" s="62"/>
      <c r="BL914" s="62"/>
      <c r="BM914" s="62"/>
    </row>
    <row r="915" spans="1:65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2"/>
      <c r="BF915" s="62"/>
      <c r="BG915" s="62"/>
      <c r="BH915" s="62"/>
      <c r="BI915" s="62"/>
      <c r="BJ915" s="62"/>
      <c r="BK915" s="62"/>
      <c r="BL915" s="62"/>
      <c r="BM915" s="62"/>
    </row>
    <row r="916" spans="1:65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2"/>
      <c r="BF916" s="62"/>
      <c r="BG916" s="62"/>
      <c r="BH916" s="62"/>
      <c r="BI916" s="62"/>
      <c r="BJ916" s="62"/>
      <c r="BK916" s="62"/>
      <c r="BL916" s="62"/>
      <c r="BM916" s="62"/>
    </row>
    <row r="917" spans="1:65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2"/>
      <c r="BF917" s="62"/>
      <c r="BG917" s="62"/>
      <c r="BH917" s="62"/>
      <c r="BI917" s="62"/>
      <c r="BJ917" s="62"/>
      <c r="BK917" s="62"/>
      <c r="BL917" s="62"/>
      <c r="BM917" s="62"/>
    </row>
    <row r="918" spans="1:65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2"/>
      <c r="BF918" s="62"/>
      <c r="BG918" s="62"/>
      <c r="BH918" s="62"/>
      <c r="BI918" s="62"/>
      <c r="BJ918" s="62"/>
      <c r="BK918" s="62"/>
      <c r="BL918" s="62"/>
      <c r="BM918" s="62"/>
    </row>
    <row r="919" spans="1:65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2"/>
      <c r="BF919" s="62"/>
      <c r="BG919" s="62"/>
      <c r="BH919" s="62"/>
      <c r="BI919" s="62"/>
      <c r="BJ919" s="62"/>
      <c r="BK919" s="62"/>
      <c r="BL919" s="62"/>
      <c r="BM919" s="62"/>
    </row>
    <row r="920" spans="1:65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2"/>
      <c r="BF920" s="62"/>
      <c r="BG920" s="62"/>
      <c r="BH920" s="62"/>
      <c r="BI920" s="62"/>
      <c r="BJ920" s="62"/>
      <c r="BK920" s="62"/>
      <c r="BL920" s="62"/>
      <c r="BM920" s="62"/>
    </row>
    <row r="921" spans="1:65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2"/>
      <c r="BF921" s="62"/>
      <c r="BG921" s="62"/>
      <c r="BH921" s="62"/>
      <c r="BI921" s="62"/>
      <c r="BJ921" s="62"/>
      <c r="BK921" s="62"/>
      <c r="BL921" s="62"/>
      <c r="BM921" s="62"/>
    </row>
  </sheetData>
  <mergeCells count="86">
    <mergeCell ref="BN1:CC1"/>
    <mergeCell ref="P2:V2"/>
    <mergeCell ref="BC2:BE2"/>
    <mergeCell ref="BI2:BK2"/>
    <mergeCell ref="AC3:AE3"/>
    <mergeCell ref="AF3:AH3"/>
    <mergeCell ref="AJ3:AL3"/>
    <mergeCell ref="AN3:AP3"/>
    <mergeCell ref="AS3:AU3"/>
    <mergeCell ref="AV3:AX3"/>
    <mergeCell ref="AZ3:BB3"/>
    <mergeCell ref="BC3:BE3"/>
    <mergeCell ref="BF3:BH3"/>
    <mergeCell ref="BI3:BK3"/>
    <mergeCell ref="BL3:BQ3"/>
    <mergeCell ref="BR3:BT3"/>
    <mergeCell ref="BX3:BZ3"/>
    <mergeCell ref="CA3:CC3"/>
    <mergeCell ref="AC4:AE4"/>
    <mergeCell ref="AF4:AH4"/>
    <mergeCell ref="AJ4:AL4"/>
    <mergeCell ref="AN4:AP4"/>
    <mergeCell ref="AS4:AU4"/>
    <mergeCell ref="AV4:AX4"/>
    <mergeCell ref="AZ4:BB4"/>
    <mergeCell ref="BC4:BE4"/>
    <mergeCell ref="BF4:BH4"/>
    <mergeCell ref="BI4:BK4"/>
    <mergeCell ref="BL4:BQ4"/>
    <mergeCell ref="BR4:BT4"/>
    <mergeCell ref="BX4:BZ4"/>
    <mergeCell ref="CA4:CC4"/>
    <mergeCell ref="C6:H6"/>
    <mergeCell ref="I6:N6"/>
    <mergeCell ref="O6:T6"/>
    <mergeCell ref="U6:Z6"/>
    <mergeCell ref="AA6:AF6"/>
    <mergeCell ref="AG6:AL6"/>
    <mergeCell ref="AM6:AR6"/>
    <mergeCell ref="AS6:AX6"/>
    <mergeCell ref="AY6:BD6"/>
    <mergeCell ref="BE6:BJ6"/>
    <mergeCell ref="BK6:BP6"/>
    <mergeCell ref="BQ6:BV6"/>
    <mergeCell ref="BW6:CB6"/>
    <mergeCell ref="AC12:AE12"/>
    <mergeCell ref="AF12:AH12"/>
    <mergeCell ref="AJ12:AL12"/>
    <mergeCell ref="AN12:AP12"/>
    <mergeCell ref="AS12:AU12"/>
    <mergeCell ref="AV12:AX12"/>
    <mergeCell ref="AZ12:BB12"/>
    <mergeCell ref="BC12:BE12"/>
    <mergeCell ref="BF12:BH12"/>
    <mergeCell ref="BI12:BK12"/>
    <mergeCell ref="BL12:BQ12"/>
    <mergeCell ref="BR12:BT12"/>
    <mergeCell ref="BX12:BZ12"/>
    <mergeCell ref="CA12:CC12"/>
    <mergeCell ref="AC13:AE13"/>
    <mergeCell ref="AF13:AH13"/>
    <mergeCell ref="AJ13:AL13"/>
    <mergeCell ref="AN13:AP13"/>
    <mergeCell ref="AS13:AU13"/>
    <mergeCell ref="AV13:AX13"/>
    <mergeCell ref="AZ13:BB13"/>
    <mergeCell ref="BC13:BE13"/>
    <mergeCell ref="BF13:BH13"/>
    <mergeCell ref="BI13:BK13"/>
    <mergeCell ref="BL13:BQ13"/>
    <mergeCell ref="BR13:BT13"/>
    <mergeCell ref="BX13:BZ13"/>
    <mergeCell ref="CA13:CC13"/>
    <mergeCell ref="C14:H14"/>
    <mergeCell ref="I14:N14"/>
    <mergeCell ref="O14:T14"/>
    <mergeCell ref="U14:Z14"/>
    <mergeCell ref="AA14:AF14"/>
    <mergeCell ref="AG14:AL14"/>
    <mergeCell ref="AM14:AR14"/>
    <mergeCell ref="AS14:AX14"/>
    <mergeCell ref="AY14:BD14"/>
    <mergeCell ref="BE14:BJ14"/>
    <mergeCell ref="BK14:BP14"/>
    <mergeCell ref="BQ14:BV14"/>
    <mergeCell ref="BW14:CB14"/>
  </mergeCells>
  <phoneticPr fontId="11"/>
  <pageMargins left="0" right="0" top="0" bottom="0" header="0" footer="0"/>
  <pageSetup paperSize="9" scale="81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topLeftCell="A10" zoomScale="85" zoomScaleSheetLayoutView="85" workbookViewId="0">
      <selection activeCell="A3" sqref="A3:CC3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80</v>
      </c>
      <c r="Q1" s="2"/>
      <c r="R1" s="2"/>
      <c r="S1" s="2"/>
    </row>
    <row r="2" spans="1:19" ht="21" customHeight="1"/>
    <row r="3" spans="1:19" ht="36" customHeight="1">
      <c r="A3" s="15" t="str">
        <v>松江市（八束）コミュニティバス運行業務委託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43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50</v>
      </c>
      <c r="J13" s="7"/>
      <c r="K13" s="22" t="s">
        <v>7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16</v>
      </c>
      <c r="J15" s="7"/>
      <c r="K15" s="22" t="s">
        <v>7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60</v>
      </c>
    </row>
    <row r="19" spans="1:18" ht="33" customHeight="1">
      <c r="C19" s="135" t="s">
        <v>63</v>
      </c>
      <c r="D19" s="136"/>
      <c r="E19" s="136"/>
      <c r="F19" s="136"/>
      <c r="G19" s="136"/>
      <c r="H19" s="137" t="s">
        <v>48</v>
      </c>
      <c r="I19" s="138" t="s">
        <v>59</v>
      </c>
      <c r="P19" s="1"/>
      <c r="Q19" s="1"/>
    </row>
    <row r="20" spans="1:18" ht="24" customHeight="1">
      <c r="C20" s="1" t="s">
        <v>123</v>
      </c>
      <c r="P20" s="1"/>
    </row>
    <row r="21" spans="1:18" ht="21" customHeight="1"/>
    <row r="22" spans="1:18" ht="24" customHeight="1">
      <c r="A22" s="1" t="s">
        <v>6</v>
      </c>
    </row>
    <row r="23" spans="1:18" ht="24" customHeight="1">
      <c r="A23" s="1" t="s">
        <v>122</v>
      </c>
    </row>
    <row r="24" spans="1:18" ht="24" customHeight="1">
      <c r="C24" s="1" t="s">
        <v>119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63"/>
  <sheetViews>
    <sheetView showGridLines="0" view="pageBreakPreview" topLeftCell="A31" zoomScale="55" zoomScaleSheetLayoutView="55" workbookViewId="0">
      <selection sqref="A1:CC6"/>
    </sheetView>
  </sheetViews>
  <sheetFormatPr defaultRowHeight="30" customHeight="1"/>
  <cols>
    <col min="1" max="4" width="2.625" style="139" customWidth="1"/>
    <col min="5" max="5" width="10.375" style="139" customWidth="1"/>
    <col min="6" max="6" width="15.75" style="139" customWidth="1"/>
    <col min="7" max="7" width="15.875" style="139" customWidth="1"/>
    <col min="8" max="37" width="3.125" style="139" customWidth="1"/>
    <col min="38" max="38" width="0.5" style="140" customWidth="1"/>
    <col min="39" max="39" width="9" style="139" customWidth="1"/>
    <col min="40" max="42" width="13.375" style="139" customWidth="1"/>
    <col min="43" max="87" width="9" style="139" customWidth="1"/>
    <col min="88" max="91" width="3.375" style="139" customWidth="1"/>
    <col min="92" max="92" width="7.875" style="139" customWidth="1"/>
    <col min="93" max="93" width="15.125" style="139" bestFit="1" customWidth="1"/>
    <col min="94" max="94" width="15.125" style="139" customWidth="1"/>
    <col min="95" max="119" width="3.5" style="139" customWidth="1"/>
    <col min="120" max="120" width="5.125" style="139" customWidth="1"/>
    <col min="121" max="122" width="3.625" style="139" customWidth="1"/>
    <col min="123" max="128" width="12.125" style="139" customWidth="1"/>
    <col min="129" max="129" width="13.625" style="139" customWidth="1"/>
    <col min="130" max="135" width="12.125" style="139" customWidth="1"/>
    <col min="136" max="136" width="9.5" style="139" customWidth="1"/>
    <col min="137" max="137" width="8.375" style="139" customWidth="1"/>
    <col min="138" max="138" width="5.5" style="139" customWidth="1"/>
    <col min="139" max="139" width="3.625" style="139" customWidth="1"/>
    <col min="140" max="140" width="7.75" style="139" customWidth="1"/>
    <col min="141" max="141" width="10.125" style="139" customWidth="1"/>
    <col min="142" max="142" width="7" style="139" customWidth="1"/>
    <col min="143" max="143" width="9.75" style="139" customWidth="1"/>
    <col min="144" max="144" width="9.375" style="139" customWidth="1"/>
    <col min="145" max="145" width="8.5" style="139" customWidth="1"/>
    <col min="146" max="148" width="3.625" style="139" customWidth="1"/>
    <col min="149" max="149" width="13" style="139" customWidth="1"/>
    <col min="150" max="150" width="7.625" style="139" customWidth="1"/>
    <col min="151" max="198" width="3.625" style="139" customWidth="1"/>
    <col min="199" max="256" width="9" style="139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143" t="str">
        <v>【経費内訳書】　松江市（八束）コミュニティバス運行業務委託費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410" t="s">
        <v>79</v>
      </c>
      <c r="AG1" s="410"/>
      <c r="AH1" s="410"/>
      <c r="AI1" s="410"/>
      <c r="AJ1" s="410"/>
      <c r="AK1" s="410"/>
      <c r="AL1" s="139"/>
    </row>
    <row r="2" spans="1:38" ht="14.2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410"/>
      <c r="AG2" s="410"/>
      <c r="AH2" s="410"/>
      <c r="AI2" s="410"/>
      <c r="AJ2" s="410"/>
      <c r="AK2" s="410"/>
    </row>
    <row r="3" spans="1:38" ht="8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412"/>
      <c r="AG3" s="412"/>
      <c r="AH3" s="412"/>
      <c r="AI3" s="412"/>
      <c r="AJ3" s="412"/>
      <c r="AK3" s="412"/>
    </row>
    <row r="4" spans="1:38" ht="2.25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412"/>
      <c r="AG4" s="412"/>
      <c r="AH4" s="412"/>
      <c r="AI4" s="412"/>
      <c r="AJ4" s="412"/>
      <c r="AK4" s="412"/>
    </row>
    <row r="5" spans="1:38" ht="2.2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412"/>
      <c r="AG5" s="412"/>
      <c r="AH5" s="412"/>
      <c r="AI5" s="412"/>
      <c r="AJ5" s="412"/>
      <c r="AK5" s="412"/>
    </row>
    <row r="6" spans="1:38" ht="7.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411"/>
      <c r="AG6" s="411"/>
      <c r="AH6" s="411"/>
      <c r="AI6" s="411"/>
      <c r="AJ6" s="411"/>
      <c r="AK6" s="411"/>
    </row>
    <row r="7" spans="1:38" ht="15" customHeight="1">
      <c r="A7" s="144" t="s">
        <v>82</v>
      </c>
      <c r="B7" s="154"/>
      <c r="C7" s="154"/>
      <c r="D7" s="154"/>
      <c r="E7" s="154"/>
      <c r="F7" s="154"/>
      <c r="G7" s="154" t="s">
        <v>117</v>
      </c>
      <c r="H7" s="220" t="s">
        <v>118</v>
      </c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418"/>
    </row>
    <row r="8" spans="1:38" ht="15" customHeight="1">
      <c r="A8" s="145"/>
      <c r="B8" s="155"/>
      <c r="C8" s="155"/>
      <c r="D8" s="155"/>
      <c r="E8" s="155"/>
      <c r="F8" s="155"/>
      <c r="G8" s="155"/>
      <c r="H8" s="221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419"/>
    </row>
    <row r="9" spans="1:38" ht="6" customHeight="1">
      <c r="A9" s="146"/>
      <c r="B9" s="156"/>
      <c r="C9" s="162"/>
      <c r="D9" s="162"/>
      <c r="E9" s="173" t="s">
        <v>87</v>
      </c>
      <c r="F9" s="185" t="s">
        <v>100</v>
      </c>
      <c r="G9" s="204"/>
      <c r="H9" s="222"/>
      <c r="I9" s="254"/>
      <c r="J9" s="254"/>
      <c r="K9" s="254"/>
      <c r="L9" s="300"/>
      <c r="M9" s="314"/>
      <c r="N9" s="314"/>
      <c r="O9" s="314"/>
      <c r="P9" s="300"/>
      <c r="Q9" s="254"/>
      <c r="R9" s="254"/>
      <c r="S9" s="300"/>
      <c r="T9" s="254"/>
      <c r="U9" s="254"/>
      <c r="V9" s="300"/>
      <c r="W9" s="300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420"/>
    </row>
    <row r="10" spans="1:38" ht="15" customHeight="1">
      <c r="A10" s="147"/>
      <c r="B10" s="157"/>
      <c r="C10" s="163"/>
      <c r="D10" s="163"/>
      <c r="E10" s="174"/>
      <c r="F10" s="186"/>
      <c r="G10" s="205"/>
      <c r="H10" s="223"/>
      <c r="I10" s="229"/>
      <c r="J10" s="229"/>
      <c r="K10" s="229"/>
      <c r="L10" s="229"/>
      <c r="M10" s="229"/>
      <c r="N10" s="229"/>
      <c r="O10" s="229"/>
      <c r="P10" s="229"/>
      <c r="Q10" s="364"/>
      <c r="R10" s="332"/>
      <c r="S10" s="332"/>
      <c r="U10" s="222"/>
      <c r="V10" s="222"/>
      <c r="W10" s="222"/>
      <c r="X10" s="222"/>
      <c r="Y10" s="395"/>
      <c r="Z10" s="332"/>
      <c r="AA10" s="332"/>
      <c r="AB10" s="332"/>
      <c r="AC10" s="332"/>
      <c r="AD10" s="332"/>
      <c r="AE10" s="332"/>
      <c r="AF10" s="332"/>
      <c r="AG10" s="332"/>
      <c r="AH10" s="222"/>
      <c r="AI10" s="222"/>
      <c r="AJ10" s="222"/>
      <c r="AK10" s="421"/>
    </row>
    <row r="11" spans="1:38" ht="15" customHeight="1">
      <c r="A11" s="147"/>
      <c r="B11" s="157"/>
      <c r="C11" s="163"/>
      <c r="D11" s="163"/>
      <c r="E11" s="174"/>
      <c r="F11" s="186"/>
      <c r="G11" s="205"/>
      <c r="H11" s="223"/>
      <c r="I11" s="229"/>
      <c r="J11" s="229"/>
      <c r="K11" s="229"/>
      <c r="L11" s="229"/>
      <c r="M11" s="229"/>
      <c r="N11" s="229"/>
      <c r="O11" s="229"/>
      <c r="P11" s="229"/>
      <c r="Q11" s="364"/>
      <c r="R11" s="332"/>
      <c r="S11" s="332"/>
      <c r="U11" s="222"/>
      <c r="V11" s="222"/>
      <c r="W11" s="222"/>
      <c r="X11" s="222"/>
      <c r="Y11" s="395"/>
      <c r="Z11" s="332"/>
      <c r="AA11" s="332"/>
      <c r="AB11" s="332"/>
      <c r="AC11" s="332"/>
      <c r="AD11" s="332"/>
      <c r="AE11" s="332"/>
      <c r="AF11" s="332"/>
      <c r="AG11" s="332"/>
      <c r="AH11" s="222"/>
      <c r="AI11" s="222"/>
      <c r="AJ11" s="222"/>
      <c r="AK11" s="421"/>
    </row>
    <row r="12" spans="1:38" ht="15" customHeight="1">
      <c r="A12" s="147"/>
      <c r="B12" s="157"/>
      <c r="C12" s="163"/>
      <c r="D12" s="163"/>
      <c r="E12" s="174"/>
      <c r="F12" s="186"/>
      <c r="G12" s="205"/>
      <c r="H12" s="223"/>
      <c r="I12" s="229"/>
      <c r="J12" s="229"/>
      <c r="K12" s="229"/>
      <c r="L12" s="229"/>
      <c r="M12" s="229"/>
      <c r="N12" s="229"/>
      <c r="O12" s="229"/>
      <c r="P12" s="229"/>
      <c r="Q12" s="364"/>
      <c r="R12" s="332"/>
      <c r="S12" s="332"/>
      <c r="U12" s="222"/>
      <c r="V12" s="222"/>
      <c r="W12" s="222"/>
      <c r="X12" s="222"/>
      <c r="Y12" s="395"/>
      <c r="Z12" s="332"/>
      <c r="AA12" s="332"/>
      <c r="AB12" s="332"/>
      <c r="AC12" s="332"/>
      <c r="AD12" s="332"/>
      <c r="AE12" s="332"/>
      <c r="AF12" s="332"/>
      <c r="AG12" s="332"/>
      <c r="AH12" s="222"/>
      <c r="AI12" s="222"/>
      <c r="AJ12" s="222"/>
      <c r="AK12" s="421"/>
    </row>
    <row r="13" spans="1:38" ht="15" customHeight="1">
      <c r="A13" s="147"/>
      <c r="B13" s="157"/>
      <c r="C13" s="163"/>
      <c r="D13" s="163"/>
      <c r="E13" s="174"/>
      <c r="F13" s="186"/>
      <c r="G13" s="205"/>
      <c r="H13" s="224"/>
      <c r="I13" s="255"/>
      <c r="J13" s="255"/>
      <c r="K13" s="255"/>
      <c r="L13" s="255"/>
      <c r="M13" s="257"/>
      <c r="N13" s="266"/>
      <c r="O13" s="266"/>
      <c r="P13" s="330"/>
      <c r="Q13" s="330"/>
      <c r="R13" s="330"/>
      <c r="S13" s="330"/>
      <c r="T13" s="266"/>
      <c r="U13" s="255"/>
      <c r="V13" s="255"/>
      <c r="W13" s="255"/>
      <c r="X13" s="255"/>
      <c r="Y13" s="266"/>
      <c r="Z13" s="266"/>
      <c r="AA13" s="266"/>
      <c r="AB13" s="266"/>
      <c r="AC13" s="255"/>
      <c r="AD13" s="255"/>
      <c r="AE13" s="255"/>
      <c r="AF13" s="255"/>
      <c r="AG13" s="414"/>
      <c r="AH13" s="414"/>
      <c r="AI13" s="414"/>
      <c r="AJ13" s="414"/>
      <c r="AK13" s="422"/>
    </row>
    <row r="14" spans="1:38" ht="15" customHeight="1">
      <c r="A14" s="147"/>
      <c r="B14" s="157"/>
      <c r="C14" s="163"/>
      <c r="D14" s="163"/>
      <c r="E14" s="174"/>
      <c r="F14" s="186"/>
      <c r="G14" s="205"/>
      <c r="H14" s="225"/>
      <c r="I14" s="256"/>
      <c r="J14" s="256"/>
      <c r="K14" s="256"/>
      <c r="L14" s="229"/>
      <c r="M14" s="224"/>
      <c r="N14" s="316"/>
      <c r="O14" s="340"/>
      <c r="P14" s="342"/>
      <c r="Q14" s="342"/>
      <c r="R14" s="229"/>
      <c r="S14" s="229"/>
      <c r="T14" s="316"/>
      <c r="U14" s="378"/>
      <c r="V14" s="378"/>
      <c r="W14" s="378"/>
      <c r="X14" s="229"/>
      <c r="Y14" s="222"/>
      <c r="Z14" s="265"/>
      <c r="AA14" s="222"/>
      <c r="AB14" s="403"/>
      <c r="AC14" s="403"/>
      <c r="AD14" s="403"/>
      <c r="AE14" s="403"/>
      <c r="AF14" s="229"/>
      <c r="AG14" s="415"/>
      <c r="AH14" s="416"/>
      <c r="AI14" s="416"/>
      <c r="AJ14" s="416"/>
      <c r="AK14" s="423"/>
    </row>
    <row r="15" spans="1:38" ht="15" customHeight="1">
      <c r="A15" s="147"/>
      <c r="B15" s="157"/>
      <c r="C15" s="163"/>
      <c r="D15" s="163"/>
      <c r="E15" s="174"/>
      <c r="F15" s="186"/>
      <c r="G15" s="205"/>
      <c r="H15" s="225"/>
      <c r="I15" s="256"/>
      <c r="J15" s="256"/>
      <c r="K15" s="256"/>
      <c r="L15" s="229"/>
      <c r="M15" s="224"/>
      <c r="N15" s="316"/>
      <c r="O15" s="340"/>
      <c r="P15" s="352"/>
      <c r="Q15" s="352"/>
      <c r="R15" s="229"/>
      <c r="S15" s="229"/>
      <c r="T15" s="316"/>
      <c r="U15" s="378"/>
      <c r="V15" s="378"/>
      <c r="W15" s="378"/>
      <c r="X15" s="229"/>
      <c r="Y15" s="222"/>
      <c r="Z15" s="265"/>
      <c r="AA15" s="222"/>
      <c r="AB15" s="404"/>
      <c r="AC15" s="404"/>
      <c r="AD15" s="404"/>
      <c r="AE15" s="404"/>
      <c r="AF15" s="229"/>
      <c r="AG15" s="415"/>
      <c r="AH15" s="416"/>
      <c r="AI15" s="416"/>
      <c r="AJ15" s="416"/>
      <c r="AK15" s="423"/>
    </row>
    <row r="16" spans="1:38" ht="15" customHeight="1">
      <c r="A16" s="147"/>
      <c r="B16" s="157"/>
      <c r="C16" s="163"/>
      <c r="D16" s="163"/>
      <c r="E16" s="174"/>
      <c r="F16" s="186"/>
      <c r="G16" s="205"/>
      <c r="H16" s="223"/>
      <c r="I16" s="229"/>
      <c r="J16" s="229"/>
      <c r="K16" s="229"/>
      <c r="L16" s="229"/>
      <c r="M16" s="229"/>
      <c r="N16" s="229"/>
      <c r="O16" s="229"/>
      <c r="P16" s="229"/>
      <c r="Q16" s="364"/>
      <c r="R16" s="224"/>
      <c r="S16" s="340"/>
      <c r="T16" s="364"/>
      <c r="U16" s="222"/>
      <c r="V16" s="222"/>
      <c r="W16" s="222"/>
      <c r="X16" s="222"/>
      <c r="Y16" s="341"/>
      <c r="Z16" s="265"/>
      <c r="AA16" s="398"/>
      <c r="AB16" s="222"/>
      <c r="AC16" s="222"/>
      <c r="AD16" s="222"/>
      <c r="AE16" s="222"/>
      <c r="AF16" s="413"/>
      <c r="AG16" s="222"/>
      <c r="AH16" s="222"/>
      <c r="AI16" s="222"/>
      <c r="AJ16" s="417"/>
      <c r="AK16" s="424"/>
    </row>
    <row r="17" spans="1:38" ht="15" customHeight="1">
      <c r="A17" s="147"/>
      <c r="B17" s="157"/>
      <c r="C17" s="163"/>
      <c r="D17" s="163"/>
      <c r="E17" s="174"/>
      <c r="F17" s="186"/>
      <c r="G17" s="205"/>
      <c r="H17" s="223"/>
      <c r="I17" s="229"/>
      <c r="J17" s="229"/>
      <c r="K17" s="229"/>
      <c r="L17" s="229"/>
      <c r="M17" s="229"/>
      <c r="N17" s="229"/>
      <c r="O17" s="229"/>
      <c r="P17" s="229"/>
      <c r="Q17" s="364"/>
      <c r="R17" s="224"/>
      <c r="S17" s="340"/>
      <c r="T17" s="364"/>
      <c r="U17" s="222"/>
      <c r="V17" s="222"/>
      <c r="W17" s="222"/>
      <c r="X17" s="222"/>
      <c r="Y17" s="341"/>
      <c r="Z17" s="265"/>
      <c r="AA17" s="398"/>
      <c r="AB17" s="222"/>
      <c r="AC17" s="222"/>
      <c r="AD17" s="222"/>
      <c r="AE17" s="222"/>
      <c r="AF17" s="413"/>
      <c r="AG17" s="222"/>
      <c r="AH17" s="222"/>
      <c r="AI17" s="222"/>
      <c r="AJ17" s="417"/>
      <c r="AK17" s="424"/>
    </row>
    <row r="18" spans="1:38" ht="15" customHeight="1">
      <c r="A18" s="147"/>
      <c r="B18" s="157"/>
      <c r="C18" s="163"/>
      <c r="D18" s="163"/>
      <c r="E18" s="174"/>
      <c r="F18" s="186"/>
      <c r="G18" s="205"/>
      <c r="H18" s="225"/>
      <c r="I18" s="257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AK18" s="425"/>
    </row>
    <row r="19" spans="1:38" ht="15" customHeight="1">
      <c r="A19" s="147"/>
      <c r="B19" s="157"/>
      <c r="C19" s="163"/>
      <c r="D19" s="163"/>
      <c r="E19" s="174"/>
      <c r="F19" s="186"/>
      <c r="G19" s="205"/>
      <c r="H19" s="226"/>
      <c r="I19" s="224"/>
      <c r="J19" s="224"/>
      <c r="L19" s="301"/>
      <c r="M19" s="301"/>
      <c r="N19" s="329"/>
      <c r="O19" s="341"/>
      <c r="P19" s="316"/>
      <c r="Q19" s="365"/>
      <c r="R19" s="365"/>
      <c r="S19" s="341"/>
      <c r="T19" s="341"/>
      <c r="U19" s="316"/>
      <c r="V19" s="352"/>
      <c r="W19" s="352"/>
      <c r="X19" s="341"/>
      <c r="Z19" s="316"/>
      <c r="AB19" s="224"/>
      <c r="AC19" s="224"/>
      <c r="AE19" s="409"/>
      <c r="AF19" s="403"/>
      <c r="AG19" s="403"/>
      <c r="AH19" s="403"/>
      <c r="AI19" s="403"/>
      <c r="AJ19" s="329"/>
      <c r="AK19" s="425"/>
    </row>
    <row r="20" spans="1:38" ht="6" customHeight="1">
      <c r="A20" s="147"/>
      <c r="B20" s="157"/>
      <c r="C20" s="163"/>
      <c r="D20" s="163"/>
      <c r="E20" s="174"/>
      <c r="F20" s="186"/>
      <c r="G20" s="205"/>
      <c r="H20" s="227"/>
      <c r="I20" s="258"/>
      <c r="J20" s="258"/>
      <c r="K20" s="258"/>
      <c r="L20" s="258"/>
      <c r="M20" s="268"/>
      <c r="N20" s="268"/>
      <c r="O20" s="222"/>
      <c r="P20" s="343"/>
      <c r="Q20" s="366"/>
      <c r="R20" s="366"/>
      <c r="S20" s="366"/>
      <c r="T20" s="371"/>
      <c r="U20" s="258"/>
      <c r="V20" s="258"/>
      <c r="W20" s="258"/>
      <c r="X20" s="258"/>
      <c r="Y20" s="268"/>
      <c r="Z20" s="276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426"/>
    </row>
    <row r="21" spans="1:38" ht="6" customHeight="1">
      <c r="A21" s="147"/>
      <c r="B21" s="157"/>
      <c r="C21" s="163"/>
      <c r="D21" s="163"/>
      <c r="E21" s="174"/>
      <c r="F21" s="187" t="s">
        <v>101</v>
      </c>
      <c r="G21" s="206"/>
      <c r="H21" s="228"/>
      <c r="I21" s="259"/>
      <c r="J21" s="259"/>
      <c r="K21" s="259"/>
      <c r="L21" s="302"/>
      <c r="M21" s="315"/>
      <c r="N21" s="315"/>
      <c r="O21" s="315"/>
      <c r="P21" s="353"/>
      <c r="Q21" s="259"/>
      <c r="R21" s="259"/>
      <c r="S21" s="353"/>
      <c r="T21" s="376"/>
      <c r="U21" s="376"/>
      <c r="V21" s="353"/>
      <c r="W21" s="393"/>
      <c r="X21" s="393"/>
      <c r="Y21" s="393"/>
      <c r="Z21" s="270"/>
      <c r="AA21" s="259"/>
      <c r="AB21" s="405"/>
      <c r="AC21" s="405"/>
      <c r="AD21" s="376"/>
      <c r="AE21" s="376"/>
      <c r="AF21" s="376"/>
      <c r="AG21" s="376"/>
      <c r="AH21" s="376"/>
      <c r="AI21" s="376"/>
      <c r="AJ21" s="376"/>
      <c r="AK21" s="427"/>
    </row>
    <row r="22" spans="1:38" ht="15" customHeight="1">
      <c r="A22" s="147"/>
      <c r="B22" s="157"/>
      <c r="C22" s="163"/>
      <c r="D22" s="163"/>
      <c r="E22" s="174"/>
      <c r="F22" s="188"/>
      <c r="G22" s="205"/>
      <c r="H22" s="223"/>
      <c r="I22" s="229"/>
      <c r="J22" s="229"/>
      <c r="K22" s="229"/>
      <c r="L22" s="229"/>
      <c r="M22" s="229"/>
      <c r="N22" s="229"/>
      <c r="O22" s="229"/>
      <c r="P22" s="229"/>
      <c r="Q22" s="364"/>
      <c r="R22" s="341"/>
      <c r="S22" s="341"/>
      <c r="T22" s="367"/>
      <c r="U22" s="257"/>
      <c r="V22" s="257"/>
      <c r="W22" s="222"/>
      <c r="X22" s="222"/>
      <c r="Y22" s="222"/>
      <c r="Z22" s="257"/>
      <c r="AA22" s="257"/>
      <c r="AB22" s="257"/>
      <c r="AC22" s="257"/>
      <c r="AD22" s="257"/>
      <c r="AE22" s="257"/>
      <c r="AF22" s="222"/>
      <c r="AG22" s="222"/>
      <c r="AH22" s="222"/>
      <c r="AI22" s="222"/>
      <c r="AJ22" s="257"/>
      <c r="AK22" s="428"/>
    </row>
    <row r="23" spans="1:38" ht="15" customHeight="1">
      <c r="A23" s="147"/>
      <c r="B23" s="157"/>
      <c r="C23" s="163"/>
      <c r="D23" s="163"/>
      <c r="E23" s="174"/>
      <c r="F23" s="188"/>
      <c r="G23" s="205"/>
      <c r="H23" s="223"/>
      <c r="I23" s="229"/>
      <c r="J23" s="229"/>
      <c r="K23" s="229"/>
      <c r="L23" s="229"/>
      <c r="M23" s="229"/>
      <c r="N23" s="229"/>
      <c r="O23" s="229"/>
      <c r="P23" s="229"/>
      <c r="Q23" s="364"/>
      <c r="R23" s="341"/>
      <c r="S23" s="341"/>
      <c r="T23" s="367"/>
      <c r="U23" s="257"/>
      <c r="V23" s="257"/>
      <c r="W23" s="222"/>
      <c r="X23" s="222"/>
      <c r="Y23" s="222"/>
      <c r="Z23" s="257"/>
      <c r="AA23" s="257"/>
      <c r="AB23" s="257"/>
      <c r="AC23" s="257"/>
      <c r="AD23" s="257"/>
      <c r="AE23" s="257"/>
      <c r="AF23" s="222"/>
      <c r="AG23" s="222"/>
      <c r="AH23" s="222"/>
      <c r="AI23" s="222"/>
      <c r="AJ23" s="257"/>
      <c r="AK23" s="428"/>
    </row>
    <row r="24" spans="1:38" ht="15" customHeight="1">
      <c r="A24" s="147"/>
      <c r="B24" s="157"/>
      <c r="C24" s="163"/>
      <c r="D24" s="163"/>
      <c r="E24" s="174"/>
      <c r="F24" s="188"/>
      <c r="G24" s="205"/>
      <c r="H24" s="223"/>
      <c r="I24" s="229"/>
      <c r="J24" s="229"/>
      <c r="K24" s="229"/>
      <c r="L24" s="229"/>
      <c r="M24" s="229"/>
      <c r="N24" s="229"/>
      <c r="O24" s="229"/>
      <c r="P24" s="229"/>
      <c r="Q24" s="367"/>
      <c r="R24" s="341"/>
      <c r="S24" s="341"/>
      <c r="U24" s="257"/>
      <c r="V24" s="257"/>
      <c r="W24" s="222"/>
      <c r="X24" s="222"/>
      <c r="Y24" s="222"/>
      <c r="Z24" s="257"/>
      <c r="AA24" s="257"/>
      <c r="AB24" s="257"/>
      <c r="AC24" s="257"/>
      <c r="AD24" s="257"/>
      <c r="AE24" s="257"/>
      <c r="AF24" s="222"/>
      <c r="AG24" s="222"/>
      <c r="AH24" s="222"/>
      <c r="AI24" s="222"/>
      <c r="AJ24" s="257"/>
      <c r="AK24" s="428"/>
    </row>
    <row r="25" spans="1:38" ht="15" customHeight="1">
      <c r="A25" s="147"/>
      <c r="B25" s="157"/>
      <c r="C25" s="163"/>
      <c r="D25" s="163"/>
      <c r="E25" s="174"/>
      <c r="F25" s="188"/>
      <c r="G25" s="205"/>
      <c r="H25" s="223"/>
      <c r="I25" s="229"/>
      <c r="J25" s="229"/>
      <c r="K25" s="229"/>
      <c r="L25" s="229"/>
      <c r="M25" s="229"/>
      <c r="N25" s="229"/>
      <c r="O25" s="229"/>
      <c r="P25" s="229"/>
      <c r="Q25" s="367"/>
      <c r="R25" s="229"/>
      <c r="S25" s="229"/>
      <c r="T25" s="377"/>
      <c r="U25" s="257"/>
      <c r="V25" s="257"/>
      <c r="W25" s="222"/>
      <c r="X25" s="222"/>
      <c r="Y25" s="222"/>
      <c r="Z25" s="257"/>
      <c r="AA25" s="257"/>
      <c r="AB25" s="257"/>
      <c r="AC25" s="257"/>
      <c r="AD25" s="257"/>
      <c r="AE25" s="257"/>
      <c r="AF25" s="222"/>
      <c r="AG25" s="222"/>
      <c r="AH25" s="222"/>
      <c r="AI25" s="222"/>
      <c r="AJ25" s="257"/>
      <c r="AK25" s="428"/>
    </row>
    <row r="26" spans="1:38" ht="15" customHeight="1">
      <c r="A26" s="147"/>
      <c r="B26" s="157"/>
      <c r="C26" s="163"/>
      <c r="D26" s="163"/>
      <c r="E26" s="174"/>
      <c r="F26" s="188"/>
      <c r="G26" s="205"/>
      <c r="H26" s="229"/>
      <c r="I26" s="255"/>
      <c r="J26" s="255"/>
      <c r="K26" s="255"/>
      <c r="L26" s="255"/>
      <c r="M26" s="257"/>
      <c r="N26" s="266"/>
      <c r="O26" s="330"/>
      <c r="P26" s="330"/>
      <c r="Q26" s="330"/>
      <c r="R26" s="330"/>
      <c r="T26" s="255"/>
      <c r="U26" s="255"/>
      <c r="V26" s="255"/>
      <c r="W26" s="255"/>
      <c r="Y26" s="396"/>
      <c r="Z26" s="396"/>
      <c r="AA26" s="266"/>
      <c r="AB26" s="255"/>
      <c r="AC26" s="255"/>
      <c r="AD26" s="255"/>
      <c r="AE26" s="255"/>
      <c r="AF26" s="255"/>
      <c r="AG26" s="414"/>
      <c r="AH26" s="414"/>
      <c r="AI26" s="414"/>
      <c r="AJ26" s="414"/>
      <c r="AK26" s="422"/>
    </row>
    <row r="27" spans="1:38" ht="15" customHeight="1">
      <c r="A27" s="147"/>
      <c r="B27" s="157"/>
      <c r="C27" s="163"/>
      <c r="D27" s="163"/>
      <c r="E27" s="174"/>
      <c r="F27" s="188"/>
      <c r="G27" s="205"/>
      <c r="H27" s="229"/>
      <c r="I27" s="256"/>
      <c r="J27" s="256"/>
      <c r="K27" s="256"/>
      <c r="L27" s="229"/>
      <c r="M27" s="316"/>
      <c r="N27" s="316"/>
      <c r="O27" s="342"/>
      <c r="P27" s="342"/>
      <c r="Q27" s="229"/>
      <c r="R27" s="229"/>
      <c r="S27" s="316"/>
      <c r="T27" s="378"/>
      <c r="U27" s="378"/>
      <c r="V27" s="378"/>
      <c r="W27" s="229"/>
      <c r="X27" s="316"/>
      <c r="Y27" s="397"/>
      <c r="Z27" s="397"/>
      <c r="AA27" s="265"/>
      <c r="AB27" s="406"/>
      <c r="AC27" s="403"/>
      <c r="AD27" s="403"/>
      <c r="AE27" s="403"/>
      <c r="AF27" s="229"/>
      <c r="AG27" s="415"/>
      <c r="AH27" s="416"/>
      <c r="AI27" s="416"/>
      <c r="AJ27" s="416"/>
      <c r="AK27" s="423"/>
    </row>
    <row r="28" spans="1:38" s="139" customFormat="1" ht="6" customHeight="1">
      <c r="A28" s="147"/>
      <c r="B28" s="157"/>
      <c r="C28" s="163"/>
      <c r="D28" s="163"/>
      <c r="E28" s="174"/>
      <c r="F28" s="188"/>
      <c r="G28" s="205"/>
      <c r="H28" s="225"/>
      <c r="I28" s="222"/>
      <c r="J28" s="222"/>
      <c r="K28" s="222"/>
      <c r="L28" s="222"/>
      <c r="M28" s="222"/>
      <c r="N28" s="257"/>
      <c r="O28" s="343"/>
      <c r="P28" s="354"/>
      <c r="Q28" s="354"/>
      <c r="R28" s="354"/>
      <c r="S28" s="371"/>
      <c r="T28" s="222"/>
      <c r="U28" s="222"/>
      <c r="V28" s="222"/>
      <c r="W28" s="222"/>
      <c r="X28" s="395"/>
      <c r="Y28" s="343"/>
      <c r="Z28" s="366"/>
      <c r="AA28" s="366"/>
      <c r="AB28" s="366"/>
      <c r="AC28" s="371"/>
      <c r="AD28" s="408"/>
      <c r="AE28" s="408"/>
      <c r="AF28" s="408"/>
      <c r="AG28" s="408"/>
      <c r="AH28" s="408"/>
      <c r="AI28" s="408"/>
      <c r="AJ28" s="408"/>
      <c r="AK28" s="429"/>
    </row>
    <row r="29" spans="1:38" ht="6" customHeight="1">
      <c r="A29" s="147"/>
      <c r="B29" s="157"/>
      <c r="C29" s="163"/>
      <c r="D29" s="163"/>
      <c r="E29" s="175"/>
      <c r="F29" s="189" t="s">
        <v>102</v>
      </c>
      <c r="G29" s="206"/>
      <c r="H29" s="230"/>
      <c r="I29" s="260"/>
      <c r="J29" s="260"/>
      <c r="K29" s="260"/>
      <c r="L29" s="303"/>
      <c r="M29" s="317"/>
      <c r="N29" s="317"/>
      <c r="O29" s="317"/>
      <c r="P29" s="353"/>
      <c r="Q29" s="260"/>
      <c r="R29" s="260"/>
      <c r="S29" s="353"/>
      <c r="T29" s="317"/>
      <c r="U29" s="317"/>
      <c r="V29" s="317"/>
      <c r="W29" s="353"/>
      <c r="X29" s="353"/>
      <c r="Y29" s="353"/>
      <c r="Z29" s="353"/>
      <c r="AA29" s="353"/>
      <c r="AB29" s="259"/>
      <c r="AC29" s="259"/>
      <c r="AD29" s="259"/>
      <c r="AE29" s="259"/>
      <c r="AF29" s="259"/>
      <c r="AG29" s="259"/>
      <c r="AH29" s="259"/>
      <c r="AI29" s="259"/>
      <c r="AJ29" s="259"/>
      <c r="AK29" s="430"/>
    </row>
    <row r="30" spans="1:38" ht="15.75" customHeight="1">
      <c r="A30" s="147"/>
      <c r="B30" s="157"/>
      <c r="C30" s="163"/>
      <c r="D30" s="163"/>
      <c r="E30" s="176"/>
      <c r="F30" s="186"/>
      <c r="G30" s="205"/>
      <c r="H30" s="227"/>
      <c r="I30" s="261"/>
      <c r="J30" s="261"/>
      <c r="K30" s="261"/>
      <c r="L30" s="304"/>
      <c r="M30" s="318"/>
      <c r="N30" s="318"/>
      <c r="O30" s="316"/>
      <c r="P30" s="316"/>
      <c r="Q30" s="367"/>
      <c r="R30" s="316"/>
      <c r="S30" s="316"/>
      <c r="U30" s="316"/>
      <c r="V30" s="316"/>
      <c r="W30" s="316"/>
      <c r="X30" s="316"/>
      <c r="Y30" s="224"/>
      <c r="Z30" s="224"/>
      <c r="AA30" s="224"/>
      <c r="AB30" s="224"/>
      <c r="AC30" s="224"/>
      <c r="AD30" s="224"/>
      <c r="AE30" s="341"/>
      <c r="AF30" s="341"/>
      <c r="AG30" s="341"/>
      <c r="AH30" s="341"/>
      <c r="AI30" s="224"/>
      <c r="AJ30" s="224"/>
      <c r="AK30" s="431"/>
    </row>
    <row r="31" spans="1:38" ht="15.75" customHeight="1">
      <c r="A31" s="147"/>
      <c r="B31" s="157"/>
      <c r="C31" s="163"/>
      <c r="D31" s="163"/>
      <c r="E31" s="176"/>
      <c r="F31" s="186"/>
      <c r="G31" s="205"/>
      <c r="H31" s="227"/>
      <c r="I31" s="255"/>
      <c r="J31" s="255"/>
      <c r="K31" s="255"/>
      <c r="L31" s="255"/>
      <c r="M31" s="255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266"/>
      <c r="AA31" s="266"/>
      <c r="AB31" s="255"/>
      <c r="AC31" s="255"/>
      <c r="AD31" s="255"/>
      <c r="AE31" s="255"/>
      <c r="AF31" s="266"/>
      <c r="AG31" s="414"/>
      <c r="AH31" s="414"/>
      <c r="AI31" s="414"/>
      <c r="AJ31" s="414"/>
      <c r="AK31" s="432"/>
    </row>
    <row r="32" spans="1:38" ht="15.75" customHeight="1">
      <c r="A32" s="147"/>
      <c r="B32" s="157"/>
      <c r="C32" s="163"/>
      <c r="D32" s="163"/>
      <c r="E32" s="176"/>
      <c r="F32" s="186"/>
      <c r="G32" s="205"/>
      <c r="H32" s="225"/>
      <c r="I32" s="256"/>
      <c r="J32" s="256"/>
      <c r="K32" s="256"/>
      <c r="L32" s="229"/>
      <c r="M32" s="316"/>
      <c r="N32" s="331"/>
      <c r="O32" s="331"/>
      <c r="P32" s="355"/>
      <c r="Q32" s="355"/>
      <c r="R32" s="318"/>
      <c r="S32" s="261"/>
      <c r="T32" s="261"/>
      <c r="U32" s="261"/>
      <c r="V32" s="316"/>
      <c r="W32" s="352"/>
      <c r="X32" s="229"/>
      <c r="Y32" s="229"/>
      <c r="Z32" s="265"/>
      <c r="AA32" s="222"/>
      <c r="AB32" s="403"/>
      <c r="AC32" s="403"/>
      <c r="AD32" s="403"/>
      <c r="AE32" s="403"/>
      <c r="AF32" s="229"/>
      <c r="AG32" s="415"/>
      <c r="AH32" s="416"/>
      <c r="AI32" s="416"/>
      <c r="AJ32" s="416"/>
      <c r="AK32" s="423"/>
      <c r="AL32" s="139"/>
    </row>
    <row r="33" spans="1:37" ht="6" customHeight="1">
      <c r="A33" s="147"/>
      <c r="B33" s="157"/>
      <c r="C33" s="163"/>
      <c r="D33" s="163"/>
      <c r="E33" s="176"/>
      <c r="F33" s="186"/>
      <c r="G33" s="205"/>
      <c r="H33" s="227"/>
      <c r="I33" s="224"/>
      <c r="J33" s="224"/>
      <c r="K33" s="224"/>
      <c r="L33" s="224"/>
      <c r="M33" s="319"/>
      <c r="N33" s="332"/>
      <c r="O33" s="344"/>
      <c r="P33" s="356"/>
      <c r="Q33" s="356"/>
      <c r="R33" s="356"/>
      <c r="S33" s="372"/>
      <c r="T33" s="261"/>
      <c r="U33" s="261"/>
      <c r="V33" s="224"/>
      <c r="W33" s="224"/>
      <c r="X33" s="224"/>
      <c r="Y33" s="398"/>
      <c r="Z33" s="229"/>
      <c r="AA33" s="341"/>
      <c r="AB33" s="341"/>
      <c r="AC33" s="341"/>
      <c r="AD33" s="319"/>
      <c r="AE33" s="319"/>
      <c r="AF33" s="319"/>
      <c r="AG33" s="319"/>
      <c r="AH33" s="319"/>
      <c r="AI33" s="319"/>
      <c r="AJ33" s="319"/>
      <c r="AK33" s="431"/>
    </row>
    <row r="34" spans="1:37" ht="6" customHeight="1">
      <c r="A34" s="147"/>
      <c r="B34" s="157"/>
      <c r="C34" s="163"/>
      <c r="D34" s="163"/>
      <c r="E34" s="176"/>
      <c r="F34" s="180" t="s">
        <v>103</v>
      </c>
      <c r="G34" s="207">
        <f>SUM(G9:G33)</f>
        <v>0</v>
      </c>
      <c r="H34" s="231"/>
      <c r="I34" s="262"/>
      <c r="J34" s="281"/>
      <c r="K34" s="294"/>
      <c r="L34" s="305"/>
      <c r="M34" s="320"/>
      <c r="N34" s="333"/>
      <c r="O34" s="333"/>
      <c r="P34" s="348"/>
      <c r="Q34" s="348"/>
      <c r="R34" s="348"/>
      <c r="S34" s="348"/>
      <c r="T34" s="348"/>
      <c r="U34" s="348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433"/>
    </row>
    <row r="35" spans="1:37" ht="18" customHeight="1">
      <c r="A35" s="147"/>
      <c r="B35" s="157"/>
      <c r="C35" s="163"/>
      <c r="D35" s="163"/>
      <c r="E35" s="176"/>
      <c r="F35" s="181"/>
      <c r="G35" s="205"/>
      <c r="H35" s="232"/>
      <c r="I35" s="222"/>
      <c r="J35" s="282"/>
      <c r="K35" s="295"/>
      <c r="L35" s="306"/>
      <c r="M35" s="222"/>
      <c r="N35" s="266"/>
      <c r="O35" s="266"/>
      <c r="P35" s="266"/>
      <c r="Q35" s="266"/>
      <c r="R35" s="266"/>
      <c r="S35" s="266"/>
      <c r="T35" s="266"/>
      <c r="U35" s="266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429"/>
    </row>
    <row r="36" spans="1:37" ht="6" customHeight="1">
      <c r="A36" s="147"/>
      <c r="B36" s="157"/>
      <c r="C36" s="163"/>
      <c r="D36" s="163"/>
      <c r="E36" s="177"/>
      <c r="F36" s="182"/>
      <c r="G36" s="208"/>
      <c r="H36" s="233"/>
      <c r="I36" s="263"/>
      <c r="J36" s="283"/>
      <c r="K36" s="296"/>
      <c r="L36" s="307"/>
      <c r="M36" s="321"/>
      <c r="N36" s="334"/>
      <c r="O36" s="334"/>
      <c r="P36" s="357"/>
      <c r="Q36" s="357"/>
      <c r="R36" s="357"/>
      <c r="S36" s="357"/>
      <c r="T36" s="357"/>
      <c r="U36" s="357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434"/>
    </row>
    <row r="37" spans="1:37" ht="6" customHeight="1">
      <c r="A37" s="147"/>
      <c r="B37" s="157"/>
      <c r="C37" s="163"/>
      <c r="D37" s="163"/>
      <c r="E37" s="178" t="s">
        <v>88</v>
      </c>
      <c r="F37" s="190" t="s">
        <v>18</v>
      </c>
      <c r="G37" s="209"/>
      <c r="H37" s="234"/>
      <c r="I37" s="264"/>
      <c r="J37" s="264"/>
      <c r="K37" s="264"/>
      <c r="L37" s="262"/>
      <c r="M37" s="322"/>
      <c r="N37" s="322"/>
      <c r="O37" s="322"/>
      <c r="P37" s="322"/>
      <c r="Q37" s="348"/>
      <c r="R37" s="264"/>
      <c r="S37" s="264"/>
      <c r="T37" s="264"/>
      <c r="U37" s="348"/>
      <c r="V37" s="264"/>
      <c r="W37" s="264"/>
      <c r="X37" s="264"/>
      <c r="Y37" s="348"/>
      <c r="Z37" s="264"/>
      <c r="AA37" s="264"/>
      <c r="AB37" s="262"/>
      <c r="AC37" s="262"/>
      <c r="AD37" s="262"/>
      <c r="AE37" s="262"/>
      <c r="AF37" s="262"/>
      <c r="AG37" s="262"/>
      <c r="AH37" s="262"/>
      <c r="AI37" s="262"/>
      <c r="AJ37" s="262"/>
      <c r="AK37" s="433"/>
    </row>
    <row r="38" spans="1:37" ht="14.25" customHeight="1">
      <c r="A38" s="147"/>
      <c r="B38" s="157"/>
      <c r="C38" s="163"/>
      <c r="D38" s="163"/>
      <c r="E38" s="157"/>
      <c r="F38" s="191"/>
      <c r="G38" s="205"/>
      <c r="H38" s="235"/>
      <c r="I38" s="257"/>
      <c r="J38" s="257"/>
      <c r="K38" s="257"/>
      <c r="L38" s="266"/>
      <c r="M38" s="266"/>
      <c r="N38" s="266"/>
      <c r="O38" s="325"/>
      <c r="P38" s="358"/>
      <c r="Q38" s="358"/>
      <c r="R38" s="358"/>
      <c r="S38" s="358"/>
      <c r="T38" s="266"/>
      <c r="U38" s="266"/>
      <c r="V38" s="284"/>
      <c r="W38" s="266"/>
      <c r="X38" s="266"/>
      <c r="Y38" s="266"/>
      <c r="Z38" s="266"/>
      <c r="AA38" s="266"/>
      <c r="AB38" s="266"/>
      <c r="AC38" s="266"/>
      <c r="AD38" s="389"/>
      <c r="AE38" s="386"/>
      <c r="AF38" s="386"/>
      <c r="AG38" s="386"/>
      <c r="AH38" s="386"/>
      <c r="AI38" s="386"/>
      <c r="AJ38" s="386"/>
      <c r="AK38" s="435"/>
    </row>
    <row r="39" spans="1:37" ht="14.25" customHeight="1">
      <c r="A39" s="147"/>
      <c r="B39" s="157"/>
      <c r="C39" s="163"/>
      <c r="D39" s="163"/>
      <c r="E39" s="157"/>
      <c r="F39" s="191"/>
      <c r="G39" s="205"/>
      <c r="H39" s="225"/>
      <c r="I39" s="265"/>
      <c r="J39" s="265"/>
      <c r="K39" s="265"/>
      <c r="L39" s="265"/>
      <c r="M39" s="323"/>
      <c r="N39" s="335"/>
      <c r="O39" s="318"/>
      <c r="P39" s="335"/>
      <c r="Q39" s="261"/>
      <c r="R39" s="261"/>
      <c r="S39" s="332"/>
      <c r="T39" s="379"/>
      <c r="U39" s="261"/>
      <c r="V39" s="387"/>
      <c r="W39" s="387"/>
      <c r="X39" s="387"/>
      <c r="Y39" s="323"/>
      <c r="Z39" s="222"/>
      <c r="AA39" s="222"/>
      <c r="AB39" s="222"/>
      <c r="AC39" s="224"/>
      <c r="AD39" s="224"/>
      <c r="AE39" s="224"/>
      <c r="AF39" s="224"/>
      <c r="AG39" s="224"/>
      <c r="AH39" s="224"/>
      <c r="AI39" s="224"/>
      <c r="AJ39" s="224"/>
      <c r="AK39" s="431"/>
    </row>
    <row r="40" spans="1:37" ht="14.25" customHeight="1">
      <c r="A40" s="147"/>
      <c r="B40" s="157"/>
      <c r="C40" s="163"/>
      <c r="D40" s="163"/>
      <c r="E40" s="157"/>
      <c r="F40" s="191"/>
      <c r="G40" s="205"/>
      <c r="H40" s="227"/>
      <c r="I40" s="257"/>
      <c r="J40" s="257"/>
      <c r="K40" s="257"/>
      <c r="L40" s="308"/>
      <c r="M40" s="309"/>
      <c r="N40" s="309"/>
      <c r="O40" s="309"/>
      <c r="P40" s="358"/>
      <c r="Q40" s="358"/>
      <c r="R40" s="358"/>
      <c r="S40" s="358"/>
      <c r="T40" s="266"/>
      <c r="U40" s="266"/>
      <c r="V40" s="266"/>
      <c r="W40" s="266"/>
      <c r="X40" s="266"/>
      <c r="Y40" s="266"/>
      <c r="Z40" s="399"/>
      <c r="AA40" s="266"/>
      <c r="AB40" s="266"/>
      <c r="AG40" s="222"/>
      <c r="AH40" s="222"/>
      <c r="AI40" s="289"/>
      <c r="AJ40" s="289"/>
      <c r="AK40" s="435"/>
    </row>
    <row r="41" spans="1:37" ht="14.25" customHeight="1">
      <c r="A41" s="147"/>
      <c r="B41" s="157"/>
      <c r="C41" s="163"/>
      <c r="D41" s="163"/>
      <c r="E41" s="157"/>
      <c r="F41" s="191"/>
      <c r="G41" s="205"/>
      <c r="H41" s="225"/>
      <c r="I41" s="265"/>
      <c r="J41" s="265"/>
      <c r="K41" s="265"/>
      <c r="L41" s="265"/>
      <c r="M41" s="323"/>
      <c r="N41" s="335"/>
      <c r="O41" s="318"/>
      <c r="P41" s="335"/>
      <c r="Q41" s="261"/>
      <c r="R41" s="261"/>
      <c r="S41" s="332"/>
      <c r="T41" s="379"/>
      <c r="U41" s="261"/>
      <c r="V41" s="387"/>
      <c r="W41" s="387"/>
      <c r="X41" s="387"/>
      <c r="Y41" s="323"/>
      <c r="Z41" s="222"/>
      <c r="AA41" s="222"/>
      <c r="AB41" s="222"/>
      <c r="AG41" s="341"/>
      <c r="AH41" s="341"/>
      <c r="AI41" s="341"/>
      <c r="AJ41" s="341"/>
      <c r="AK41" s="436"/>
    </row>
    <row r="42" spans="1:37" ht="14.25" customHeight="1">
      <c r="A42" s="147"/>
      <c r="B42" s="157"/>
      <c r="C42" s="163"/>
      <c r="D42" s="163"/>
      <c r="E42" s="157"/>
      <c r="F42" s="191"/>
      <c r="G42" s="205"/>
      <c r="H42" s="227"/>
      <c r="I42" s="266"/>
      <c r="J42" s="284"/>
      <c r="K42" s="297"/>
      <c r="L42" s="309"/>
      <c r="M42" s="309"/>
      <c r="N42" s="309"/>
      <c r="O42" s="345"/>
      <c r="P42" s="358"/>
      <c r="Q42" s="358"/>
      <c r="R42" s="358"/>
      <c r="S42" s="358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22"/>
      <c r="AF42" s="222"/>
      <c r="AG42" s="222"/>
      <c r="AH42" s="222"/>
      <c r="AI42" s="222"/>
      <c r="AJ42" s="222"/>
      <c r="AK42" s="429"/>
    </row>
    <row r="43" spans="1:37" ht="14.25" customHeight="1">
      <c r="A43" s="147"/>
      <c r="B43" s="157"/>
      <c r="C43" s="163"/>
      <c r="D43" s="163"/>
      <c r="E43" s="157"/>
      <c r="F43" s="191"/>
      <c r="G43" s="205"/>
      <c r="H43" s="225"/>
      <c r="I43" s="265"/>
      <c r="J43" s="265"/>
      <c r="K43" s="265"/>
      <c r="L43" s="265"/>
      <c r="M43" s="323"/>
      <c r="N43" s="311"/>
      <c r="O43" s="316"/>
      <c r="P43" s="359"/>
      <c r="Q43" s="224"/>
      <c r="R43" s="224"/>
      <c r="S43" s="359"/>
      <c r="T43" s="265"/>
      <c r="U43" s="222"/>
      <c r="V43" s="387"/>
      <c r="W43" s="387"/>
      <c r="X43" s="387"/>
      <c r="Y43" s="32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429"/>
    </row>
    <row r="44" spans="1:37" ht="6" customHeight="1">
      <c r="A44" s="147"/>
      <c r="B44" s="157"/>
      <c r="C44" s="163"/>
      <c r="D44" s="163"/>
      <c r="E44" s="157"/>
      <c r="F44" s="192"/>
      <c r="G44" s="210"/>
      <c r="H44" s="236"/>
      <c r="I44" s="267"/>
      <c r="J44" s="285"/>
      <c r="K44" s="298"/>
      <c r="L44" s="267"/>
      <c r="M44" s="298"/>
      <c r="N44" s="336"/>
      <c r="O44" s="336"/>
      <c r="P44" s="267"/>
      <c r="Q44" s="267"/>
      <c r="R44" s="267"/>
      <c r="S44" s="267"/>
      <c r="T44" s="267"/>
      <c r="U44" s="267"/>
      <c r="V44" s="388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437"/>
    </row>
    <row r="45" spans="1:37" ht="6" customHeight="1">
      <c r="A45" s="147"/>
      <c r="B45" s="157"/>
      <c r="C45" s="163"/>
      <c r="D45" s="163"/>
      <c r="E45" s="157"/>
      <c r="F45" s="186" t="s">
        <v>21</v>
      </c>
      <c r="G45" s="205"/>
      <c r="H45" s="227"/>
      <c r="I45" s="257"/>
      <c r="J45" s="257"/>
      <c r="K45" s="257"/>
      <c r="L45" s="309"/>
      <c r="M45" s="324"/>
      <c r="N45" s="324"/>
      <c r="O45" s="324"/>
      <c r="P45" s="324"/>
      <c r="Q45" s="266"/>
      <c r="R45" s="257"/>
      <c r="S45" s="257"/>
      <c r="T45" s="257"/>
      <c r="U45" s="266"/>
      <c r="V45" s="257"/>
      <c r="W45" s="257"/>
      <c r="X45" s="257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438"/>
    </row>
    <row r="46" spans="1:37" ht="14.25" customHeight="1">
      <c r="A46" s="147"/>
      <c r="B46" s="157"/>
      <c r="C46" s="163"/>
      <c r="D46" s="163"/>
      <c r="E46" s="157"/>
      <c r="F46" s="186"/>
      <c r="G46" s="205"/>
      <c r="H46" s="235"/>
      <c r="I46" s="257"/>
      <c r="J46" s="257"/>
      <c r="K46" s="257"/>
      <c r="L46" s="308"/>
      <c r="M46" s="325"/>
      <c r="N46" s="325"/>
      <c r="O46" s="325"/>
      <c r="P46" s="358"/>
      <c r="Q46" s="358"/>
      <c r="R46" s="358"/>
      <c r="S46" s="358"/>
      <c r="T46" s="284"/>
      <c r="U46" s="266"/>
      <c r="V46" s="284"/>
      <c r="W46" s="284"/>
      <c r="X46" s="284"/>
      <c r="Y46" s="266"/>
      <c r="Z46" s="399"/>
      <c r="AA46" s="266"/>
      <c r="AB46" s="266"/>
      <c r="AC46" s="284"/>
      <c r="AD46" s="284"/>
      <c r="AE46" s="284"/>
      <c r="AF46" s="284"/>
      <c r="AG46" s="289"/>
      <c r="AH46" s="289"/>
      <c r="AI46" s="289"/>
      <c r="AJ46" s="289"/>
      <c r="AK46" s="435"/>
    </row>
    <row r="47" spans="1:37" s="140" customFormat="1" ht="14.25" customHeight="1">
      <c r="A47" s="147"/>
      <c r="B47" s="157"/>
      <c r="C47" s="163"/>
      <c r="D47" s="163"/>
      <c r="E47" s="157"/>
      <c r="F47" s="186"/>
      <c r="G47" s="205"/>
      <c r="H47" s="237"/>
      <c r="I47" s="265"/>
      <c r="J47" s="265"/>
      <c r="K47" s="265"/>
      <c r="L47" s="265"/>
      <c r="M47" s="323"/>
      <c r="N47" s="323"/>
      <c r="O47" s="316"/>
      <c r="P47" s="323"/>
      <c r="Q47" s="368"/>
      <c r="R47" s="368"/>
      <c r="S47" s="341"/>
      <c r="T47" s="265"/>
      <c r="U47" s="224"/>
      <c r="V47" s="387"/>
      <c r="W47" s="387"/>
      <c r="X47" s="387"/>
      <c r="Y47" s="323"/>
      <c r="Z47" s="266"/>
      <c r="AA47" s="266"/>
      <c r="AB47" s="266"/>
      <c r="AC47" s="222"/>
      <c r="AD47" s="222"/>
      <c r="AE47" s="222"/>
      <c r="AF47" s="222"/>
      <c r="AG47" s="222"/>
      <c r="AH47" s="222"/>
      <c r="AI47" s="222"/>
      <c r="AJ47" s="222"/>
      <c r="AK47" s="429"/>
    </row>
    <row r="48" spans="1:37" s="140" customFormat="1" ht="14.25" customHeight="1">
      <c r="A48" s="147"/>
      <c r="B48" s="157"/>
      <c r="C48" s="163"/>
      <c r="D48" s="163"/>
      <c r="E48" s="157"/>
      <c r="F48" s="186"/>
      <c r="G48" s="205"/>
      <c r="H48" s="227"/>
      <c r="I48" s="257"/>
      <c r="J48" s="257"/>
      <c r="K48" s="257"/>
      <c r="L48" s="308"/>
      <c r="M48" s="309"/>
      <c r="N48" s="309"/>
      <c r="O48" s="309"/>
      <c r="P48" s="358"/>
      <c r="Q48" s="358"/>
      <c r="R48" s="358"/>
      <c r="S48" s="358"/>
      <c r="T48" s="284"/>
      <c r="U48" s="266"/>
      <c r="V48" s="389"/>
      <c r="W48" s="389"/>
      <c r="X48" s="389"/>
      <c r="Y48" s="389"/>
      <c r="Z48" s="266"/>
      <c r="AA48" s="266"/>
      <c r="AB48" s="266"/>
      <c r="AC48" s="266"/>
      <c r="AD48" s="266"/>
      <c r="AE48" s="266"/>
      <c r="AF48" s="222"/>
      <c r="AG48" s="222"/>
      <c r="AH48" s="222"/>
      <c r="AI48" s="222"/>
      <c r="AJ48" s="222"/>
      <c r="AK48" s="429"/>
    </row>
    <row r="49" spans="1:42" s="140" customFormat="1" ht="14.25" customHeight="1">
      <c r="A49" s="147"/>
      <c r="B49" s="157"/>
      <c r="C49" s="163"/>
      <c r="D49" s="163"/>
      <c r="E49" s="157"/>
      <c r="F49" s="186"/>
      <c r="G49" s="205"/>
      <c r="H49" s="225"/>
      <c r="I49" s="265"/>
      <c r="J49" s="265"/>
      <c r="K49" s="265"/>
      <c r="L49" s="265"/>
      <c r="M49" s="323"/>
      <c r="N49" s="323"/>
      <c r="O49" s="316"/>
      <c r="P49" s="323"/>
      <c r="Q49" s="368"/>
      <c r="R49" s="368"/>
      <c r="S49" s="341"/>
      <c r="T49" s="265"/>
      <c r="U49" s="224"/>
      <c r="V49" s="387"/>
      <c r="W49" s="387"/>
      <c r="X49" s="387"/>
      <c r="Y49" s="323"/>
      <c r="Z49" s="266"/>
      <c r="AA49" s="266"/>
      <c r="AB49" s="266"/>
      <c r="AC49" s="222"/>
      <c r="AD49" s="222"/>
      <c r="AE49" s="222"/>
      <c r="AF49" s="222"/>
      <c r="AG49" s="222"/>
      <c r="AH49" s="222"/>
      <c r="AI49" s="222"/>
      <c r="AJ49" s="222"/>
      <c r="AK49" s="429"/>
    </row>
    <row r="50" spans="1:42" s="140" customFormat="1" ht="14.25" customHeight="1">
      <c r="A50" s="147"/>
      <c r="B50" s="157"/>
      <c r="C50" s="163"/>
      <c r="D50" s="163"/>
      <c r="E50" s="157"/>
      <c r="F50" s="186"/>
      <c r="G50" s="205"/>
      <c r="H50" s="227"/>
      <c r="I50" s="266"/>
      <c r="J50" s="284"/>
      <c r="K50" s="297"/>
      <c r="L50" s="309"/>
      <c r="M50" s="309"/>
      <c r="N50" s="309"/>
      <c r="O50" s="345"/>
      <c r="P50" s="358"/>
      <c r="Q50" s="358"/>
      <c r="R50" s="358"/>
      <c r="S50" s="358"/>
      <c r="T50" s="266"/>
      <c r="U50" s="266"/>
      <c r="V50" s="266"/>
      <c r="W50" s="266"/>
      <c r="X50" s="266"/>
      <c r="Y50" s="266"/>
      <c r="Z50" s="266"/>
      <c r="AA50" s="266"/>
      <c r="AB50" s="266"/>
      <c r="AC50" s="289"/>
      <c r="AD50" s="289"/>
      <c r="AE50" s="289"/>
      <c r="AF50" s="289"/>
      <c r="AG50" s="289"/>
      <c r="AH50" s="289"/>
      <c r="AI50" s="289"/>
      <c r="AJ50" s="289"/>
      <c r="AK50" s="435"/>
    </row>
    <row r="51" spans="1:42" s="140" customFormat="1" ht="14.25" customHeight="1">
      <c r="A51" s="147"/>
      <c r="B51" s="157"/>
      <c r="C51" s="163"/>
      <c r="D51" s="163"/>
      <c r="E51" s="157"/>
      <c r="F51" s="186"/>
      <c r="G51" s="205"/>
      <c r="H51" s="227"/>
      <c r="I51" s="265"/>
      <c r="J51" s="265"/>
      <c r="K51" s="265"/>
      <c r="L51" s="265"/>
      <c r="M51" s="323"/>
      <c r="N51" s="311"/>
      <c r="O51" s="316"/>
      <c r="P51" s="358"/>
      <c r="Q51" s="368"/>
      <c r="R51" s="368"/>
      <c r="S51" s="358"/>
      <c r="T51" s="265"/>
      <c r="U51" s="222"/>
      <c r="V51" s="387"/>
      <c r="W51" s="387"/>
      <c r="X51" s="387"/>
      <c r="Y51" s="323"/>
      <c r="Z51" s="222"/>
      <c r="AA51" s="222"/>
      <c r="AB51" s="222"/>
      <c r="AC51" s="289"/>
      <c r="AD51" s="289"/>
      <c r="AE51" s="289"/>
      <c r="AF51" s="289"/>
      <c r="AG51" s="289"/>
      <c r="AH51" s="289"/>
      <c r="AI51" s="289"/>
      <c r="AJ51" s="289"/>
      <c r="AK51" s="435"/>
    </row>
    <row r="52" spans="1:42" s="140" customFormat="1" ht="6" customHeight="1">
      <c r="A52" s="147"/>
      <c r="B52" s="157"/>
      <c r="C52" s="163"/>
      <c r="D52" s="163"/>
      <c r="E52" s="157"/>
      <c r="F52" s="186"/>
      <c r="G52" s="205"/>
      <c r="H52" s="238"/>
      <c r="I52" s="268"/>
      <c r="J52" s="268"/>
      <c r="K52" s="268"/>
      <c r="L52" s="278"/>
      <c r="M52" s="311"/>
      <c r="N52" s="311"/>
      <c r="O52" s="311"/>
      <c r="P52" s="311"/>
      <c r="Q52" s="222"/>
      <c r="R52" s="369"/>
      <c r="S52" s="369"/>
      <c r="T52" s="222"/>
      <c r="U52" s="386"/>
      <c r="V52" s="386"/>
      <c r="W52" s="386"/>
      <c r="X52" s="386"/>
      <c r="Y52" s="276"/>
      <c r="Z52" s="222"/>
      <c r="AA52" s="222"/>
      <c r="AB52" s="222"/>
      <c r="AC52" s="289"/>
      <c r="AD52" s="289"/>
      <c r="AE52" s="289"/>
      <c r="AF52" s="289"/>
      <c r="AG52" s="289"/>
      <c r="AH52" s="289"/>
      <c r="AI52" s="289"/>
      <c r="AJ52" s="289"/>
      <c r="AK52" s="435"/>
    </row>
    <row r="53" spans="1:42" s="140" customFormat="1" ht="6" customHeight="1">
      <c r="A53" s="147"/>
      <c r="B53" s="157"/>
      <c r="C53" s="163"/>
      <c r="D53" s="163"/>
      <c r="E53" s="157"/>
      <c r="F53" s="180" t="s">
        <v>104</v>
      </c>
      <c r="G53" s="207">
        <f>SUM(G38:G52)</f>
        <v>0</v>
      </c>
      <c r="H53" s="231"/>
      <c r="I53" s="262"/>
      <c r="J53" s="286"/>
      <c r="K53" s="286"/>
      <c r="L53" s="310"/>
      <c r="M53" s="310"/>
      <c r="N53" s="294"/>
      <c r="O53" s="262"/>
      <c r="P53" s="262"/>
      <c r="Q53" s="262"/>
      <c r="R53" s="262"/>
      <c r="S53" s="262"/>
      <c r="T53" s="262"/>
      <c r="U53" s="262"/>
      <c r="V53" s="294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433"/>
    </row>
    <row r="54" spans="1:42" s="140" customFormat="1" ht="12.75" customHeight="1">
      <c r="A54" s="147"/>
      <c r="B54" s="157"/>
      <c r="C54" s="163"/>
      <c r="D54" s="163"/>
      <c r="E54" s="157"/>
      <c r="F54" s="181"/>
      <c r="G54" s="205"/>
      <c r="H54" s="232"/>
      <c r="I54" s="222"/>
      <c r="J54" s="287"/>
      <c r="K54" s="287"/>
      <c r="L54" s="311"/>
      <c r="M54" s="311"/>
      <c r="N54" s="295"/>
      <c r="O54" s="222"/>
      <c r="P54" s="222"/>
      <c r="Q54" s="222"/>
      <c r="R54" s="222"/>
      <c r="S54" s="222"/>
      <c r="T54" s="222"/>
      <c r="U54" s="222"/>
      <c r="V54" s="295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429"/>
    </row>
    <row r="55" spans="1:42" s="140" customFormat="1" ht="6" customHeight="1">
      <c r="A55" s="147"/>
      <c r="B55" s="157"/>
      <c r="C55" s="163"/>
      <c r="D55" s="163"/>
      <c r="E55" s="179"/>
      <c r="F55" s="182"/>
      <c r="G55" s="208"/>
      <c r="H55" s="233"/>
      <c r="I55" s="263"/>
      <c r="J55" s="288"/>
      <c r="K55" s="296"/>
      <c r="L55" s="296"/>
      <c r="M55" s="296"/>
      <c r="N55" s="296"/>
      <c r="O55" s="263"/>
      <c r="P55" s="263"/>
      <c r="Q55" s="263"/>
      <c r="R55" s="263"/>
      <c r="S55" s="263"/>
      <c r="T55" s="263"/>
      <c r="U55" s="263"/>
      <c r="V55" s="390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434"/>
    </row>
    <row r="56" spans="1:42" s="140" customFormat="1" ht="10.5" customHeight="1">
      <c r="A56" s="147"/>
      <c r="B56" s="157"/>
      <c r="C56" s="163"/>
      <c r="D56" s="163"/>
      <c r="E56" s="178" t="s">
        <v>89</v>
      </c>
      <c r="F56" s="193" t="s">
        <v>105</v>
      </c>
      <c r="G56" s="211"/>
      <c r="H56" s="239"/>
      <c r="I56" s="269"/>
      <c r="J56" s="269"/>
      <c r="K56" s="269"/>
      <c r="L56" s="269"/>
      <c r="M56" s="269"/>
      <c r="N56" s="269"/>
      <c r="O56" s="269"/>
      <c r="P56" s="360"/>
      <c r="Q56" s="360"/>
      <c r="R56" s="360"/>
      <c r="S56" s="373"/>
      <c r="T56" s="380"/>
      <c r="U56" s="380"/>
      <c r="V56" s="380"/>
      <c r="W56" s="380"/>
      <c r="X56" s="380"/>
      <c r="Y56" s="38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  <c r="AJ56" s="400"/>
      <c r="AK56" s="439"/>
    </row>
    <row r="57" spans="1:42" s="140" customFormat="1" ht="10.5" customHeight="1">
      <c r="A57" s="147"/>
      <c r="B57" s="157"/>
      <c r="C57" s="163"/>
      <c r="D57" s="163"/>
      <c r="E57" s="157"/>
      <c r="F57" s="194"/>
      <c r="G57" s="206"/>
      <c r="H57" s="223"/>
      <c r="I57" s="229"/>
      <c r="J57" s="229"/>
      <c r="K57" s="229"/>
      <c r="L57" s="229"/>
      <c r="M57" s="229"/>
      <c r="N57" s="229"/>
      <c r="O57" s="229"/>
      <c r="P57" s="256"/>
      <c r="Q57" s="256"/>
      <c r="R57" s="256"/>
      <c r="S57" s="224"/>
      <c r="T57" s="381"/>
      <c r="U57" s="381"/>
      <c r="V57" s="381"/>
      <c r="W57" s="381"/>
      <c r="X57" s="381"/>
      <c r="Y57" s="38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40"/>
    </row>
    <row r="58" spans="1:42" s="140" customFormat="1" ht="10.5" customHeight="1">
      <c r="A58" s="147"/>
      <c r="B58" s="157"/>
      <c r="C58" s="163"/>
      <c r="D58" s="163"/>
      <c r="E58" s="157"/>
      <c r="F58" s="194" t="s">
        <v>51</v>
      </c>
      <c r="G58" s="206"/>
      <c r="H58" s="240"/>
      <c r="I58" s="270"/>
      <c r="J58" s="270"/>
      <c r="K58" s="270"/>
      <c r="L58" s="270"/>
      <c r="M58" s="270"/>
      <c r="N58" s="270"/>
      <c r="O58" s="270"/>
      <c r="P58" s="361"/>
      <c r="Q58" s="361"/>
      <c r="R58" s="361"/>
      <c r="S58" s="353"/>
      <c r="T58" s="382"/>
      <c r="U58" s="382"/>
      <c r="V58" s="382"/>
      <c r="W58" s="382"/>
      <c r="X58" s="382"/>
      <c r="Y58" s="382"/>
      <c r="Z58" s="402"/>
      <c r="AA58" s="402"/>
      <c r="AB58" s="402"/>
      <c r="AC58" s="407"/>
      <c r="AD58" s="407"/>
      <c r="AE58" s="407"/>
      <c r="AF58" s="407"/>
      <c r="AG58" s="402"/>
      <c r="AH58" s="402"/>
      <c r="AI58" s="402"/>
      <c r="AJ58" s="407"/>
      <c r="AK58" s="441"/>
    </row>
    <row r="59" spans="1:42" s="140" customFormat="1" ht="10.5" customHeight="1">
      <c r="A59" s="147"/>
      <c r="B59" s="157"/>
      <c r="C59" s="163"/>
      <c r="D59" s="163"/>
      <c r="E59" s="157"/>
      <c r="F59" s="195"/>
      <c r="G59" s="210"/>
      <c r="H59" s="241"/>
      <c r="I59" s="271"/>
      <c r="J59" s="271"/>
      <c r="K59" s="271"/>
      <c r="L59" s="271"/>
      <c r="M59" s="271"/>
      <c r="N59" s="271"/>
      <c r="O59" s="271"/>
      <c r="P59" s="362"/>
      <c r="Q59" s="362"/>
      <c r="R59" s="362"/>
      <c r="S59" s="374"/>
      <c r="T59" s="383"/>
      <c r="U59" s="383"/>
      <c r="V59" s="383"/>
      <c r="W59" s="383"/>
      <c r="X59" s="383"/>
      <c r="Y59" s="383"/>
      <c r="Z59" s="267"/>
      <c r="AA59" s="267"/>
      <c r="AB59" s="267"/>
      <c r="AC59" s="285"/>
      <c r="AD59" s="285"/>
      <c r="AE59" s="285"/>
      <c r="AF59" s="285"/>
      <c r="AG59" s="267"/>
      <c r="AH59" s="267"/>
      <c r="AI59" s="267"/>
      <c r="AJ59" s="285"/>
      <c r="AK59" s="442"/>
    </row>
    <row r="60" spans="1:42" s="140" customFormat="1" ht="10.5" customHeight="1">
      <c r="A60" s="147"/>
      <c r="B60" s="157"/>
      <c r="C60" s="163"/>
      <c r="D60" s="163"/>
      <c r="E60" s="157"/>
      <c r="F60" s="195" t="s">
        <v>106</v>
      </c>
      <c r="G60" s="210"/>
      <c r="H60" s="240"/>
      <c r="I60" s="270"/>
      <c r="J60" s="270"/>
      <c r="K60" s="270"/>
      <c r="L60" s="270"/>
      <c r="M60" s="270"/>
      <c r="N60" s="270"/>
      <c r="O60" s="270"/>
      <c r="P60" s="361"/>
      <c r="Q60" s="361"/>
      <c r="R60" s="361"/>
      <c r="S60" s="353"/>
      <c r="T60" s="384"/>
      <c r="U60" s="384"/>
      <c r="V60" s="384"/>
      <c r="W60" s="384"/>
      <c r="X60" s="384"/>
      <c r="Y60" s="384"/>
      <c r="Z60" s="222"/>
      <c r="AA60" s="222"/>
      <c r="AB60" s="222"/>
      <c r="AC60" s="289"/>
      <c r="AD60" s="289"/>
      <c r="AE60" s="289"/>
      <c r="AF60" s="289"/>
      <c r="AG60" s="222"/>
      <c r="AH60" s="222"/>
      <c r="AI60" s="222"/>
      <c r="AJ60" s="289"/>
      <c r="AK60" s="435"/>
    </row>
    <row r="61" spans="1:42" s="140" customFormat="1" ht="10.5" customHeight="1">
      <c r="A61" s="147"/>
      <c r="B61" s="157"/>
      <c r="C61" s="163"/>
      <c r="D61" s="163"/>
      <c r="E61" s="157"/>
      <c r="F61" s="196"/>
      <c r="G61" s="212"/>
      <c r="H61" s="242"/>
      <c r="I61" s="272"/>
      <c r="J61" s="272"/>
      <c r="K61" s="272"/>
      <c r="L61" s="272"/>
      <c r="M61" s="272"/>
      <c r="N61" s="272"/>
      <c r="O61" s="272"/>
      <c r="P61" s="363"/>
      <c r="Q61" s="363"/>
      <c r="R61" s="363"/>
      <c r="S61" s="375"/>
      <c r="T61" s="385"/>
      <c r="U61" s="385"/>
      <c r="V61" s="385"/>
      <c r="W61" s="385"/>
      <c r="X61" s="385"/>
      <c r="Y61" s="385"/>
      <c r="Z61" s="263"/>
      <c r="AA61" s="263"/>
      <c r="AB61" s="263"/>
      <c r="AC61" s="288"/>
      <c r="AD61" s="288"/>
      <c r="AE61" s="288"/>
      <c r="AF61" s="288"/>
      <c r="AG61" s="263"/>
      <c r="AH61" s="263"/>
      <c r="AI61" s="263"/>
      <c r="AJ61" s="288"/>
      <c r="AK61" s="443"/>
    </row>
    <row r="62" spans="1:42" s="140" customFormat="1" ht="10.5" customHeight="1">
      <c r="A62" s="147"/>
      <c r="B62" s="157"/>
      <c r="C62" s="163"/>
      <c r="D62" s="163"/>
      <c r="E62" s="157"/>
      <c r="F62" s="197" t="s">
        <v>107</v>
      </c>
      <c r="G62" s="205">
        <f>SUM(G56:G61)</f>
        <v>0</v>
      </c>
      <c r="H62" s="232"/>
      <c r="I62" s="222"/>
      <c r="J62" s="289"/>
      <c r="K62" s="295"/>
      <c r="L62" s="295"/>
      <c r="M62" s="295"/>
      <c r="N62" s="295"/>
      <c r="O62" s="222"/>
      <c r="P62" s="222"/>
      <c r="Q62" s="222"/>
      <c r="R62" s="222"/>
      <c r="S62" s="222"/>
      <c r="T62" s="222"/>
      <c r="U62" s="222"/>
      <c r="V62" s="391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429"/>
    </row>
    <row r="63" spans="1:42" s="140" customFormat="1" ht="10.5" customHeight="1">
      <c r="A63" s="147"/>
      <c r="B63" s="157"/>
      <c r="C63" s="163"/>
      <c r="D63" s="163"/>
      <c r="E63" s="179"/>
      <c r="F63" s="198"/>
      <c r="G63" s="208"/>
      <c r="H63" s="233"/>
      <c r="I63" s="263"/>
      <c r="J63" s="263"/>
      <c r="K63" s="296"/>
      <c r="L63" s="296"/>
      <c r="M63" s="296"/>
      <c r="N63" s="296"/>
      <c r="O63" s="263"/>
      <c r="P63" s="263"/>
      <c r="Q63" s="263"/>
      <c r="R63" s="263"/>
      <c r="S63" s="263"/>
      <c r="T63" s="263"/>
      <c r="U63" s="263"/>
      <c r="V63" s="296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434"/>
    </row>
    <row r="64" spans="1:42" s="140" customFormat="1" ht="10.5" customHeight="1">
      <c r="A64" s="147"/>
      <c r="B64" s="157"/>
      <c r="C64" s="163"/>
      <c r="D64" s="163"/>
      <c r="E64" s="178" t="s">
        <v>90</v>
      </c>
      <c r="F64" s="199" t="s">
        <v>108</v>
      </c>
      <c r="G64" s="207"/>
      <c r="H64" s="23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69"/>
      <c r="AF64" s="269"/>
      <c r="AG64" s="269"/>
      <c r="AH64" s="269"/>
      <c r="AI64" s="269"/>
      <c r="AJ64" s="269"/>
      <c r="AK64" s="444"/>
      <c r="AM64" s="453"/>
      <c r="AN64" s="453"/>
      <c r="AO64" s="453"/>
      <c r="AP64" s="455"/>
    </row>
    <row r="65" spans="1:42" s="140" customFormat="1" ht="10.5" customHeight="1">
      <c r="A65" s="147"/>
      <c r="B65" s="157"/>
      <c r="C65" s="163"/>
      <c r="D65" s="163"/>
      <c r="E65" s="157"/>
      <c r="F65" s="186"/>
      <c r="G65" s="205"/>
      <c r="H65" s="24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445"/>
      <c r="AM65" s="453"/>
      <c r="AN65" s="453"/>
      <c r="AO65" s="453"/>
      <c r="AP65" s="455"/>
    </row>
    <row r="66" spans="1:42" s="140" customFormat="1" ht="10.5" customHeight="1">
      <c r="A66" s="147"/>
      <c r="B66" s="157"/>
      <c r="C66" s="163"/>
      <c r="D66" s="163"/>
      <c r="E66" s="157"/>
      <c r="F66" s="200" t="s">
        <v>99</v>
      </c>
      <c r="G66" s="213"/>
      <c r="H66" s="24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446"/>
      <c r="AM66" s="454"/>
      <c r="AN66" s="455"/>
      <c r="AO66" s="455"/>
      <c r="AP66" s="455"/>
    </row>
    <row r="67" spans="1:42" s="140" customFormat="1" ht="10.5" customHeight="1">
      <c r="A67" s="147"/>
      <c r="B67" s="157"/>
      <c r="C67" s="163"/>
      <c r="D67" s="163"/>
      <c r="E67" s="157"/>
      <c r="F67" s="201"/>
      <c r="G67" s="214"/>
      <c r="H67" s="24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47"/>
      <c r="AM67" s="454"/>
      <c r="AN67" s="455"/>
      <c r="AO67" s="455"/>
      <c r="AP67" s="455"/>
    </row>
    <row r="68" spans="1:42" s="140" customFormat="1" ht="10.5" customHeight="1">
      <c r="A68" s="147"/>
      <c r="B68" s="157"/>
      <c r="C68" s="163"/>
      <c r="D68" s="163"/>
      <c r="E68" s="157"/>
      <c r="F68" s="180" t="s">
        <v>109</v>
      </c>
      <c r="G68" s="207">
        <f>SUM(G64:G67)</f>
        <v>0</v>
      </c>
      <c r="H68" s="231"/>
      <c r="I68" s="262"/>
      <c r="J68" s="290"/>
      <c r="K68" s="294"/>
      <c r="L68" s="294"/>
      <c r="M68" s="294"/>
      <c r="N68" s="294"/>
      <c r="O68" s="262"/>
      <c r="P68" s="262"/>
      <c r="Q68" s="262"/>
      <c r="R68" s="262"/>
      <c r="S68" s="262"/>
      <c r="T68" s="262"/>
      <c r="U68" s="262"/>
      <c r="V68" s="39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433"/>
      <c r="AM68" s="454"/>
      <c r="AN68" s="455"/>
      <c r="AO68" s="455"/>
      <c r="AP68" s="455"/>
    </row>
    <row r="69" spans="1:42" s="140" customFormat="1" ht="10.5" customHeight="1">
      <c r="A69" s="147"/>
      <c r="B69" s="157"/>
      <c r="C69" s="163"/>
      <c r="D69" s="163"/>
      <c r="E69" s="179"/>
      <c r="F69" s="182"/>
      <c r="G69" s="208"/>
      <c r="H69" s="233"/>
      <c r="I69" s="263"/>
      <c r="J69" s="263"/>
      <c r="K69" s="296"/>
      <c r="L69" s="296"/>
      <c r="M69" s="296"/>
      <c r="N69" s="296"/>
      <c r="O69" s="263"/>
      <c r="P69" s="263"/>
      <c r="Q69" s="263"/>
      <c r="R69" s="263"/>
      <c r="S69" s="263"/>
      <c r="T69" s="263"/>
      <c r="U69" s="263"/>
      <c r="V69" s="296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434"/>
      <c r="AM69" s="454"/>
      <c r="AN69" s="455"/>
      <c r="AO69" s="455"/>
      <c r="AP69" s="455"/>
    </row>
    <row r="70" spans="1:42" s="140" customFormat="1" ht="10.5" customHeight="1">
      <c r="A70" s="147"/>
      <c r="B70" s="157"/>
      <c r="C70" s="163"/>
      <c r="D70" s="163"/>
      <c r="E70" s="180" t="s">
        <v>91</v>
      </c>
      <c r="F70" s="199" t="s">
        <v>110</v>
      </c>
      <c r="G70" s="207"/>
      <c r="H70" s="23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444"/>
      <c r="AM70" s="454"/>
      <c r="AN70" s="455"/>
      <c r="AO70" s="455"/>
      <c r="AP70" s="455"/>
    </row>
    <row r="71" spans="1:42" s="140" customFormat="1" ht="10.5" customHeight="1">
      <c r="A71" s="147"/>
      <c r="B71" s="157"/>
      <c r="C71" s="163"/>
      <c r="D71" s="163"/>
      <c r="E71" s="181"/>
      <c r="F71" s="186"/>
      <c r="G71" s="205"/>
      <c r="H71" s="24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  <c r="AK71" s="445"/>
      <c r="AM71" s="454"/>
      <c r="AN71" s="455"/>
      <c r="AO71" s="455"/>
      <c r="AP71" s="455"/>
    </row>
    <row r="72" spans="1:42" s="140" customFormat="1" ht="10.5" customHeight="1">
      <c r="A72" s="147"/>
      <c r="B72" s="157"/>
      <c r="C72" s="163"/>
      <c r="D72" s="163"/>
      <c r="E72" s="181"/>
      <c r="F72" s="200" t="s">
        <v>111</v>
      </c>
      <c r="G72" s="215"/>
      <c r="H72" s="24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446"/>
    </row>
    <row r="73" spans="1:42" s="140" customFormat="1" ht="10.5" customHeight="1">
      <c r="A73" s="147"/>
      <c r="B73" s="157"/>
      <c r="C73" s="163"/>
      <c r="D73" s="163"/>
      <c r="E73" s="181"/>
      <c r="F73" s="201"/>
      <c r="G73" s="212"/>
      <c r="H73" s="24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447"/>
    </row>
    <row r="74" spans="1:42" s="140" customFormat="1" ht="10.5" customHeight="1">
      <c r="A74" s="147"/>
      <c r="B74" s="157"/>
      <c r="C74" s="163"/>
      <c r="D74" s="163"/>
      <c r="E74" s="181"/>
      <c r="F74" s="197" t="s">
        <v>112</v>
      </c>
      <c r="G74" s="207">
        <f>SUM(G70:G73)</f>
        <v>0</v>
      </c>
      <c r="H74" s="232"/>
      <c r="I74" s="222"/>
      <c r="J74" s="222"/>
      <c r="K74" s="295"/>
      <c r="L74" s="295"/>
      <c r="M74" s="295"/>
      <c r="N74" s="295"/>
      <c r="O74" s="222"/>
      <c r="P74" s="222"/>
      <c r="Q74" s="222"/>
      <c r="R74" s="222"/>
      <c r="S74" s="222"/>
      <c r="T74" s="222"/>
      <c r="U74" s="222"/>
      <c r="V74" s="295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429"/>
    </row>
    <row r="75" spans="1:42" s="140" customFormat="1" ht="10.5" customHeight="1">
      <c r="A75" s="147"/>
      <c r="B75" s="157"/>
      <c r="C75" s="163"/>
      <c r="D75" s="163"/>
      <c r="E75" s="182"/>
      <c r="F75" s="197"/>
      <c r="G75" s="208"/>
      <c r="H75" s="232"/>
      <c r="I75" s="222"/>
      <c r="J75" s="222"/>
      <c r="K75" s="295"/>
      <c r="L75" s="295"/>
      <c r="M75" s="295"/>
      <c r="N75" s="295"/>
      <c r="O75" s="222"/>
      <c r="P75" s="222"/>
      <c r="Q75" s="222"/>
      <c r="R75" s="222"/>
      <c r="S75" s="222"/>
      <c r="T75" s="222"/>
      <c r="U75" s="222"/>
      <c r="V75" s="295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429"/>
    </row>
    <row r="76" spans="1:42" s="140" customFormat="1" ht="10.5" customHeight="1">
      <c r="A76" s="147"/>
      <c r="B76" s="157"/>
      <c r="C76" s="163"/>
      <c r="D76" s="163"/>
      <c r="E76" s="178" t="s">
        <v>3</v>
      </c>
      <c r="F76" s="199"/>
      <c r="G76" s="207"/>
      <c r="H76" s="23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444"/>
    </row>
    <row r="77" spans="1:42" s="140" customFormat="1" ht="10.5" customHeight="1">
      <c r="A77" s="147"/>
      <c r="B77" s="157"/>
      <c r="C77" s="163"/>
      <c r="D77" s="163"/>
      <c r="E77" s="157"/>
      <c r="F77" s="186"/>
      <c r="G77" s="205"/>
      <c r="H77" s="24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  <c r="AK77" s="445"/>
    </row>
    <row r="78" spans="1:42" s="140" customFormat="1" ht="10.5" customHeight="1">
      <c r="A78" s="147"/>
      <c r="B78" s="157"/>
      <c r="C78" s="163"/>
      <c r="D78" s="163"/>
      <c r="E78" s="157"/>
      <c r="F78" s="200"/>
      <c r="G78" s="215"/>
      <c r="H78" s="24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441"/>
    </row>
    <row r="79" spans="1:42" s="140" customFormat="1" ht="10.5" customHeight="1">
      <c r="A79" s="147"/>
      <c r="B79" s="157"/>
      <c r="C79" s="163"/>
      <c r="D79" s="163"/>
      <c r="E79" s="157"/>
      <c r="F79" s="201"/>
      <c r="G79" s="212"/>
      <c r="H79" s="24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443"/>
    </row>
    <row r="80" spans="1:42" s="140" customFormat="1" ht="10.5" customHeight="1">
      <c r="A80" s="147"/>
      <c r="B80" s="157"/>
      <c r="C80" s="163"/>
      <c r="D80" s="163"/>
      <c r="E80" s="157"/>
      <c r="F80" s="197" t="s">
        <v>113</v>
      </c>
      <c r="G80" s="207">
        <f>SUM(G76:G79)</f>
        <v>0</v>
      </c>
      <c r="H80" s="232"/>
      <c r="I80" s="222"/>
      <c r="J80" s="289"/>
      <c r="K80" s="295"/>
      <c r="L80" s="295"/>
      <c r="M80" s="295"/>
      <c r="N80" s="295"/>
      <c r="O80" s="222"/>
      <c r="P80" s="222"/>
      <c r="Q80" s="222"/>
      <c r="R80" s="222"/>
      <c r="S80" s="222"/>
      <c r="T80" s="222"/>
      <c r="U80" s="222"/>
      <c r="V80" s="391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429"/>
    </row>
    <row r="81" spans="1:37" s="140" customFormat="1" ht="10.5" customHeight="1">
      <c r="A81" s="147"/>
      <c r="B81" s="157"/>
      <c r="C81" s="163"/>
      <c r="D81" s="163"/>
      <c r="E81" s="179"/>
      <c r="F81" s="198"/>
      <c r="G81" s="208"/>
      <c r="H81" s="233"/>
      <c r="I81" s="263"/>
      <c r="J81" s="263"/>
      <c r="K81" s="296"/>
      <c r="L81" s="296"/>
      <c r="M81" s="296"/>
      <c r="N81" s="296"/>
      <c r="O81" s="263"/>
      <c r="P81" s="263"/>
      <c r="Q81" s="263"/>
      <c r="R81" s="263"/>
      <c r="S81" s="263"/>
      <c r="T81" s="263"/>
      <c r="U81" s="263"/>
      <c r="V81" s="296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434"/>
    </row>
    <row r="82" spans="1:37" s="140" customFormat="1" ht="10.5" customHeight="1">
      <c r="A82" s="147"/>
      <c r="B82" s="157"/>
      <c r="C82" s="163"/>
      <c r="D82" s="163"/>
      <c r="E82" s="178" t="s">
        <v>93</v>
      </c>
      <c r="F82" s="199" t="s">
        <v>114</v>
      </c>
      <c r="G82" s="207"/>
      <c r="H82" s="23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444"/>
    </row>
    <row r="83" spans="1:37" s="140" customFormat="1" ht="10.5" customHeight="1">
      <c r="A83" s="147"/>
      <c r="B83" s="157"/>
      <c r="C83" s="163"/>
      <c r="D83" s="163"/>
      <c r="E83" s="157"/>
      <c r="F83" s="186"/>
      <c r="G83" s="205"/>
      <c r="H83" s="24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445"/>
    </row>
    <row r="84" spans="1:37" s="140" customFormat="1" ht="10.5" customHeight="1">
      <c r="A84" s="147"/>
      <c r="B84" s="157"/>
      <c r="C84" s="163"/>
      <c r="D84" s="163"/>
      <c r="E84" s="157"/>
      <c r="F84" s="200" t="s">
        <v>115</v>
      </c>
      <c r="G84" s="215"/>
      <c r="H84" s="24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446"/>
    </row>
    <row r="85" spans="1:37" s="140" customFormat="1" ht="10.5" customHeight="1">
      <c r="A85" s="147"/>
      <c r="B85" s="157"/>
      <c r="C85" s="163"/>
      <c r="D85" s="163"/>
      <c r="E85" s="157"/>
      <c r="F85" s="201"/>
      <c r="G85" s="212"/>
      <c r="H85" s="24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447"/>
    </row>
    <row r="86" spans="1:37" s="140" customFormat="1" ht="10.5" customHeight="1">
      <c r="A86" s="147"/>
      <c r="B86" s="157"/>
      <c r="C86" s="163"/>
      <c r="D86" s="163"/>
      <c r="E86" s="157"/>
      <c r="F86" s="197" t="s">
        <v>116</v>
      </c>
      <c r="G86" s="207">
        <f>SUM(G82:G85)</f>
        <v>0</v>
      </c>
      <c r="H86" s="232"/>
      <c r="I86" s="222"/>
      <c r="J86" s="289"/>
      <c r="K86" s="295"/>
      <c r="L86" s="295"/>
      <c r="M86" s="295"/>
      <c r="N86" s="295"/>
      <c r="O86" s="222"/>
      <c r="P86" s="222"/>
      <c r="Q86" s="222"/>
      <c r="R86" s="222"/>
      <c r="S86" s="222"/>
      <c r="T86" s="222"/>
      <c r="U86" s="222"/>
      <c r="V86" s="391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429"/>
    </row>
    <row r="87" spans="1:37" ht="10.5" customHeight="1">
      <c r="A87" s="147"/>
      <c r="B87" s="157"/>
      <c r="C87" s="163"/>
      <c r="D87" s="163"/>
      <c r="E87" s="179"/>
      <c r="F87" s="198"/>
      <c r="G87" s="208"/>
      <c r="H87" s="233"/>
      <c r="I87" s="263"/>
      <c r="J87" s="263"/>
      <c r="K87" s="296"/>
      <c r="L87" s="296"/>
      <c r="M87" s="296"/>
      <c r="N87" s="296"/>
      <c r="O87" s="263"/>
      <c r="P87" s="263"/>
      <c r="Q87" s="263"/>
      <c r="R87" s="263"/>
      <c r="S87" s="263"/>
      <c r="T87" s="263"/>
      <c r="U87" s="263"/>
      <c r="V87" s="296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  <c r="AK87" s="434"/>
    </row>
    <row r="88" spans="1:37" ht="4.5" customHeight="1">
      <c r="A88" s="147"/>
      <c r="B88" s="157"/>
      <c r="C88" s="163"/>
      <c r="D88" s="163"/>
      <c r="E88" s="169" t="s">
        <v>94</v>
      </c>
      <c r="F88" s="202"/>
      <c r="G88" s="207"/>
      <c r="H88" s="24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  <c r="AJ88" s="275"/>
      <c r="AK88" s="448"/>
    </row>
    <row r="89" spans="1:37" ht="4.5" customHeight="1">
      <c r="A89" s="147"/>
      <c r="B89" s="157"/>
      <c r="C89" s="163"/>
      <c r="D89" s="163"/>
      <c r="E89" s="170"/>
      <c r="F89" s="197"/>
      <c r="G89" s="205"/>
      <c r="H89" s="24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435"/>
    </row>
    <row r="90" spans="1:37" ht="4.5" customHeight="1">
      <c r="A90" s="147"/>
      <c r="B90" s="157"/>
      <c r="C90" s="163"/>
      <c r="D90" s="163"/>
      <c r="E90" s="170"/>
      <c r="F90" s="197"/>
      <c r="G90" s="205"/>
      <c r="H90" s="24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435"/>
    </row>
    <row r="91" spans="1:37" ht="4.5" customHeight="1">
      <c r="A91" s="147"/>
      <c r="B91" s="157"/>
      <c r="C91" s="163"/>
      <c r="D91" s="163"/>
      <c r="E91" s="170"/>
      <c r="F91" s="197"/>
      <c r="G91" s="205"/>
      <c r="H91" s="237"/>
      <c r="I91" s="224"/>
      <c r="J91" s="224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436"/>
    </row>
    <row r="92" spans="1:37" ht="4.5" customHeight="1">
      <c r="A92" s="147"/>
      <c r="B92" s="157"/>
      <c r="C92" s="163"/>
      <c r="D92" s="163"/>
      <c r="E92" s="170"/>
      <c r="F92" s="197"/>
      <c r="G92" s="205"/>
      <c r="H92" s="237"/>
      <c r="I92" s="224"/>
      <c r="J92" s="224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436"/>
    </row>
    <row r="93" spans="1:37" ht="4.5" customHeight="1">
      <c r="A93" s="147"/>
      <c r="B93" s="157"/>
      <c r="C93" s="163"/>
      <c r="D93" s="163"/>
      <c r="E93" s="170"/>
      <c r="F93" s="197"/>
      <c r="G93" s="205"/>
      <c r="H93" s="237"/>
      <c r="I93" s="224"/>
      <c r="J93" s="224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436"/>
    </row>
    <row r="94" spans="1:37" ht="4.5" customHeight="1">
      <c r="A94" s="147"/>
      <c r="B94" s="157"/>
      <c r="C94" s="163"/>
      <c r="D94" s="163"/>
      <c r="E94" s="171"/>
      <c r="F94" s="198"/>
      <c r="G94" s="208"/>
      <c r="H94" s="24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449"/>
    </row>
    <row r="95" spans="1:37" ht="9" customHeight="1">
      <c r="A95" s="147"/>
      <c r="B95" s="157"/>
      <c r="C95" s="163"/>
      <c r="D95" s="163"/>
      <c r="E95" s="183" t="s">
        <v>95</v>
      </c>
      <c r="F95" s="202"/>
      <c r="G95" s="207">
        <f>SUM(G34,G53,G62,G68,G74,G80,G86,G88)</f>
        <v>0</v>
      </c>
      <c r="H95" s="231"/>
      <c r="I95" s="262"/>
      <c r="J95" s="286"/>
      <c r="K95" s="286"/>
      <c r="L95" s="310"/>
      <c r="M95" s="310"/>
      <c r="N95" s="294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433"/>
    </row>
    <row r="96" spans="1:37" ht="18" customHeight="1">
      <c r="A96" s="147"/>
      <c r="B96" s="157"/>
      <c r="C96" s="163"/>
      <c r="D96" s="163"/>
      <c r="E96" s="166"/>
      <c r="F96" s="197"/>
      <c r="G96" s="205"/>
      <c r="H96" s="232"/>
      <c r="I96" s="222"/>
      <c r="J96" s="287"/>
      <c r="K96" s="287"/>
      <c r="L96" s="311"/>
      <c r="M96" s="311"/>
      <c r="N96" s="295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429"/>
    </row>
    <row r="97" spans="1:37" ht="9" customHeight="1">
      <c r="A97" s="147"/>
      <c r="B97" s="157"/>
      <c r="C97" s="163"/>
      <c r="D97" s="164"/>
      <c r="E97" s="167"/>
      <c r="F97" s="198"/>
      <c r="G97" s="208"/>
      <c r="H97" s="233"/>
      <c r="I97" s="263"/>
      <c r="J97" s="288"/>
      <c r="K97" s="296"/>
      <c r="L97" s="296"/>
      <c r="M97" s="296"/>
      <c r="N97" s="296"/>
      <c r="O97" s="263"/>
      <c r="P97" s="263"/>
      <c r="Q97" s="263"/>
      <c r="R97" s="263"/>
      <c r="S97" s="263"/>
      <c r="T97" s="263"/>
      <c r="U97" s="263"/>
      <c r="V97" s="390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  <c r="AK97" s="434"/>
    </row>
    <row r="98" spans="1:37" ht="17.25" customHeight="1">
      <c r="A98" s="147"/>
      <c r="B98" s="157"/>
      <c r="C98" s="163"/>
      <c r="D98" s="169" t="s">
        <v>84</v>
      </c>
      <c r="E98" s="165"/>
      <c r="F98" s="202"/>
      <c r="G98" s="207"/>
      <c r="H98" s="248"/>
      <c r="I98" s="262"/>
      <c r="J98" s="291"/>
      <c r="K98" s="291"/>
      <c r="L98" s="291"/>
      <c r="M98" s="291"/>
      <c r="N98" s="262"/>
      <c r="O98" s="346"/>
      <c r="P98" s="346"/>
      <c r="Q98" s="262"/>
      <c r="R98" s="262"/>
      <c r="S98" s="291"/>
      <c r="T98" s="291"/>
      <c r="U98" s="262"/>
      <c r="V98" s="262"/>
      <c r="W98" s="348"/>
      <c r="X98" s="348"/>
      <c r="Y98" s="348"/>
      <c r="Z98" s="348"/>
      <c r="AA98" s="348"/>
      <c r="AB98" s="346"/>
      <c r="AC98" s="348"/>
      <c r="AD98" s="348"/>
      <c r="AE98" s="348"/>
      <c r="AF98" s="348"/>
      <c r="AG98" s="348"/>
      <c r="AH98" s="348"/>
      <c r="AI98" s="348"/>
      <c r="AJ98" s="348"/>
      <c r="AK98" s="450"/>
    </row>
    <row r="99" spans="1:37" ht="17.25" customHeight="1">
      <c r="A99" s="147"/>
      <c r="B99" s="157"/>
      <c r="C99" s="163"/>
      <c r="D99" s="170"/>
      <c r="E99" s="166"/>
      <c r="F99" s="197"/>
      <c r="G99" s="205"/>
      <c r="H99" s="232"/>
      <c r="I99" s="278"/>
      <c r="J99" s="292"/>
      <c r="K99" s="292"/>
      <c r="L99" s="292"/>
      <c r="M99" s="292"/>
      <c r="N99" s="292"/>
      <c r="O99" s="347"/>
      <c r="Q99" s="222"/>
      <c r="R99" s="370"/>
      <c r="S99" s="370"/>
      <c r="T99" s="370"/>
      <c r="U99" s="370"/>
      <c r="V99" s="222"/>
      <c r="W99" s="394"/>
      <c r="X99" s="394"/>
      <c r="Y99" s="394"/>
      <c r="Z99" s="394"/>
      <c r="AA99" s="276"/>
      <c r="AC99" s="222"/>
      <c r="AD99" s="222"/>
      <c r="AE99" s="222"/>
      <c r="AF99" s="222"/>
      <c r="AG99" s="222"/>
      <c r="AH99" s="222"/>
      <c r="AI99" s="222"/>
      <c r="AJ99" s="222"/>
      <c r="AK99" s="435"/>
    </row>
    <row r="100" spans="1:37" ht="17.25" customHeight="1">
      <c r="A100" s="147"/>
      <c r="B100" s="157"/>
      <c r="C100" s="163"/>
      <c r="D100" s="171"/>
      <c r="E100" s="167"/>
      <c r="F100" s="198"/>
      <c r="G100" s="208"/>
      <c r="H100" s="233"/>
      <c r="I100" s="279"/>
      <c r="J100" s="263"/>
      <c r="K100" s="296"/>
      <c r="L100" s="263"/>
      <c r="M100" s="296"/>
      <c r="N100" s="296"/>
      <c r="O100" s="263"/>
      <c r="P100" s="263"/>
      <c r="Q100" s="263"/>
      <c r="R100" s="263"/>
      <c r="S100" s="263"/>
      <c r="T100" s="263"/>
      <c r="U100" s="263"/>
      <c r="V100" s="296"/>
      <c r="W100" s="263"/>
      <c r="X100" s="263"/>
      <c r="Y100" s="263"/>
      <c r="Z100" s="263"/>
      <c r="AA100" s="263"/>
      <c r="AB100" s="263"/>
      <c r="AC100" s="288"/>
      <c r="AD100" s="288"/>
      <c r="AE100" s="288"/>
      <c r="AF100" s="288"/>
      <c r="AG100" s="288"/>
      <c r="AH100" s="288"/>
      <c r="AI100" s="288"/>
      <c r="AJ100" s="288"/>
      <c r="AK100" s="443"/>
    </row>
    <row r="101" spans="1:37" ht="21" customHeight="1">
      <c r="A101" s="147"/>
      <c r="B101" s="157"/>
      <c r="C101" s="163"/>
      <c r="D101" s="172" t="s">
        <v>85</v>
      </c>
      <c r="E101" s="166"/>
      <c r="F101" s="197"/>
      <c r="G101" s="205">
        <f>SUM(G98,G95)</f>
        <v>0</v>
      </c>
      <c r="H101" s="23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95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429"/>
    </row>
    <row r="102" spans="1:37" ht="21" customHeight="1">
      <c r="A102" s="147"/>
      <c r="B102" s="157"/>
      <c r="C102" s="164"/>
      <c r="D102" s="167"/>
      <c r="E102" s="167"/>
      <c r="F102" s="198"/>
      <c r="G102" s="208"/>
      <c r="H102" s="233"/>
      <c r="I102" s="263"/>
      <c r="J102" s="293"/>
      <c r="K102" s="293"/>
      <c r="L102" s="312"/>
      <c r="M102" s="312"/>
      <c r="N102" s="296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434"/>
    </row>
    <row r="103" spans="1:37" s="140" customFormat="1" ht="12" customHeight="1">
      <c r="A103" s="147"/>
      <c r="B103" s="158"/>
      <c r="C103" s="165" t="s">
        <v>81</v>
      </c>
      <c r="D103" s="165"/>
      <c r="E103" s="165"/>
      <c r="F103" s="202"/>
      <c r="G103" s="207"/>
      <c r="H103" s="248"/>
      <c r="I103" s="264"/>
      <c r="J103" s="264"/>
      <c r="K103" s="264"/>
      <c r="L103" s="313"/>
      <c r="M103" s="257"/>
      <c r="N103" s="257"/>
      <c r="O103" s="348"/>
      <c r="P103" s="257"/>
      <c r="Q103" s="257"/>
      <c r="R103" s="348"/>
      <c r="S103" s="264"/>
      <c r="T103" s="264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I103" s="348"/>
      <c r="AJ103" s="348"/>
      <c r="AK103" s="450"/>
    </row>
    <row r="104" spans="1:37" s="140" customFormat="1" ht="12" customHeight="1">
      <c r="A104" s="147"/>
      <c r="B104" s="158"/>
      <c r="C104" s="166"/>
      <c r="D104" s="166"/>
      <c r="E104" s="166"/>
      <c r="F104" s="197"/>
      <c r="G104" s="205"/>
      <c r="H104" s="232"/>
      <c r="I104" s="222"/>
      <c r="J104" s="287"/>
      <c r="K104" s="287"/>
      <c r="L104" s="278"/>
      <c r="M104" s="311"/>
      <c r="N104" s="311"/>
      <c r="O104" s="222"/>
      <c r="P104" s="289"/>
      <c r="Q104" s="289"/>
      <c r="R104" s="222"/>
      <c r="S104" s="289"/>
      <c r="T104" s="289"/>
      <c r="U104" s="289"/>
      <c r="V104" s="222"/>
      <c r="W104" s="386"/>
      <c r="X104" s="386"/>
      <c r="Y104" s="386"/>
      <c r="Z104" s="276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435"/>
    </row>
    <row r="105" spans="1:37" s="140" customFormat="1" ht="12" customHeight="1">
      <c r="A105" s="147"/>
      <c r="B105" s="158"/>
      <c r="C105" s="167"/>
      <c r="D105" s="167"/>
      <c r="E105" s="167"/>
      <c r="F105" s="198"/>
      <c r="G105" s="208"/>
      <c r="H105" s="233"/>
      <c r="I105" s="263"/>
      <c r="J105" s="288"/>
      <c r="K105" s="296"/>
      <c r="L105" s="278"/>
      <c r="M105" s="311"/>
      <c r="N105" s="311"/>
      <c r="O105" s="274"/>
      <c r="P105" s="263"/>
      <c r="Q105" s="263"/>
      <c r="R105" s="263"/>
      <c r="S105" s="263"/>
      <c r="T105" s="263"/>
      <c r="U105" s="263"/>
      <c r="V105" s="390"/>
      <c r="W105" s="263"/>
      <c r="X105" s="263"/>
      <c r="Y105" s="263"/>
      <c r="Z105" s="263"/>
      <c r="AA105" s="263"/>
      <c r="AB105" s="263"/>
      <c r="AC105" s="288"/>
      <c r="AD105" s="288"/>
      <c r="AE105" s="288"/>
      <c r="AF105" s="288"/>
      <c r="AG105" s="288"/>
      <c r="AH105" s="288"/>
      <c r="AI105" s="288"/>
      <c r="AJ105" s="288"/>
      <c r="AK105" s="443"/>
    </row>
    <row r="106" spans="1:37" s="140" customFormat="1" ht="16.5" customHeight="1">
      <c r="A106" s="148"/>
      <c r="B106" s="159"/>
      <c r="C106" s="165" t="s">
        <v>83</v>
      </c>
      <c r="D106" s="165"/>
      <c r="E106" s="165"/>
      <c r="F106" s="202"/>
      <c r="G106" s="207">
        <f>SUM(G101+G103)</f>
        <v>0</v>
      </c>
      <c r="H106" s="231"/>
      <c r="I106" s="262"/>
      <c r="J106" s="290"/>
      <c r="K106" s="294"/>
      <c r="L106" s="294"/>
      <c r="M106" s="294"/>
      <c r="N106" s="294"/>
      <c r="O106" s="262"/>
      <c r="P106" s="262"/>
      <c r="Q106" s="262"/>
      <c r="R106" s="262"/>
      <c r="S106" s="262"/>
      <c r="T106" s="262"/>
      <c r="U106" s="262"/>
      <c r="V106" s="39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433"/>
    </row>
    <row r="107" spans="1:37" s="140" customFormat="1" ht="16.5" customHeight="1">
      <c r="A107" s="149"/>
      <c r="B107" s="160"/>
      <c r="C107" s="168"/>
      <c r="D107" s="168"/>
      <c r="E107" s="168"/>
      <c r="F107" s="203"/>
      <c r="G107" s="216"/>
      <c r="H107" s="249"/>
      <c r="I107" s="280"/>
      <c r="J107" s="280"/>
      <c r="K107" s="299"/>
      <c r="L107" s="299"/>
      <c r="M107" s="299"/>
      <c r="N107" s="299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451"/>
    </row>
    <row r="108" spans="1:37" s="140" customFormat="1" ht="6" customHeigh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326"/>
      <c r="N108" s="337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</row>
    <row r="109" spans="1:37" s="140" customFormat="1" ht="16.5" customHeight="1">
      <c r="B109" s="161" t="s">
        <v>124</v>
      </c>
      <c r="C109" s="161"/>
      <c r="D109" s="161"/>
      <c r="E109" s="161"/>
      <c r="F109" s="161" t="s">
        <v>96</v>
      </c>
      <c r="G109" s="217"/>
      <c r="H109" s="250"/>
      <c r="I109" s="250"/>
      <c r="J109" s="250"/>
      <c r="K109" s="250"/>
      <c r="L109" s="250"/>
      <c r="M109" s="327"/>
      <c r="N109" s="338"/>
    </row>
    <row r="110" spans="1:37" s="140" customFormat="1" ht="16.5" customHeight="1">
      <c r="B110" s="161"/>
      <c r="C110" s="161"/>
      <c r="D110" s="161"/>
      <c r="E110" s="161"/>
      <c r="F110" s="161"/>
      <c r="G110" s="217"/>
      <c r="H110" s="250"/>
      <c r="I110" s="250"/>
      <c r="J110" s="250"/>
      <c r="K110" s="250"/>
      <c r="L110" s="250"/>
      <c r="M110" s="327"/>
      <c r="N110" s="338"/>
    </row>
    <row r="111" spans="1:37" s="140" customFormat="1" ht="16.5" customHeight="1">
      <c r="B111" s="161"/>
      <c r="C111" s="161"/>
      <c r="D111" s="161"/>
      <c r="E111" s="161"/>
      <c r="F111" s="161" t="s">
        <v>97</v>
      </c>
      <c r="G111" s="217"/>
      <c r="H111" s="250">
        <f>H109*0.1</f>
        <v>0</v>
      </c>
      <c r="I111" s="250"/>
      <c r="J111" s="250"/>
      <c r="K111" s="250"/>
      <c r="L111" s="250"/>
      <c r="M111" s="327"/>
      <c r="N111" s="338"/>
    </row>
    <row r="112" spans="1:37" s="140" customFormat="1" ht="16.5" customHeight="1">
      <c r="B112" s="161"/>
      <c r="C112" s="161"/>
      <c r="D112" s="161"/>
      <c r="E112" s="161"/>
      <c r="F112" s="161"/>
      <c r="G112" s="217"/>
      <c r="H112" s="250"/>
      <c r="I112" s="250"/>
      <c r="J112" s="250"/>
      <c r="K112" s="250"/>
      <c r="L112" s="250"/>
      <c r="M112" s="327"/>
      <c r="N112" s="338"/>
    </row>
    <row r="113" spans="1:256" s="140" customFormat="1" ht="16.5" customHeight="1">
      <c r="B113" s="161"/>
      <c r="C113" s="161"/>
      <c r="D113" s="161"/>
      <c r="E113" s="161"/>
      <c r="F113" s="161" t="s">
        <v>98</v>
      </c>
      <c r="G113" s="217"/>
      <c r="H113" s="250">
        <f>H109+H111</f>
        <v>0</v>
      </c>
      <c r="I113" s="250"/>
      <c r="J113" s="250"/>
      <c r="K113" s="250"/>
      <c r="L113" s="250"/>
      <c r="M113" s="327"/>
      <c r="N113" s="338"/>
    </row>
    <row r="114" spans="1:256" s="140" customFormat="1" ht="16.5" customHeight="1">
      <c r="B114" s="161"/>
      <c r="C114" s="161"/>
      <c r="D114" s="161"/>
      <c r="E114" s="161"/>
      <c r="F114" s="161"/>
      <c r="G114" s="217"/>
      <c r="H114" s="250"/>
      <c r="I114" s="250"/>
      <c r="J114" s="250"/>
      <c r="K114" s="250"/>
      <c r="L114" s="250"/>
      <c r="M114" s="327"/>
      <c r="N114" s="338"/>
    </row>
    <row r="115" spans="1:256" s="140" customFormat="1" ht="29.25" customHeight="1">
      <c r="AK115" s="452"/>
    </row>
    <row r="116" spans="1:256" s="141" customFormat="1" ht="18.75" customHeight="1">
      <c r="A116" s="150"/>
      <c r="B116" s="150"/>
      <c r="C116" s="150"/>
      <c r="D116" s="150"/>
      <c r="E116" s="184"/>
      <c r="F116" s="184"/>
      <c r="G116" s="218"/>
      <c r="H116" s="218"/>
      <c r="I116" s="218"/>
      <c r="J116" s="218"/>
      <c r="K116" s="218"/>
      <c r="L116" s="218"/>
      <c r="M116" s="328"/>
      <c r="N116" s="339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</row>
    <row r="117" spans="1:256" s="141" customFormat="1" ht="18.75" customHeight="1">
      <c r="A117" s="150"/>
      <c r="B117" s="150"/>
      <c r="C117" s="150"/>
      <c r="D117" s="150"/>
      <c r="E117" s="184"/>
      <c r="F117" s="184"/>
      <c r="G117" s="218"/>
      <c r="H117" s="218"/>
      <c r="I117" s="218"/>
      <c r="J117" s="218"/>
      <c r="K117" s="218"/>
      <c r="L117" s="218"/>
      <c r="M117" s="328"/>
      <c r="N117" s="328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350"/>
      <c r="AJ117" s="350"/>
      <c r="AK117" s="350"/>
    </row>
    <row r="118" spans="1:256" s="141" customFormat="1" ht="18.75" customHeight="1">
      <c r="A118" s="151"/>
      <c r="B118" s="151"/>
      <c r="C118" s="151"/>
      <c r="D118" s="151"/>
      <c r="E118" s="151"/>
      <c r="F118" s="151"/>
      <c r="G118" s="151"/>
      <c r="H118" s="251"/>
      <c r="I118" s="251"/>
      <c r="J118" s="251"/>
      <c r="K118" s="251"/>
      <c r="L118" s="251"/>
      <c r="M118" s="328"/>
      <c r="N118" s="328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350"/>
      <c r="AJ118" s="350"/>
      <c r="AK118" s="350"/>
    </row>
    <row r="119" spans="1:256" s="141" customFormat="1" ht="18.75" customHeight="1">
      <c r="A119" s="151"/>
      <c r="B119" s="151"/>
      <c r="C119" s="151"/>
      <c r="D119" s="151"/>
      <c r="E119" s="151"/>
      <c r="F119" s="151"/>
      <c r="G119" s="151"/>
      <c r="H119" s="251"/>
      <c r="I119" s="251"/>
      <c r="J119" s="251"/>
      <c r="K119" s="251"/>
      <c r="L119" s="251"/>
      <c r="M119" s="328"/>
      <c r="N119" s="328"/>
      <c r="O119" s="351"/>
      <c r="P119" s="351"/>
      <c r="Q119" s="351"/>
      <c r="R119" s="351"/>
      <c r="S119" s="351"/>
      <c r="T119" s="351"/>
      <c r="U119" s="351"/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</row>
    <row r="120" spans="1:256" s="141" customFormat="1" ht="18.75" customHeight="1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</row>
    <row r="121" spans="1:256" s="141" customFormat="1" ht="30" customHeight="1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</row>
    <row r="122" spans="1:256" s="141" customFormat="1" ht="30" customHeight="1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</row>
    <row r="123" spans="1:256" s="141" customFormat="1" ht="30" customHeight="1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</row>
    <row r="124" spans="1:256" s="140" customFormat="1" ht="30" customHeigh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</row>
    <row r="125" spans="1:256" s="140" customFormat="1" ht="30" customHeigh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</row>
    <row r="126" spans="1:256" s="140" customFormat="1" ht="30" customHeigh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</row>
    <row r="127" spans="1:256" s="140" customFormat="1" ht="30" customHeigh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</row>
    <row r="128" spans="1:256" s="140" customFormat="1" ht="30" customHeigh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</row>
    <row r="129" spans="1:37" s="140" customFormat="1" ht="30" customHeigh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</row>
    <row r="130" spans="1:37" s="140" customFormat="1" ht="30" customHeigh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</row>
    <row r="131" spans="1:37" s="140" customFormat="1" ht="30" customHeigh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</row>
    <row r="132" spans="1:37" s="140" customFormat="1" ht="30" customHeigh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</row>
    <row r="133" spans="1:37" s="140" customFormat="1" ht="30" customHeigh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</row>
    <row r="134" spans="1:37" s="140" customFormat="1" ht="30" customHeigh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</row>
    <row r="135" spans="1:37" s="140" customFormat="1" ht="30" customHeigh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</row>
    <row r="136" spans="1:37" s="140" customFormat="1" ht="30" customHeigh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</row>
    <row r="137" spans="1:37" s="140" customFormat="1" ht="30" customHeigh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</row>
    <row r="138" spans="1:37" s="140" customFormat="1" ht="30" customHeight="1">
      <c r="A138" s="139"/>
      <c r="B138" s="139"/>
      <c r="C138" s="139"/>
      <c r="D138" s="139"/>
      <c r="E138" s="139"/>
      <c r="F138" s="139"/>
      <c r="G138" s="21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</row>
    <row r="139" spans="1:37" s="140" customFormat="1" ht="30" customHeight="1">
      <c r="A139" s="139"/>
      <c r="B139" s="139"/>
      <c r="C139" s="139"/>
      <c r="D139" s="139"/>
      <c r="E139" s="139"/>
      <c r="F139" s="139"/>
      <c r="G139" s="21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</row>
    <row r="140" spans="1:37" s="140" customFormat="1" ht="30" customHeight="1">
      <c r="A140" s="139"/>
      <c r="B140" s="139"/>
      <c r="C140" s="139"/>
      <c r="D140" s="139"/>
      <c r="E140" s="139"/>
      <c r="F140" s="139"/>
      <c r="G140" s="21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</row>
    <row r="141" spans="1:37" s="140" customFormat="1" ht="30" customHeight="1">
      <c r="A141" s="139"/>
      <c r="B141" s="139"/>
      <c r="C141" s="139"/>
      <c r="D141" s="139"/>
      <c r="E141" s="139"/>
      <c r="F141" s="139"/>
      <c r="G141" s="21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</row>
    <row r="142" spans="1:37" s="140" customFormat="1" ht="30" customHeight="1">
      <c r="A142" s="139"/>
      <c r="B142" s="139"/>
      <c r="C142" s="139"/>
      <c r="D142" s="139"/>
      <c r="E142" s="139"/>
      <c r="F142" s="139"/>
      <c r="G142" s="21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</row>
    <row r="143" spans="1:37" s="140" customFormat="1" ht="30" customHeight="1">
      <c r="A143" s="139"/>
      <c r="B143" s="139"/>
      <c r="C143" s="139"/>
      <c r="D143" s="139"/>
      <c r="E143" s="139"/>
      <c r="F143" s="139"/>
      <c r="G143" s="21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</row>
    <row r="144" spans="1:37" ht="30" customHeight="1">
      <c r="G144" s="219"/>
    </row>
    <row r="145" spans="7:7" ht="30" customHeight="1">
      <c r="G145" s="219"/>
    </row>
    <row r="146" spans="7:7" ht="30" customHeight="1">
      <c r="G146" s="219"/>
    </row>
    <row r="147" spans="7:7" ht="30" customHeight="1">
      <c r="G147" s="219"/>
    </row>
    <row r="148" spans="7:7" ht="30" customHeight="1">
      <c r="G148" s="219"/>
    </row>
    <row r="149" spans="7:7" ht="30" customHeight="1">
      <c r="G149" s="219"/>
    </row>
    <row r="150" spans="7:7" ht="30" customHeight="1">
      <c r="G150" s="219"/>
    </row>
    <row r="151" spans="7:7" ht="30" customHeight="1">
      <c r="G151" s="219"/>
    </row>
    <row r="152" spans="7:7" ht="30" customHeight="1">
      <c r="G152" s="219"/>
    </row>
    <row r="153" spans="7:7" ht="30" customHeight="1">
      <c r="G153" s="219"/>
    </row>
    <row r="154" spans="7:7" ht="30" customHeight="1">
      <c r="G154" s="219"/>
    </row>
    <row r="155" spans="7:7" ht="30" customHeight="1">
      <c r="G155" s="219"/>
    </row>
    <row r="156" spans="7:7" ht="30" customHeight="1">
      <c r="G156" s="219"/>
    </row>
    <row r="157" spans="7:7" ht="30" customHeight="1">
      <c r="G157" s="219"/>
    </row>
    <row r="158" spans="7:7" ht="30" customHeight="1">
      <c r="G158" s="219"/>
    </row>
    <row r="159" spans="7:7" ht="30" customHeight="1">
      <c r="G159" s="219"/>
    </row>
    <row r="160" spans="7:7" ht="30" customHeight="1">
      <c r="G160" s="219"/>
    </row>
    <row r="161" spans="7:7" ht="30" customHeight="1">
      <c r="G161" s="219"/>
    </row>
    <row r="162" spans="7:7" ht="30" customHeight="1">
      <c r="G162" s="219"/>
    </row>
    <row r="163" spans="7:7" ht="30" customHeight="1">
      <c r="G163" s="219"/>
    </row>
    <row r="164" spans="7:7" ht="30" customHeight="1"/>
    <row r="165" spans="7:7" ht="30" customHeight="1"/>
    <row r="166" spans="7:7" ht="30" customHeight="1"/>
    <row r="167" spans="7:7" ht="30" customHeight="1"/>
    <row r="168" spans="7:7" ht="30" customHeight="1"/>
    <row r="169" spans="7:7" ht="30" customHeight="1"/>
    <row r="170" spans="7:7" ht="30" customHeight="1"/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mergeCells count="186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F111:G112"/>
    <mergeCell ref="H111:M112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4"/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>
      <selection activeCell="A3" sqref="A3:CC3"/>
    </sheetView>
  </sheetViews>
  <sheetFormatPr defaultRowHeight="18.75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40</v>
      </c>
      <c r="Q1" s="2"/>
      <c r="R1" s="2"/>
      <c r="S1" s="2"/>
    </row>
    <row r="2" spans="1:20" ht="21" customHeight="1"/>
    <row r="3" spans="1:20" ht="36" customHeight="1">
      <c r="A3" s="15" t="str">
        <v>松江市（八束）コミュニティバス運行業務委託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56" t="s">
        <v>5</v>
      </c>
      <c r="C8" s="463"/>
      <c r="D8" s="468"/>
      <c r="E8" s="471"/>
      <c r="F8" s="459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3"/>
    </row>
    <row r="9" spans="1:20" ht="21.75" customHeight="1">
      <c r="B9" s="457" t="s">
        <v>44</v>
      </c>
      <c r="C9" s="464"/>
      <c r="D9" s="469"/>
      <c r="E9" s="472"/>
      <c r="F9" s="47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84"/>
    </row>
    <row r="10" spans="1:20" ht="21.75" customHeight="1">
      <c r="B10" s="458"/>
      <c r="C10" s="465"/>
      <c r="D10" s="470"/>
      <c r="E10" s="473"/>
      <c r="F10" s="478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5"/>
    </row>
    <row r="11" spans="1:20" ht="21.75" customHeight="1">
      <c r="B11" s="459" t="s">
        <v>33</v>
      </c>
      <c r="C11" s="466"/>
      <c r="D11" s="466"/>
      <c r="E11" s="474"/>
      <c r="F11" s="459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3"/>
    </row>
    <row r="12" spans="1:20" ht="21.75" customHeight="1">
      <c r="B12" s="460"/>
      <c r="C12" s="29"/>
      <c r="D12" s="29"/>
      <c r="E12" s="475"/>
      <c r="F12" s="47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84"/>
    </row>
    <row r="13" spans="1:20" ht="21.75" customHeight="1">
      <c r="B13" s="460"/>
      <c r="C13" s="29"/>
      <c r="D13" s="29"/>
      <c r="E13" s="475"/>
      <c r="F13" s="47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84"/>
    </row>
    <row r="14" spans="1:20" ht="21.75" customHeight="1">
      <c r="B14" s="460"/>
      <c r="C14" s="29"/>
      <c r="D14" s="29"/>
      <c r="E14" s="475"/>
      <c r="F14" s="47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84"/>
    </row>
    <row r="15" spans="1:20" ht="21.75" customHeight="1">
      <c r="B15" s="460"/>
      <c r="C15" s="29"/>
      <c r="D15" s="29"/>
      <c r="E15" s="475"/>
      <c r="F15" s="47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84"/>
    </row>
    <row r="16" spans="1:20" ht="21.75" customHeight="1">
      <c r="B16" s="460"/>
      <c r="C16" s="29"/>
      <c r="D16" s="29"/>
      <c r="E16" s="475"/>
      <c r="F16" s="47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84"/>
    </row>
    <row r="17" spans="2:20" ht="21.75" customHeight="1">
      <c r="B17" s="460"/>
      <c r="C17" s="29"/>
      <c r="D17" s="29"/>
      <c r="E17" s="475"/>
      <c r="F17" s="47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84"/>
    </row>
    <row r="18" spans="2:20" ht="21.75" customHeight="1">
      <c r="B18" s="460"/>
      <c r="C18" s="29"/>
      <c r="D18" s="29"/>
      <c r="E18" s="475"/>
      <c r="F18" s="47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84"/>
    </row>
    <row r="19" spans="2:20" ht="21.75" customHeight="1">
      <c r="B19" s="460"/>
      <c r="C19" s="29"/>
      <c r="D19" s="29"/>
      <c r="E19" s="475"/>
      <c r="F19" s="47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84"/>
    </row>
    <row r="20" spans="2:20" ht="21.75" customHeight="1">
      <c r="B20" s="460"/>
      <c r="C20" s="29"/>
      <c r="D20" s="29"/>
      <c r="E20" s="475"/>
      <c r="F20" s="47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84"/>
    </row>
    <row r="21" spans="2:20" ht="21.75" customHeight="1">
      <c r="B21" s="460"/>
      <c r="C21" s="29"/>
      <c r="D21" s="29"/>
      <c r="E21" s="475"/>
      <c r="F21" s="47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84"/>
    </row>
    <row r="22" spans="2:20" ht="21.75" customHeight="1">
      <c r="B22" s="460"/>
      <c r="C22" s="29"/>
      <c r="D22" s="29"/>
      <c r="E22" s="475"/>
      <c r="F22" s="477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84"/>
    </row>
    <row r="23" spans="2:20" ht="21.75" customHeight="1">
      <c r="B23" s="460"/>
      <c r="C23" s="29"/>
      <c r="D23" s="29"/>
      <c r="E23" s="475"/>
      <c r="F23" s="47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84"/>
    </row>
    <row r="24" spans="2:20" ht="21.75" customHeight="1">
      <c r="B24" s="460"/>
      <c r="C24" s="29"/>
      <c r="D24" s="29"/>
      <c r="E24" s="475"/>
      <c r="F24" s="477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84"/>
    </row>
    <row r="25" spans="2:20" ht="21.75" customHeight="1">
      <c r="B25" s="460"/>
      <c r="C25" s="29"/>
      <c r="D25" s="29"/>
      <c r="E25" s="475"/>
      <c r="F25" s="477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84"/>
    </row>
    <row r="26" spans="2:20" ht="21.75" customHeight="1">
      <c r="B26" s="461"/>
      <c r="C26" s="467"/>
      <c r="D26" s="467"/>
      <c r="E26" s="476"/>
      <c r="F26" s="478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5"/>
    </row>
    <row r="27" spans="2:20" ht="29.25" customHeight="1">
      <c r="B27" s="462" t="s">
        <v>54</v>
      </c>
      <c r="C27" s="462"/>
      <c r="D27" s="462"/>
      <c r="E27" s="462"/>
      <c r="F27" s="479"/>
      <c r="G27" s="482">
        <f>様式第1号!L9</f>
        <v>0</v>
      </c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6"/>
    </row>
    <row r="28" spans="2:20" ht="29.25" customHeight="1">
      <c r="B28" s="462" t="s">
        <v>27</v>
      </c>
      <c r="C28" s="462"/>
      <c r="D28" s="462"/>
      <c r="E28" s="462"/>
      <c r="F28" s="479"/>
      <c r="G28" s="482">
        <f>様式第2号!L18</f>
        <v>0</v>
      </c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6"/>
    </row>
    <row r="29" spans="2:20" ht="29.25" customHeight="1">
      <c r="B29" s="462" t="s">
        <v>26</v>
      </c>
      <c r="C29" s="462"/>
      <c r="D29" s="462"/>
      <c r="E29" s="462"/>
      <c r="F29" s="479"/>
      <c r="G29" s="482">
        <f>様式第2号!L19</f>
        <v>0</v>
      </c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6"/>
    </row>
    <row r="30" spans="2:20" ht="29.25" customHeight="1">
      <c r="B30" s="462" t="s">
        <v>67</v>
      </c>
      <c r="C30" s="462"/>
      <c r="D30" s="462"/>
      <c r="E30" s="462"/>
      <c r="F30" s="479"/>
      <c r="G30" s="482">
        <f>様式第2号!L20</f>
        <v>0</v>
      </c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6"/>
    </row>
    <row r="31" spans="2:20" ht="29.25" customHeight="1">
      <c r="B31" s="462" t="s">
        <v>11</v>
      </c>
      <c r="C31" s="462"/>
      <c r="D31" s="462"/>
      <c r="E31" s="462"/>
      <c r="F31" s="479"/>
      <c r="G31" s="482">
        <f>様式第2号!L21</f>
        <v>0</v>
      </c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6"/>
    </row>
    <row r="32" spans="2:20" ht="21" customHeight="1">
      <c r="B32" s="1" t="s">
        <v>69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4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tabSelected="1" view="pageBreakPreview" zoomScale="70" zoomScaleSheetLayoutView="70" workbookViewId="0">
      <selection activeCell="X16" sqref="X16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120</v>
      </c>
      <c r="Q1" s="2"/>
      <c r="R1" s="2"/>
      <c r="S1" s="2"/>
    </row>
    <row r="2" spans="1:19" ht="21" customHeight="1"/>
    <row r="3" spans="1:19" ht="36" customHeight="1">
      <c r="A3" s="15" t="str">
        <v>松江市（八束）コミュニティバス運行業務委託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43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50</v>
      </c>
      <c r="J13" s="7"/>
      <c r="K13" s="22" t="s">
        <v>7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16</v>
      </c>
      <c r="J15" s="7"/>
      <c r="K15" s="22" t="s">
        <v>7</v>
      </c>
      <c r="L15" s="24">
        <f>様式第1号!L10</f>
        <v>0</v>
      </c>
      <c r="M15" s="24"/>
      <c r="N15" s="24"/>
      <c r="O15" s="24"/>
      <c r="P15" s="24"/>
      <c r="Q15" s="24"/>
      <c r="R15" s="25" t="s">
        <v>45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87" t="str">
        <v>案件名：松江市（八束）コミュニティバス運行業務委託</v>
      </c>
    </row>
    <row r="19" spans="1:19" ht="21" customHeight="1">
      <c r="D19" s="487"/>
    </row>
    <row r="20" spans="1:19" ht="21" customHeight="1">
      <c r="P20" s="1"/>
      <c r="Q20" s="1"/>
      <c r="R20" s="1"/>
      <c r="S20" s="1"/>
    </row>
    <row r="21" spans="1:19" ht="21" customHeight="1">
      <c r="A21" s="1" t="s">
        <v>47</v>
      </c>
    </row>
    <row r="22" spans="1:19" ht="21" customHeight="1">
      <c r="A22" s="1" t="s">
        <v>25</v>
      </c>
    </row>
    <row r="23" spans="1:19" ht="21" customHeight="1"/>
    <row r="24" spans="1:19" ht="21" customHeight="1"/>
    <row r="25" spans="1:19" ht="21" customHeight="1">
      <c r="A25" s="16" t="s">
        <v>42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様式第8号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坂本 恭平</cp:lastModifiedBy>
  <cp:lastPrinted>2024-11-14T04:26:58Z</cp:lastPrinted>
  <dcterms:created xsi:type="dcterms:W3CDTF">2023-11-08T03:06:07Z</dcterms:created>
  <dcterms:modified xsi:type="dcterms:W3CDTF">2025-10-26T23:47:17Z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2025-10-26T23:47:17Z</vt:filetime>
  </property>
</Properties>
</file>